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2DC95F8E-65A0-4DE1-B7A6-22AC86E908D3}"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H6">'Hygiene Data'!$BJ$1:$BS$2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S6">'Sanitation Data'!$BJ$1:$BS$2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myrangeW6">'Water Data'!$BJ$1:$BS$2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<sst xmlns="http://schemas.openxmlformats.org/spreadsheetml/2006/main" xmlns:r="http://schemas.openxmlformats.org/officeDocument/2006/relationships" xmlns:xdr="http://schemas.openxmlformats.org/drawingml/2006/spreadsheetDrawing" count="1905" uniqueCount="257">
  <si>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</si>
  <si>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</si>
  <si>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</si>
  <si>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</si>
  <si>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</si>
  <si>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</si>
  <si>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</si>
  <si>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</si>
  <si>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</si>
  <si>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</si>
  <si>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</si>
  <si>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</si>
  <si>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</si>
  <si>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</si>
  <si>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</si>
  <si>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</si>
  <si>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</si>
  <si>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</si>
  <si>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</si>
  <si>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</si>
  <si>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</si>
  <si>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</si>
  <si>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</si>
  <si>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</si>
  <si>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</si>
  <si>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</si>
  <si>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</si>
  <si>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</si>
  <si>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</si>
  <si>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</si>
  <si>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</si>
  <si>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</si>
  <si>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</si>
  <si>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</si>
  <si>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</si>
  <si>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</si>
  <si>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</si>
  <si>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</si>
  <si>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</si>
  <si>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</si>
  <si>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</si>
  <si>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</si>
  <si>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</si>
  <si>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</si>
  <si>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</si>
  <si>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</si>
  <si>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</si>
  <si>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</si>
  <si>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</si>
  <si>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</si>
  <si>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</si>
  <si>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</si>
  <si>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</si>
  <si>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</si>
  <si>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</si>
  <si>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</si>
  <si>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</si>
  <si>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</si>
  <si>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</si>
  <si>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</si>
  <si>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</si>
  <si>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</si>
  <si>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</si>
  <si>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</si>
  <si>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</si>
  <si>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</si>
  <si>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</si>
  <si>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</si>
  <si>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</si>
  <si>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</si>
  <si>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</si>
  <si>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</si>
  <si>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</si>
  <si>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</si>
  <si>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</si>
  <si>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</si>
  <si>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</si>
  <si>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</si>
  <si>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</si>
  <si>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</si>
  <si>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</si>
  <si>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</si>
  <si>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</si>
  <si>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</si>
  <si>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</si>
  <si>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</si>
  <si>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</si>
  <si>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</si>
  <si>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</si>
  <si>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</si>
  <si>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</si>
  <si>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</si>
  <si>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</si>
  <si>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</si>
  <si>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</si>
  <si>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</si>
  <si>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</si>
  <si>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</si>
  <si>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</si>
  <si>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</si>
  <si>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</si>
  <si>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</si>
  <si>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</si>
  <si>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</si>
  <si>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</si>
  <si>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</si>
  <si>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</si>
  <si>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</si>
  <si>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</si>
  <si>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</si>
  <si>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</si>
  <si>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</si>
  <si>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</si>
  <si>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</si>
  <si>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</si>
  <si>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</si>
  <si>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</si>
  <si>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</si>
  <si>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</si>
  <si>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</si>
  <si>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</si>
  <si>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</si>
  <si>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</si>
  <si>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</si>
  <si>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</si>
  <si>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</si>
  <si>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</si>
  <si>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</si>
  <si>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</si>
  <si>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</si>
  <si>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</si>
  <si>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</si>
  <si>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</si>
  <si>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</si>
  <si>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</si>
  <si>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</si>
  <si>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</si>
  <si>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</si>
  <si>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</si>
  <si>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</si>
  <si>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</si>
  <si>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</si>
  <si>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</si>
  <si>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</si>
  <si>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</si>
  <si>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</si>
  <si>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</si>
  <si>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</si>
  <si>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</si>
  <si>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</si>
  <si>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</si>
  <si>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</si>
  <si>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</si>
  <si>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</si>
  <si>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</si>
  <si>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</si>
  <si>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</si>
  <si>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</si>
  <si>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</si>
  <si>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</si>
  <si>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</si>
  <si>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</si>
  <si>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</si>
  <si>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</si>
  <si>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</si>
  <si>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</si>
  <si>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</si>
  <si>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</si>
  <si>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</si>
  <si>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</si>
  <si>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</si>
  <si>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</si>
  <si>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</si>
  <si>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</si>
  <si>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</si>
  <si>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</si>
  <si>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</si>
  <si>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</si>
  <si>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</si>
  <si>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</si>
  <si>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</si>
  <si>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</si>
  <si>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</si>
  <si>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</si>
  <si>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</si>
  <si>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</si>
  <si>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</si>
  <si>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</si>
  <si>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</si>
  <si>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</si>
  <si>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</si>
  <si>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</si>
  <si>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</si>
  <si>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</si>
  <si>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</si>
  <si>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</si>
  <si>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</si>
  <si>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</si>
  <si>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</si>
  <si>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</si>
  <si>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</si>
  <si>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</si>
  <si>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</si>
  <si>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</si>
  <si>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</si>
  <si>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</si>
  <si>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</si>
  <si>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</si>
  <si>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Poland</t>
  </si>
  <si>
    <t>Estimated from basic</t>
  </si>
  <si>
    <t xml:space="preserve">The national estimate is based on coverage in primary and secondary schools. Estimates for no facility and improved facility are based on data for basic (since 100%). </t>
  </si>
  <si>
    <t xml:space="preserve">The national estimate is based on coverage in primary and secondary schools. Estimates for no facility and facility with water are based on data for basic (since 100%). </t>
  </si>
  <si>
    <t>Values in grey text are imputed based on linear regression</t>
  </si>
  <si>
    <t>POL_2013_UIS</t>
  </si>
  <si>
    <t>POL_2014_UIS</t>
  </si>
  <si>
    <t>POL_2015_UIS</t>
  </si>
  <si>
    <t>POL_2016_UIS</t>
  </si>
  <si>
    <t>2013</t>
  </si>
  <si>
    <t>2014</t>
  </si>
  <si>
    <t>2015</t>
  </si>
  <si>
    <t>2016</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</si>
  <si>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</si>
  <si>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</si>
  <si>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</si>
  <si>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</si>
  <si>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</si>
  <si>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</si>
  <si>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</si>
  <si>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</si>
  <si>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</si>
  <si>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</si>
  <si>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</si>
  <si>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</si>
  <si>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</si>
  <si>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</si>
  <si>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</si>
  <si>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</si>
  <si>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</si>
  <si>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</si>
  <si>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</si>
  <si>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</si>
  <si>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</si>
  <si>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</si>
  <si>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POL_2019_UIS</t>
  </si>
  <si>
    <t>POL_2020_UIS</t>
  </si>
  <si>
    <t>POL_2021_UIS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</si>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</sst>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5">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1"/>
    <xf numFmtId="0" fontId="15" fillId="0" borderId="91"/>
    <xf numFmtId="0" fontId="19" fillId="0" borderId="91"/>
  </cellStyleXfs>
  <cellXfs count="101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7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71" xfId="12" applyBorder="true"/>
    <xf numFmtId="0" fontId="3" fillId="2" borderId="71" xfId="14" applyFont="true" applyFill="true" applyBorder="true" applyAlignment="true">
      <alignment horizontal="left"/>
    </xf>
    <xf numFmtId="0" fontId="3" fillId="2" borderId="71" xfId="14" applyFont="true" applyFill="true" applyBorder="true" applyAlignment="true">
      <alignment horizontal="center"/>
    </xf>
    <xf numFmtId="0" fontId="3" fillId="2" borderId="71" xfId="14" applyFont="true" applyFill="true" applyBorder="true" applyAlignment="true">
      <alignment horizontal="right"/>
    </xf>
    <xf numFmtId="1" fontId="3" fillId="2" borderId="71" xfId="14" applyNumberFormat="true" applyFont="true" applyFill="true" applyBorder="true"/>
    <xf numFmtId="164" fontId="3" fillId="4" borderId="71" xfId="14" applyNumberFormat="true" applyFont="true" applyFill="true" applyBorder="true" applyAlignment="true">
      <alignment horizontal="center"/>
    </xf>
    <xf numFmtId="164" fontId="3" fillId="28" borderId="71" xfId="14" applyNumberFormat="true" applyFont="true" applyFill="true" applyBorder="true" applyAlignment="true">
      <alignment horizontal="center"/>
    </xf>
    <xf numFmtId="164" fontId="3" fillId="41" borderId="71" xfId="14" applyNumberFormat="true" applyFont="true" applyFill="true" applyBorder="true" applyAlignment="true">
      <alignment horizontal="center"/>
    </xf>
    <xf numFmtId="164" fontId="8" fillId="42" borderId="71" xfId="14" applyNumberFormat="true" applyFont="true" applyFill="true" applyBorder="true" applyAlignment="true">
      <alignment horizontal="center" wrapText="true"/>
    </xf>
    <xf numFmtId="164" fontId="3" fillId="44" borderId="71" xfId="14" applyNumberFormat="true" applyFont="true" applyFill="true" applyBorder="true" applyAlignment="true">
      <alignment horizontal="center"/>
    </xf>
    <xf numFmtId="164" fontId="8" fillId="43" borderId="71" xfId="14" applyNumberFormat="true" applyFont="true" applyFill="true" applyBorder="true" applyAlignment="true">
      <alignment horizontal="center" wrapText="true"/>
    </xf>
    <xf numFmtId="164" fontId="8" fillId="27" borderId="71" xfId="14" applyNumberFormat="true" applyFont="true" applyFill="true" applyBorder="true" applyAlignment="true">
      <alignment horizontal="center" wrapText="true"/>
    </xf>
    <xf numFmtId="0" fontId="19" fillId="0" borderId="71" xfId="12" applyBorder="true" applyAlignment="true">
      <alignment horizontal="left"/>
    </xf>
    <xf numFmtId="0" fontId="19" fillId="0" borderId="71" xfId="12" applyBorder="true" applyAlignment="true">
      <alignment horizontal="center"/>
    </xf>
    <xf numFmtId="0" fontId="19" fillId="0" borderId="71" xfId="12" applyBorder="true" applyAlignment="true">
      <alignment horizontal="right"/>
    </xf>
    <xf numFmtId="0" fontId="19" fillId="0" borderId="71" xfId="12" applyFill="true" applyBorder="true"/>
    <xf numFmtId="0" fontId="33" fillId="0" borderId="71" xfId="12" applyFont="true" applyFill="true" applyBorder="true"/>
    <xf numFmtId="0" fontId="33" fillId="0" borderId="71" xfId="12" applyFont="true" applyBorder="true"/>
    <xf numFmtId="0" fontId="97" fillId="0" borderId="91" xfId="0" applyNumberFormat="true" applyFont="true" applyBorder="true" applyAlignment="true" applyProtection="true"/>
    <xf numFmtId="1" fontId="98" fillId="49" borderId="92" xfId="0" applyNumberFormat="true" applyFont="true" applyFill="true" applyBorder="true" applyAlignment="true" applyProtection="true">
      <alignment horizontal="center" vertical="center"/>
    </xf>
    <xf numFmtId="1" fontId="99" fillId="50" borderId="93" xfId="0" applyNumberFormat="true" applyFont="true" applyFill="true" applyBorder="true" applyAlignment="true" applyProtection="true">
      <alignment horizontal="center" vertical="center"/>
    </xf>
    <xf numFmtId="1" fontId="100" fillId="51" borderId="94" xfId="0" applyNumberFormat="true" applyFont="true" applyFill="true" applyBorder="true" applyAlignment="true" applyProtection="true">
      <alignment horizontal="center" vertical="center"/>
    </xf>
    <xf numFmtId="1" fontId="101" fillId="52" borderId="95" xfId="0" applyNumberFormat="true" applyFont="true" applyFill="true" applyBorder="true" applyAlignment="true" applyProtection="true">
      <alignment horizontal="center" vertical="center"/>
    </xf>
    <xf numFmtId="1" fontId="102" fillId="53" borderId="96" xfId="0" applyNumberFormat="true" applyFont="true" applyFill="true" applyBorder="true" applyAlignment="true" applyProtection="true">
      <alignment horizontal="center" vertical="center"/>
    </xf>
    <xf numFmtId="1" fontId="103" fillId="54" borderId="97" xfId="0" applyNumberFormat="true" applyFont="true" applyFill="true" applyBorder="true" applyAlignment="true" applyProtection="true">
      <alignment horizontal="center" vertical="center"/>
    </xf>
    <xf numFmtId="1" fontId="104" fillId="55" borderId="98" xfId="0" applyNumberFormat="true" applyFont="true" applyFill="true" applyBorder="true" applyAlignment="true" applyProtection="true">
      <alignment horizontal="center" vertical="center"/>
    </xf>
    <xf numFmtId="1" fontId="105" fillId="56" borderId="99" xfId="0" applyNumberFormat="true" applyFont="true" applyFill="true" applyBorder="true" applyAlignment="true" applyProtection="true">
      <alignment horizontal="center" vertical="center"/>
    </xf>
    <xf numFmtId="1" fontId="106" fillId="57" borderId="100" xfId="0" applyNumberFormat="true" applyFont="true" applyFill="true" applyBorder="true" applyAlignment="true" applyProtection="true">
      <alignment horizontal="center" vertical="center"/>
    </xf>
    <xf numFmtId="1" fontId="107" fillId="58" borderId="101" xfId="0" applyNumberFormat="true" applyFont="true" applyFill="true" applyBorder="true" applyAlignment="true" applyProtection="true">
      <alignment horizontal="center" vertical="center"/>
    </xf>
    <xf numFmtId="1" fontId="108" fillId="59" borderId="102" xfId="0" applyNumberFormat="true" applyFont="true" applyFill="true" applyBorder="true" applyAlignment="true" applyProtection="true">
      <alignment horizontal="center" vertical="center"/>
    </xf>
    <xf numFmtId="1" fontId="109" fillId="60" borderId="103" xfId="0" applyNumberFormat="true" applyFont="true" applyFill="true" applyBorder="true" applyAlignment="true" applyProtection="true">
      <alignment horizontal="center" vertical="center"/>
    </xf>
    <xf numFmtId="1" fontId="110" fillId="61" borderId="104" xfId="0" applyNumberFormat="true" applyFont="true" applyFill="true" applyBorder="true" applyAlignment="true" applyProtection="true">
      <alignment horizontal="center" vertical="center"/>
    </xf>
    <xf numFmtId="1" fontId="111" fillId="62" borderId="105" xfId="0" applyNumberFormat="true" applyFont="true" applyFill="true" applyBorder="true" applyAlignment="true" applyProtection="true">
      <alignment horizontal="center" vertical="center"/>
    </xf>
    <xf numFmtId="1" fontId="112" fillId="63" borderId="106" xfId="0" applyNumberFormat="true" applyFont="true" applyFill="true" applyBorder="true" applyAlignment="true" applyProtection="true">
      <alignment horizontal="center" vertical="center"/>
    </xf>
    <xf numFmtId="1" fontId="113" fillId="64" borderId="107" xfId="0" applyNumberFormat="true" applyFont="true" applyFill="true" applyBorder="true" applyAlignment="true" applyProtection="true">
      <alignment horizontal="center" vertical="center"/>
    </xf>
    <xf numFmtId="1" fontId="114" fillId="65" borderId="108" xfId="0" applyNumberFormat="true" applyFont="true" applyFill="true" applyBorder="true" applyAlignment="true" applyProtection="true">
      <alignment horizontal="center" vertical="center"/>
    </xf>
    <xf numFmtId="1" fontId="115" fillId="66" borderId="109" xfId="0" applyNumberFormat="true" applyFont="true" applyFill="true" applyBorder="true" applyAlignment="true" applyProtection="true">
      <alignment horizontal="center" vertical="center"/>
    </xf>
    <xf numFmtId="1" fontId="116" fillId="67" borderId="110" xfId="0" applyNumberFormat="true" applyFont="true" applyFill="true" applyBorder="true" applyAlignment="true" applyProtection="true">
      <alignment horizontal="center" vertical="center"/>
    </xf>
    <xf numFmtId="1" fontId="117" fillId="68" borderId="111" xfId="0" applyNumberFormat="true" applyFont="true" applyFill="true" applyBorder="true" applyAlignment="true" applyProtection="true">
      <alignment horizontal="center" vertical="center"/>
    </xf>
    <xf numFmtId="1" fontId="118" fillId="69" borderId="112" xfId="0" applyNumberFormat="true" applyFont="true" applyFill="true" applyBorder="true" applyAlignment="true" applyProtection="true">
      <alignment horizontal="center" vertical="center"/>
    </xf>
    <xf numFmtId="1" fontId="119" fillId="70" borderId="113" xfId="0" applyNumberFormat="true" applyFont="true" applyFill="true" applyBorder="true" applyAlignment="true" applyProtection="true">
      <alignment horizontal="center" vertical="center"/>
    </xf>
    <xf numFmtId="1" fontId="120" fillId="71" borderId="114" xfId="0" applyNumberFormat="true" applyFont="true" applyFill="true" applyBorder="true" applyAlignment="true" applyProtection="true">
      <alignment horizontal="center" vertical="center"/>
    </xf>
    <xf numFmtId="0" fontId="121" fillId="72" borderId="115" xfId="0" applyNumberFormat="true" applyFont="true" applyFill="true" applyBorder="true" applyAlignment="true" applyProtection="true">
      <alignment horizontal="center"/>
    </xf>
    <xf numFmtId="164" fontId="122" fillId="73" borderId="116" xfId="0" applyNumberFormat="true" applyFont="true" applyFill="true" applyBorder="true" applyAlignment="true" applyProtection="true">
      <alignment horizontal="center"/>
    </xf>
    <xf numFmtId="0" fontId="123" fillId="74" borderId="117" xfId="0" applyNumberFormat="true" applyFont="true" applyFill="true" applyBorder="true" applyAlignment="true" applyProtection="true">
      <alignment horizontal="center"/>
    </xf>
    <xf numFmtId="0" fontId="124" fillId="75" borderId="118" xfId="0" applyNumberFormat="true" applyFont="true" applyFill="true" applyBorder="true" applyAlignment="true" applyProtection="true">
      <alignment horizontal="center"/>
    </xf>
    <xf numFmtId="0" fontId="125" fillId="76" borderId="119" xfId="0" applyNumberFormat="true" applyFont="true" applyFill="true" applyBorder="true" applyAlignment="true" applyProtection="true">
      <alignment horizontal="center"/>
    </xf>
    <xf numFmtId="1" fontId="126" fillId="77" borderId="120" xfId="0" applyNumberFormat="true" applyFont="true" applyFill="true" applyBorder="true" applyAlignment="true" applyProtection="true">
      <alignment horizontal="center" vertical="center"/>
    </xf>
    <xf numFmtId="0" fontId="127" fillId="78" borderId="121" xfId="0" applyNumberFormat="true" applyFont="true" applyFill="true" applyBorder="true" applyAlignment="true" applyProtection="true">
      <alignment horizontal="center"/>
    </xf>
    <xf numFmtId="164" fontId="128" fillId="79" borderId="122" xfId="0" applyNumberFormat="true" applyFont="true" applyFill="true" applyBorder="true" applyAlignment="true" applyProtection="true">
      <alignment horizontal="center"/>
    </xf>
    <xf numFmtId="0" fontId="129" fillId="80" borderId="123" xfId="0" applyNumberFormat="true" applyFont="true" applyFill="true" applyBorder="true" applyAlignment="true" applyProtection="true">
      <alignment horizontal="center"/>
    </xf>
    <xf numFmtId="0" fontId="130" fillId="81" borderId="124" xfId="0" applyNumberFormat="true" applyFont="true" applyFill="true" applyBorder="true" applyAlignment="true" applyProtection="true">
      <alignment horizontal="center"/>
    </xf>
    <xf numFmtId="0" fontId="131" fillId="82" borderId="125" xfId="0" applyNumberFormat="true" applyFont="true" applyFill="true" applyBorder="true" applyAlignment="true" applyProtection="true">
      <alignment horizontal="center"/>
    </xf>
    <xf numFmtId="0" fontId="132" fillId="83" borderId="126" xfId="0" applyNumberFormat="true" applyFont="true" applyFill="true" applyBorder="true" applyAlignment="true" applyProtection="true">
      <alignment horizontal="center"/>
    </xf>
    <xf numFmtId="164" fontId="133" fillId="84" borderId="127" xfId="0" applyNumberFormat="true" applyFont="true" applyFill="true" applyBorder="true" applyAlignment="true" applyProtection="true">
      <alignment horizontal="center"/>
    </xf>
    <xf numFmtId="0" fontId="134" fillId="85" borderId="128" xfId="0" applyNumberFormat="true" applyFont="true" applyFill="true" applyBorder="true" applyAlignment="true" applyProtection="true">
      <alignment horizontal="center"/>
    </xf>
    <xf numFmtId="0" fontId="135" fillId="86" borderId="129" xfId="0" applyNumberFormat="true" applyFont="true" applyFill="true" applyBorder="true" applyAlignment="true" applyProtection="true">
      <alignment horizontal="center"/>
    </xf>
    <xf numFmtId="0" fontId="136" fillId="87" borderId="130" xfId="0" applyNumberFormat="true" applyFont="true" applyFill="true" applyBorder="true" applyAlignment="true" applyProtection="true">
      <alignment horizontal="center"/>
    </xf>
    <xf numFmtId="0" fontId="137" fillId="88" borderId="131" xfId="0" applyNumberFormat="true" applyFont="true" applyFill="true" applyBorder="true" applyAlignment="true" applyProtection="true">
      <alignment horizontal="center"/>
    </xf>
    <xf numFmtId="164" fontId="138" fillId="89" borderId="132" xfId="0" applyNumberFormat="true" applyFont="true" applyFill="true" applyBorder="true" applyAlignment="true" applyProtection="true">
      <alignment horizontal="center"/>
    </xf>
    <xf numFmtId="0" fontId="139" fillId="90" borderId="133" xfId="0" applyNumberFormat="true" applyFont="true" applyFill="true" applyBorder="true" applyAlignment="true" applyProtection="true">
      <alignment horizontal="center"/>
    </xf>
    <xf numFmtId="0" fontId="140" fillId="91" borderId="134" xfId="0" applyNumberFormat="true" applyFont="true" applyFill="true" applyBorder="true" applyAlignment="true" applyProtection="true">
      <alignment horizontal="center"/>
    </xf>
    <xf numFmtId="0" fontId="141" fillId="92" borderId="135" xfId="0" applyNumberFormat="true" applyFont="true" applyFill="true" applyBorder="true" applyAlignment="true" applyProtection="true">
      <alignment horizontal="center"/>
    </xf>
    <xf numFmtId="0" fontId="142" fillId="93" borderId="136" xfId="0" applyNumberFormat="true" applyFont="true" applyFill="true" applyBorder="true" applyAlignment="true" applyProtection="true">
      <alignment horizontal="center"/>
    </xf>
    <xf numFmtId="164" fontId="143" fillId="94" borderId="137" xfId="0" applyNumberFormat="true" applyFont="true" applyFill="true" applyBorder="true" applyAlignment="true" applyProtection="true">
      <alignment horizontal="center"/>
    </xf>
    <xf numFmtId="0" fontId="144" fillId="95" borderId="138" xfId="0" applyNumberFormat="true" applyFont="true" applyFill="true" applyBorder="true" applyAlignment="true" applyProtection="true">
      <alignment horizontal="center"/>
    </xf>
    <xf numFmtId="0" fontId="145" fillId="96" borderId="139" xfId="0" applyNumberFormat="true" applyFont="true" applyFill="true" applyBorder="true" applyAlignment="true" applyProtection="true">
      <alignment horizontal="center"/>
    </xf>
    <xf numFmtId="0" fontId="146" fillId="97" borderId="140" xfId="0" applyNumberFormat="true" applyFont="true" applyFill="true" applyBorder="true" applyAlignment="true" applyProtection="true">
      <alignment horizontal="center"/>
    </xf>
    <xf numFmtId="0" fontId="147" fillId="98" borderId="141" xfId="0" applyNumberFormat="true" applyFont="true" applyFill="true" applyBorder="true" applyAlignment="true" applyProtection="true">
      <alignment horizontal="center"/>
    </xf>
    <xf numFmtId="164" fontId="148" fillId="99" borderId="142" xfId="0" applyNumberFormat="true" applyFont="true" applyFill="true" applyBorder="true" applyAlignment="true" applyProtection="true">
      <alignment horizontal="center"/>
    </xf>
    <xf numFmtId="0" fontId="149" fillId="100" borderId="143" xfId="0" applyNumberFormat="true" applyFont="true" applyFill="true" applyBorder="true" applyAlignment="true" applyProtection="true">
      <alignment horizontal="center"/>
    </xf>
    <xf numFmtId="0" fontId="150" fillId="101" borderId="144" xfId="0" applyNumberFormat="true" applyFont="true" applyFill="true" applyBorder="true" applyAlignment="true" applyProtection="true">
      <alignment horizontal="center"/>
    </xf>
    <xf numFmtId="0" fontId="151" fillId="102" borderId="145" xfId="0" applyNumberFormat="true" applyFont="true" applyFill="true" applyBorder="true" applyAlignment="true" applyProtection="true">
      <alignment horizontal="center"/>
    </xf>
    <xf numFmtId="0" fontId="152" fillId="103" borderId="146" xfId="0" applyNumberFormat="true" applyFont="true" applyFill="true" applyBorder="true" applyAlignment="true" applyProtection="true">
      <alignment horizontal="center"/>
    </xf>
    <xf numFmtId="164" fontId="153" fillId="104" borderId="147" xfId="0" applyNumberFormat="true" applyFont="true" applyFill="true" applyBorder="true" applyAlignment="true" applyProtection="true">
      <alignment horizontal="center"/>
    </xf>
    <xf numFmtId="0" fontId="154" fillId="105" borderId="148" xfId="0" applyNumberFormat="true" applyFont="true" applyFill="true" applyBorder="true" applyAlignment="true" applyProtection="true">
      <alignment horizontal="center"/>
    </xf>
    <xf numFmtId="0" fontId="155" fillId="106" borderId="149" xfId="0" applyNumberFormat="true" applyFont="true" applyFill="true" applyBorder="true" applyAlignment="true" applyProtection="true">
      <alignment horizontal="center"/>
    </xf>
    <xf numFmtId="0" fontId="156" fillId="107" borderId="150" xfId="0" applyNumberFormat="true" applyFont="true" applyFill="true" applyBorder="true" applyAlignment="true" applyProtection="true">
      <alignment horizontal="center"/>
    </xf>
    <xf numFmtId="0" fontId="157" fillId="108" borderId="151" xfId="0" applyNumberFormat="true" applyFont="true" applyFill="true" applyBorder="true" applyAlignment="true" applyProtection="true">
      <alignment horizontal="center"/>
    </xf>
    <xf numFmtId="164" fontId="158" fillId="109" borderId="152" xfId="0" applyNumberFormat="true" applyFont="true" applyFill="true" applyBorder="true" applyAlignment="true" applyProtection="true">
      <alignment horizontal="center"/>
    </xf>
    <xf numFmtId="0" fontId="159" fillId="110" borderId="153" xfId="0" applyNumberFormat="true" applyFont="true" applyFill="true" applyBorder="true" applyAlignment="true" applyProtection="true">
      <alignment horizontal="center"/>
    </xf>
    <xf numFmtId="0" fontId="160" fillId="111" borderId="154" xfId="0" applyNumberFormat="true" applyFont="true" applyFill="true" applyBorder="true" applyAlignment="true" applyProtection="true">
      <alignment horizontal="center"/>
    </xf>
    <xf numFmtId="0" fontId="161" fillId="112" borderId="155" xfId="0" applyNumberFormat="true" applyFont="true" applyFill="true" applyBorder="true" applyAlignment="true" applyProtection="true">
      <alignment horizontal="center"/>
    </xf>
    <xf numFmtId="0" fontId="162" fillId="113" borderId="156" xfId="0" applyNumberFormat="true" applyFont="true" applyFill="true" applyBorder="true" applyAlignment="true" applyProtection="true">
      <alignment horizontal="center"/>
    </xf>
    <xf numFmtId="164" fontId="163" fillId="114" borderId="157" xfId="0" applyNumberFormat="true" applyFont="true" applyFill="true" applyBorder="true" applyAlignment="true" applyProtection="true">
      <alignment horizontal="center"/>
    </xf>
    <xf numFmtId="0" fontId="164" fillId="115" borderId="158" xfId="0" applyNumberFormat="true" applyFont="true" applyFill="true" applyBorder="true" applyAlignment="true" applyProtection="true">
      <alignment horizontal="center"/>
    </xf>
    <xf numFmtId="0" fontId="165" fillId="116" borderId="159" xfId="0" applyNumberFormat="true" applyFont="true" applyFill="true" applyBorder="true" applyAlignment="true" applyProtection="true">
      <alignment horizontal="center"/>
    </xf>
    <xf numFmtId="0" fontId="166" fillId="117" borderId="160" xfId="0" applyNumberFormat="true" applyFont="true" applyFill="true" applyBorder="true" applyAlignment="true" applyProtection="true">
      <alignment horizontal="center"/>
    </xf>
    <xf numFmtId="0" fontId="167" fillId="118" borderId="161" xfId="0" applyNumberFormat="true" applyFont="true" applyFill="true" applyBorder="true" applyAlignment="true" applyProtection="true">
      <alignment horizontal="center"/>
    </xf>
    <xf numFmtId="164" fontId="168" fillId="119" borderId="162" xfId="0" applyNumberFormat="true" applyFont="true" applyFill="true" applyBorder="true" applyAlignment="true" applyProtection="true">
      <alignment horizontal="center"/>
    </xf>
    <xf numFmtId="0" fontId="169" fillId="120" borderId="163" xfId="0" applyNumberFormat="true" applyFont="true" applyFill="true" applyBorder="true" applyAlignment="true" applyProtection="true">
      <alignment horizontal="center"/>
    </xf>
    <xf numFmtId="0" fontId="170" fillId="121" borderId="164" xfId="0" applyNumberFormat="true" applyFont="true" applyFill="true" applyBorder="true" applyAlignment="true" applyProtection="true">
      <alignment horizontal="center"/>
    </xf>
    <xf numFmtId="0" fontId="171" fillId="122" borderId="165" xfId="0" applyNumberFormat="true" applyFont="true" applyFill="true" applyBorder="true" applyAlignment="true" applyProtection="true">
      <alignment horizontal="center"/>
    </xf>
    <xf numFmtId="0" fontId="172" fillId="123" borderId="166" xfId="0" applyNumberFormat="true" applyFont="true" applyFill="true" applyBorder="true" applyAlignment="true" applyProtection="true">
      <alignment horizontal="center"/>
    </xf>
    <xf numFmtId="164" fontId="173" fillId="124" borderId="167" xfId="0" applyNumberFormat="true" applyFont="true" applyFill="true" applyBorder="true" applyAlignment="true" applyProtection="true">
      <alignment horizontal="center"/>
    </xf>
    <xf numFmtId="0" fontId="174" fillId="125" borderId="168" xfId="0" applyNumberFormat="true" applyFont="true" applyFill="true" applyBorder="true" applyAlignment="true" applyProtection="true">
      <alignment horizontal="center"/>
    </xf>
    <xf numFmtId="0" fontId="175" fillId="126" borderId="169" xfId="0" applyNumberFormat="true" applyFont="true" applyFill="true" applyBorder="true" applyAlignment="true" applyProtection="true">
      <alignment horizontal="center"/>
    </xf>
    <xf numFmtId="0" fontId="176" fillId="127" borderId="170" xfId="0" applyNumberFormat="true" applyFont="true" applyFill="true" applyBorder="true" applyAlignment="true" applyProtection="true">
      <alignment horizontal="center"/>
    </xf>
    <xf numFmtId="0" fontId="177" fillId="128" borderId="171" xfId="0" applyNumberFormat="true" applyFont="true" applyFill="true" applyBorder="true" applyAlignment="true" applyProtection="true">
      <alignment horizontal="center"/>
    </xf>
    <xf numFmtId="164" fontId="178" fillId="129" borderId="172" xfId="0" applyNumberFormat="true" applyFont="true" applyFill="true" applyBorder="true" applyAlignment="true" applyProtection="true">
      <alignment horizontal="center"/>
    </xf>
    <xf numFmtId="0" fontId="179" fillId="130" borderId="173" xfId="0" applyNumberFormat="true" applyFont="true" applyFill="true" applyBorder="true" applyAlignment="true" applyProtection="true">
      <alignment horizontal="center"/>
    </xf>
    <xf numFmtId="0" fontId="180" fillId="131" borderId="174" xfId="0" applyNumberFormat="true" applyFont="true" applyFill="true" applyBorder="true" applyAlignment="true" applyProtection="true">
      <alignment horizontal="center"/>
    </xf>
    <xf numFmtId="0" fontId="181" fillId="132" borderId="175" xfId="0" applyNumberFormat="true" applyFont="true" applyFill="true" applyBorder="true" applyAlignment="true" applyProtection="true">
      <alignment horizontal="center"/>
    </xf>
    <xf numFmtId="0" fontId="182" fillId="133" borderId="176" xfId="0" applyNumberFormat="true" applyFont="true" applyFill="true" applyBorder="true" applyAlignment="true" applyProtection="true">
      <alignment horizontal="center"/>
    </xf>
    <xf numFmtId="164" fontId="183" fillId="134" borderId="177" xfId="0" applyNumberFormat="true" applyFont="true" applyFill="true" applyBorder="true" applyAlignment="true" applyProtection="true">
      <alignment horizontal="center"/>
    </xf>
    <xf numFmtId="0" fontId="184" fillId="135" borderId="178" xfId="0" applyNumberFormat="true" applyFont="true" applyFill="true" applyBorder="true" applyAlignment="true" applyProtection="true">
      <alignment horizontal="center"/>
    </xf>
    <xf numFmtId="0" fontId="185" fillId="136" borderId="179" xfId="0" applyNumberFormat="true" applyFont="true" applyFill="true" applyBorder="true" applyAlignment="true" applyProtection="true">
      <alignment horizontal="center"/>
    </xf>
    <xf numFmtId="0" fontId="186" fillId="137" borderId="180" xfId="0" applyNumberFormat="true" applyFont="true" applyFill="true" applyBorder="true" applyAlignment="true" applyProtection="true">
      <alignment horizontal="center"/>
    </xf>
    <xf numFmtId="0" fontId="187" fillId="138" borderId="181" xfId="0" applyNumberFormat="true" applyFont="true" applyFill="true" applyBorder="true" applyAlignment="true" applyProtection="true">
      <alignment horizontal="center"/>
    </xf>
    <xf numFmtId="164" fontId="188" fillId="139" borderId="182" xfId="0" applyNumberFormat="true" applyFont="true" applyFill="true" applyBorder="true" applyAlignment="true" applyProtection="true">
      <alignment horizontal="center"/>
    </xf>
    <xf numFmtId="0" fontId="189" fillId="140" borderId="183" xfId="0" applyNumberFormat="true" applyFont="true" applyFill="true" applyBorder="true" applyAlignment="true" applyProtection="true">
      <alignment horizontal="center"/>
    </xf>
    <xf numFmtId="0" fontId="190" fillId="141" borderId="184" xfId="0" applyNumberFormat="true" applyFont="true" applyFill="true" applyBorder="true" applyAlignment="true" applyProtection="true">
      <alignment horizontal="center"/>
    </xf>
    <xf numFmtId="0" fontId="191" fillId="142" borderId="185" xfId="0" applyNumberFormat="true" applyFont="true" applyFill="true" applyBorder="true" applyAlignment="true" applyProtection="true">
      <alignment horizontal="center"/>
    </xf>
    <xf numFmtId="0" fontId="192" fillId="143" borderId="186" xfId="0" applyNumberFormat="true" applyFont="true" applyFill="true" applyBorder="true" applyAlignment="true" applyProtection="true">
      <alignment horizontal="center"/>
    </xf>
    <xf numFmtId="164" fontId="193" fillId="144" borderId="187" xfId="0" applyNumberFormat="true" applyFont="true" applyFill="true" applyBorder="true" applyAlignment="true" applyProtection="true">
      <alignment horizontal="center"/>
    </xf>
    <xf numFmtId="0" fontId="194" fillId="145" borderId="188" xfId="0" applyNumberFormat="true" applyFont="true" applyFill="true" applyBorder="true" applyAlignment="true" applyProtection="true">
      <alignment horizontal="center"/>
    </xf>
    <xf numFmtId="0" fontId="195" fillId="146" borderId="189" xfId="0" applyNumberFormat="true" applyFont="true" applyFill="true" applyBorder="true" applyAlignment="true" applyProtection="true">
      <alignment horizontal="center"/>
    </xf>
    <xf numFmtId="0" fontId="196" fillId="147" borderId="190" xfId="0" applyNumberFormat="true" applyFont="true" applyFill="true" applyBorder="true" applyAlignment="true" applyProtection="true">
      <alignment horizontal="center"/>
    </xf>
    <xf numFmtId="0" fontId="197" fillId="148" borderId="191" xfId="0" applyNumberFormat="true" applyFont="true" applyFill="true" applyBorder="true" applyAlignment="true" applyProtection="true">
      <alignment horizontal="center"/>
    </xf>
    <xf numFmtId="164" fontId="198" fillId="149" borderId="192" xfId="0" applyNumberFormat="true" applyFont="true" applyFill="true" applyBorder="true" applyAlignment="true" applyProtection="true">
      <alignment horizontal="center"/>
    </xf>
    <xf numFmtId="0" fontId="199" fillId="150" borderId="193" xfId="0" applyNumberFormat="true" applyFont="true" applyFill="true" applyBorder="true" applyAlignment="true" applyProtection="true">
      <alignment horizontal="center"/>
    </xf>
    <xf numFmtId="0" fontId="200" fillId="151" borderId="194" xfId="0" applyNumberFormat="true" applyFont="true" applyFill="true" applyBorder="true" applyAlignment="true" applyProtection="true">
      <alignment horizontal="center"/>
    </xf>
    <xf numFmtId="0" fontId="201" fillId="152" borderId="195" xfId="0" applyNumberFormat="true" applyFont="true" applyFill="true" applyBorder="true" applyAlignment="true" applyProtection="true">
      <alignment horizontal="center"/>
    </xf>
    <xf numFmtId="0" fontId="202" fillId="153" borderId="196" xfId="0" applyNumberFormat="true" applyFont="true" applyFill="true" applyBorder="true" applyAlignment="true" applyProtection="true">
      <alignment horizontal="center"/>
    </xf>
    <xf numFmtId="164" fontId="203" fillId="154" borderId="197" xfId="0" applyNumberFormat="true" applyFont="true" applyFill="true" applyBorder="true" applyAlignment="true" applyProtection="true">
      <alignment horizontal="center"/>
    </xf>
    <xf numFmtId="0" fontId="204" fillId="155" borderId="198" xfId="0" applyNumberFormat="true" applyFont="true" applyFill="true" applyBorder="true" applyAlignment="true" applyProtection="true">
      <alignment horizontal="center"/>
    </xf>
    <xf numFmtId="0" fontId="205" fillId="156" borderId="199" xfId="0" applyNumberFormat="true" applyFont="true" applyFill="true" applyBorder="true" applyAlignment="true" applyProtection="true">
      <alignment horizontal="center"/>
    </xf>
    <xf numFmtId="0" fontId="206" fillId="157" borderId="200" xfId="0" applyNumberFormat="true" applyFont="true" applyFill="true" applyBorder="true" applyAlignment="true" applyProtection="true">
      <alignment horizontal="center"/>
    </xf>
    <xf numFmtId="0" fontId="207" fillId="158" borderId="201" xfId="0" applyNumberFormat="true" applyFont="true" applyFill="true" applyBorder="true" applyAlignment="true" applyProtection="true">
      <alignment horizontal="center"/>
    </xf>
    <xf numFmtId="164" fontId="208" fillId="159" borderId="202" xfId="0" applyNumberFormat="true" applyFont="true" applyFill="true" applyBorder="true" applyAlignment="true" applyProtection="true">
      <alignment horizontal="center"/>
    </xf>
    <xf numFmtId="0" fontId="209" fillId="160" borderId="203" xfId="0" applyNumberFormat="true" applyFont="true" applyFill="true" applyBorder="true" applyAlignment="true" applyProtection="true">
      <alignment horizontal="center"/>
    </xf>
    <xf numFmtId="0" fontId="210" fillId="161" borderId="204" xfId="0" applyNumberFormat="true" applyFont="true" applyFill="true" applyBorder="true" applyAlignment="true" applyProtection="true">
      <alignment horizontal="center"/>
    </xf>
    <xf numFmtId="0" fontId="211" fillId="162" borderId="205" xfId="0" applyNumberFormat="true" applyFont="true" applyFill="true" applyBorder="true" applyAlignment="true" applyProtection="true">
      <alignment horizontal="center"/>
    </xf>
    <xf numFmtId="0" fontId="212" fillId="163" borderId="206" xfId="0" applyNumberFormat="true" applyFont="true" applyFill="true" applyBorder="true" applyAlignment="true" applyProtection="true">
      <alignment horizontal="center"/>
    </xf>
    <xf numFmtId="164" fontId="213" fillId="164" borderId="207" xfId="0" applyNumberFormat="true" applyFont="true" applyFill="true" applyBorder="true" applyAlignment="true" applyProtection="true">
      <alignment horizontal="center"/>
    </xf>
    <xf numFmtId="0" fontId="214" fillId="165" borderId="208" xfId="0" applyNumberFormat="true" applyFont="true" applyFill="true" applyBorder="true" applyAlignment="true" applyProtection="true">
      <alignment horizontal="center"/>
    </xf>
    <xf numFmtId="0" fontId="215" fillId="166" borderId="209" xfId="0" applyNumberFormat="true" applyFont="true" applyFill="true" applyBorder="true" applyAlignment="true" applyProtection="true">
      <alignment horizontal="center"/>
    </xf>
    <xf numFmtId="0" fontId="216" fillId="167" borderId="210" xfId="0" applyNumberFormat="true" applyFont="true" applyFill="true" applyBorder="true" applyAlignment="true" applyProtection="true">
      <alignment horizontal="center"/>
    </xf>
    <xf numFmtId="0" fontId="217" fillId="168" borderId="211" xfId="0" applyNumberFormat="true" applyFont="true" applyFill="true" applyBorder="true" applyAlignment="true" applyProtection="true">
      <alignment horizontal="center"/>
    </xf>
    <xf numFmtId="164" fontId="218" fillId="169" borderId="212" xfId="0" applyNumberFormat="true" applyFont="true" applyFill="true" applyBorder="true" applyAlignment="true" applyProtection="true">
      <alignment horizontal="center"/>
    </xf>
    <xf numFmtId="0" fontId="219" fillId="170" borderId="213" xfId="0" applyNumberFormat="true" applyFont="true" applyFill="true" applyBorder="true" applyAlignment="true" applyProtection="true">
      <alignment horizontal="center"/>
    </xf>
    <xf numFmtId="0" fontId="220" fillId="171" borderId="214" xfId="0" applyNumberFormat="true" applyFont="true" applyFill="true" applyBorder="true" applyAlignment="true" applyProtection="true">
      <alignment horizontal="center"/>
    </xf>
    <xf numFmtId="0" fontId="221" fillId="172" borderId="215" xfId="0" applyNumberFormat="true" applyFont="true" applyFill="true" applyBorder="true" applyAlignment="true" applyProtection="true">
      <alignment horizontal="center"/>
    </xf>
    <xf numFmtId="0" fontId="222" fillId="173" borderId="216" xfId="0" applyNumberFormat="true" applyFont="true" applyFill="true" applyBorder="true" applyAlignment="true" applyProtection="true">
      <alignment horizontal="center"/>
    </xf>
    <xf numFmtId="164" fontId="223" fillId="174" borderId="217" xfId="0" applyNumberFormat="true" applyFont="true" applyFill="true" applyBorder="true" applyAlignment="true" applyProtection="true">
      <alignment horizontal="center"/>
    </xf>
    <xf numFmtId="0" fontId="224" fillId="175" borderId="218" xfId="0" applyNumberFormat="true" applyFont="true" applyFill="true" applyBorder="true" applyAlignment="true" applyProtection="true">
      <alignment horizontal="center"/>
    </xf>
    <xf numFmtId="0" fontId="225" fillId="176" borderId="219" xfId="0" applyNumberFormat="true" applyFont="true" applyFill="true" applyBorder="true" applyAlignment="true" applyProtection="true">
      <alignment horizontal="center"/>
    </xf>
    <xf numFmtId="0" fontId="226" fillId="177" borderId="220" xfId="0" applyNumberFormat="true" applyFont="true" applyFill="true" applyBorder="true" applyAlignment="true" applyProtection="true">
      <alignment horizontal="center"/>
    </xf>
    <xf numFmtId="0" fontId="227" fillId="178" borderId="221" xfId="0" applyNumberFormat="true" applyFont="true" applyFill="true" applyBorder="true" applyAlignment="true" applyProtection="true">
      <alignment horizontal="center"/>
    </xf>
    <xf numFmtId="164" fontId="228" fillId="179" borderId="222" xfId="0" applyNumberFormat="true" applyFont="true" applyFill="true" applyBorder="true" applyAlignment="true" applyProtection="true">
      <alignment horizontal="center"/>
    </xf>
    <xf numFmtId="0" fontId="229" fillId="180" borderId="223" xfId="0" applyNumberFormat="true" applyFont="true" applyFill="true" applyBorder="true" applyAlignment="true" applyProtection="true">
      <alignment horizontal="center"/>
    </xf>
    <xf numFmtId="0" fontId="230" fillId="181" borderId="224" xfId="0" applyNumberFormat="true" applyFont="true" applyFill="true" applyBorder="true" applyAlignment="true" applyProtection="true">
      <alignment horizontal="center"/>
    </xf>
    <xf numFmtId="0" fontId="231" fillId="182" borderId="225" xfId="0" applyNumberFormat="true" applyFont="true" applyFill="true" applyBorder="true" applyAlignment="true" applyProtection="true">
      <alignment horizontal="center"/>
    </xf>
    <xf numFmtId="0" fontId="232" fillId="183" borderId="226" xfId="0" applyNumberFormat="true" applyFont="true" applyFill="true" applyBorder="true" applyAlignment="true" applyProtection="true">
      <alignment horizontal="center"/>
    </xf>
    <xf numFmtId="164" fontId="233" fillId="184" borderId="227" xfId="0" applyNumberFormat="true" applyFont="true" applyFill="true" applyBorder="true" applyAlignment="true" applyProtection="true">
      <alignment horizontal="center"/>
    </xf>
    <xf numFmtId="0" fontId="234" fillId="185" borderId="228" xfId="0" applyNumberFormat="true" applyFont="true" applyFill="true" applyBorder="true" applyAlignment="true" applyProtection="true">
      <alignment horizontal="center"/>
    </xf>
    <xf numFmtId="0" fontId="235" fillId="186" borderId="229" xfId="0" applyNumberFormat="true" applyFont="true" applyFill="true" applyBorder="true" applyAlignment="true" applyProtection="true">
      <alignment horizontal="center"/>
    </xf>
    <xf numFmtId="0" fontId="236" fillId="187" borderId="230" xfId="0" applyNumberFormat="true" applyFont="true" applyFill="true" applyBorder="true" applyAlignment="true" applyProtection="true">
      <alignment horizontal="center"/>
    </xf>
    <xf numFmtId="0" fontId="237" fillId="188" borderId="231" xfId="0" applyNumberFormat="true" applyFont="true" applyFill="true" applyBorder="true" applyAlignment="true" applyProtection="true">
      <alignment horizontal="center"/>
    </xf>
    <xf numFmtId="164" fontId="238" fillId="189" borderId="232" xfId="0" applyNumberFormat="true" applyFont="true" applyFill="true" applyBorder="true" applyAlignment="true" applyProtection="true">
      <alignment horizontal="center"/>
    </xf>
    <xf numFmtId="0" fontId="239" fillId="190" borderId="233" xfId="0" applyNumberFormat="true" applyFont="true" applyFill="true" applyBorder="true" applyAlignment="true" applyProtection="true">
      <alignment horizontal="center"/>
    </xf>
    <xf numFmtId="0" fontId="240" fillId="191" borderId="234" xfId="0" applyNumberFormat="true" applyFont="true" applyFill="true" applyBorder="true" applyAlignment="true" applyProtection="true">
      <alignment horizontal="center"/>
    </xf>
    <xf numFmtId="0" fontId="241" fillId="192" borderId="235"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1" xfId="20" applyFont="true" applyFill="true" applyAlignment="true">
      <alignment horizontal="center" vertical="center"/>
    </xf>
    <xf numFmtId="0" fontId="11" fillId="2" borderId="91" xfId="20" applyFont="true" applyFill="true"/>
    <xf numFmtId="0" fontId="61" fillId="2" borderId="91" xfId="20" applyFont="true" applyFill="true" applyAlignment="true">
      <alignment horizontal="center" vertical="center"/>
    </xf>
    <xf numFmtId="0" fontId="77" fillId="2" borderId="91" xfId="20" applyFont="true" applyFill="true"/>
    <xf numFmtId="0" fontId="26" fillId="2" borderId="91" xfId="20" applyFont="true" applyFill="true"/>
    <xf numFmtId="0" fontId="78" fillId="2" borderId="91" xfId="20" applyFont="true" applyFill="true"/>
    <xf numFmtId="0" fontId="63" fillId="2" borderId="91" xfId="20" applyFont="true" applyFill="true"/>
    <xf numFmtId="0" fontId="11" fillId="2" borderId="91" xfId="20" applyFont="true" applyFill="true" applyAlignment="true">
      <alignment vertical="center" wrapText="true"/>
    </xf>
    <xf numFmtId="0" fontId="5" fillId="2" borderId="91" xfId="20" applyFont="true" applyFill="true" applyAlignment="true">
      <alignment vertical="center" wrapText="true"/>
    </xf>
    <xf numFmtId="0" fontId="11" fillId="0" borderId="91" xfId="20" applyFont="true"/>
    <xf numFmtId="0" fontId="7" fillId="2" borderId="91" xfId="20" applyFont="true" applyFill="true"/>
    <xf numFmtId="0" fontId="3" fillId="2" borderId="91"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1"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1"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1" xfId="20" applyFont="true" applyFill="true"/>
    <xf numFmtId="0" fontId="16" fillId="2" borderId="91" xfId="20" applyFont="true" applyFill="true" applyAlignment="true">
      <alignment horizontal="left" vertical="center"/>
    </xf>
    <xf numFmtId="0" fontId="242" fillId="42" borderId="91" xfId="22" applyFont="true" applyFill="true" applyAlignment="true">
      <alignment horizontal="left" vertical="center" wrapText="true"/>
    </xf>
    <xf numFmtId="0" fontId="242" fillId="43" borderId="236" xfId="22" applyFont="true" applyFill="true" applyBorder="true" applyAlignment="true">
      <alignment horizontal="left" vertical="center" wrapText="true"/>
    </xf>
    <xf numFmtId="0" fontId="242" fillId="43" borderId="91" xfId="22" applyFont="true" applyFill="true" applyAlignment="true">
      <alignment horizontal="left" vertical="center" wrapText="true"/>
    </xf>
    <xf numFmtId="0" fontId="242" fillId="27" borderId="91" xfId="22" applyFont="true" applyFill="true" applyAlignment="true">
      <alignment horizontal="left" vertical="center" wrapText="true"/>
    </xf>
    <xf numFmtId="0" fontId="16" fillId="193" borderId="91" xfId="22" applyFont="true" applyFill="true" applyAlignment="true">
      <alignment horizontal="left" vertical="center" wrapText="true"/>
    </xf>
    <xf numFmtId="0" fontId="16" fillId="44" borderId="91" xfId="22" applyFont="true" applyFill="true" applyAlignment="true">
      <alignment horizontal="left" vertical="center" wrapText="true"/>
    </xf>
    <xf numFmtId="0" fontId="16" fillId="194" borderId="91" xfId="22" applyFont="true" applyFill="true" applyAlignment="true">
      <alignment horizontal="left" vertical="center" wrapText="true"/>
    </xf>
    <xf numFmtId="1" fontId="243" fillId="195" borderId="237"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8"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39"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0"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1"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2"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3"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4"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5"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6"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7"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8"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49"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0"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1"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2"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3"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4"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5"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6"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7"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8"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59"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0"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1"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2"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3"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4"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5"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6"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7"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8"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69"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0"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1"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2"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3"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4"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5"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6"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7"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8"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79"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0"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1"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2"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3"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4"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5"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6"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7"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8"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89"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0"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1"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2"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3"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4"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5"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6"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7"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8"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299"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0"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1"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2"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3"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4"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5"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6"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7"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8"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09"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0"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1"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2"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3"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4"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5"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6"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7"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8"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19"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0"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1"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2"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3"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4"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5"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6"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7"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8"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29"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0"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1"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2"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3"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4"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5"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6"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7"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8"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39"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0"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1"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2"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3"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4"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5"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6"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7"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8"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49"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0"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1"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2"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3"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4"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5"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6"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7"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8"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59"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0"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1"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2"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3"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4"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5"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6"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7"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8"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69"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0"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1"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2"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3"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4"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5"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6"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7"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8"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79"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0"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1"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2"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3"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4"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5"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6"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7"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8"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89"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0"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1"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2"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3"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4"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5"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6"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7"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8"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399"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0"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1"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2"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3"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4"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5"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6"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7"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8"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09"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0"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1"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2"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3"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4"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5"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6"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7"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8"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19"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0"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1"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2"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3"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4"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5"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6"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7"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8"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29"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0"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1"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2"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3"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4"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5"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6"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7"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8"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39"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0"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1"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2"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3"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4"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5"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6"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7"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8"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49"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0"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1"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2"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3"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4"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5"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6"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7"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8"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59"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0"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1"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2"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3"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4"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5"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6"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7"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8"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69"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0"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1"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2"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3"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4"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5"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6"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7"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8"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79"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0"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1"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2"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3"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4"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5"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6"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7"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8"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89"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0"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1"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2"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3"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4"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5"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6"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7"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8"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499"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0"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1"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2"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3"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4"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5"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6"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7"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8"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09"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0"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1"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2"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3"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4"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5"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6"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7"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8"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19"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0"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1"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2"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3"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4"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5"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6"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7"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8"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29"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0"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1"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2"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3"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4"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5"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6"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7"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8"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39"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0"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1"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2"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3"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4"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5"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6"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7"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8"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49"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0"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1"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2"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3"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4"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5"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6"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7"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8"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59"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0"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1"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2"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3"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4"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5"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6"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7"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8"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69"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0"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1"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2"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3"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4"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5"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6"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7"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8"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79"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0"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1"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2"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3"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4"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5"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6"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7"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8"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89"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0"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1"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2"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3"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4"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5"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6"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7"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8"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599"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0"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1"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2"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3"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4"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5"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6"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7"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8"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09"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0"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1"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2"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3"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4"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5"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6"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7"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8"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19"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0"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1"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2"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3"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4"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5"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6"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7"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8"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29"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0"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1"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2"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3"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4"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B1EB-4C21-A9BE-D51AE673DB70}"/>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EB-4C21-A9BE-D51AE673DB7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EB-4C21-A9BE-D51AE673DB70}"/>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EB-4C21-A9BE-D51AE673DB70}"/>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EB-4C21-A9BE-D51AE673DB70}"/>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EB-4C21-A9BE-D51AE673DB70}"/>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EB-4C21-A9BE-D51AE673DB70}"/>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B1EB-4C21-A9BE-D51AE673DB70}"/>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B1EB-4C21-A9BE-D51AE673DB70}"/>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B1EB-4C21-A9BE-D51AE673DB70}"/>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F70-4135-85F6-34974BBDE4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F70-4135-85F6-34974BBDE4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F70-4135-85F6-34974BBDE42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BCB-42DF-85F2-23D55B2953F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BCB-42DF-85F2-23D55B2953F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BCB-42DF-85F2-23D55B2953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F70-4135-85F6-34974BBDE4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F70-4135-85F6-34974BBDE42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BCB-42DF-85F2-23D55B2953F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BCB-42DF-85F2-23D55B2953F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BCB-42DF-85F2-23D55B2953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F70-4135-85F6-34974BBDE42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F70-4135-85F6-34974BBDE4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F70-4135-85F6-34974BBDE42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BCB-42DF-85F2-23D55B2953FD}"/>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BCB-42DF-85F2-23D55B2953FD}"/>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CB-42DF-85F2-23D55B2953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1C5-4B99-8743-9B3010E1CB9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1C5-4B99-8743-9B3010E1CB9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1C5-4B99-8743-9B3010E1CB9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9A5-497B-845B-E9408B7D03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9A5-497B-845B-E9408B7D030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A5-497B-845B-E9408B7D03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1C5-4B99-8743-9B3010E1CB9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1C5-4B99-8743-9B3010E1CB9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B9A5-497B-845B-E9408B7D03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B9A5-497B-845B-E9408B7D030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A5-497B-845B-E9408B7D03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1C5-4B99-8743-9B3010E1CB9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1C5-4B99-8743-9B3010E1CB9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1C5-4B99-8743-9B3010E1CB9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9A5-497B-845B-E9408B7D030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A5-497B-845B-E9408B7D030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A5-497B-845B-E9408B7D030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46C-4332-85BD-A5795D83ED0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46C-4332-85BD-A5795D83ED0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46C-4332-85BD-A5795D83ED0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53B-4C00-AB68-CA3F34BDEE4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53B-4C00-AB68-CA3F34BDEE4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53B-4C00-AB68-CA3F34BDEE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46C-4332-85BD-A5795D83ED0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46C-4332-85BD-A5795D83ED0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53B-4C00-AB68-CA3F34BDEE4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53B-4C00-AB68-CA3F34BDEE4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53B-4C00-AB68-CA3F34BDEE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46C-4332-85BD-A5795D83ED0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46C-4332-85BD-A5795D83ED0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46C-4332-85BD-A5795D83ED0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53B-4C00-AB68-CA3F34BDEE4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53B-4C00-AB68-CA3F34BDEE4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3B-4C00-AB68-CA3F34BDEE4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74-4217-A2AE-EFEB45C7A8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74-4217-A2AE-EFEB45C7A8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574-4217-A2AE-EFEB45C7A8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AF8-4B8E-A9FD-0DA43E5CE2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AF8-4B8E-A9FD-0DA43E5CE2E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F8-4B8E-A9FD-0DA43E5CE2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574-4217-A2AE-EFEB45C7A8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574-4217-A2AE-EFEB45C7A8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AF8-4B8E-A9FD-0DA43E5CE2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AF8-4B8E-A9FD-0DA43E5CE2E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F8-4B8E-A9FD-0DA43E5CE2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574-4217-A2AE-EFEB45C7A8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74-4217-A2AE-EFEB45C7A8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74-4217-A2AE-EFEB45C7A8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AF8-4B8E-A9FD-0DA43E5CE2E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AF8-4B8E-A9FD-0DA43E5CE2E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F8-4B8E-A9FD-0DA43E5CE2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AE-4FDF-8FB7-BFB74DBB40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4AE-4FDF-8FB7-BFB74DBB408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AE-4FDF-8FB7-BFB74DBB408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81E-4C86-8DB3-96ECAC66012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1E-4C86-8DB3-96ECAC66012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1E-4C86-8DB3-96ECAC6601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4AE-4FDF-8FB7-BFB74DBB40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4AE-4FDF-8FB7-BFB74DBB408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81E-4C86-8DB3-96ECAC66012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81E-4C86-8DB3-96ECAC66012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1E-4C86-8DB3-96ECAC6601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4AE-4FDF-8FB7-BFB74DBB408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4AE-4FDF-8FB7-BFB74DBB408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4AE-4FDF-8FB7-BFB74DBB408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81E-4C86-8DB3-96ECAC660125}"/>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1E-4C86-8DB3-96ECAC66012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1E-4C86-8DB3-96ECAC66012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C8-448D-8730-477435718E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C8-448D-8730-477435718EC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EDD-47B8-A6D7-8CDA861C5A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DD-47B8-A6D7-8CDA861C5A0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DD-47B8-A6D7-8CDA861C5A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9EC8-448D-8730-477435718E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9EC8-448D-8730-477435718EC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EDD-47B8-A6D7-8CDA861C5A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EDD-47B8-A6D7-8CDA861C5A0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DD-47B8-A6D7-8CDA861C5A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C8-448D-8730-477435718EC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C8-448D-8730-477435718EC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C8-448D-8730-477435718EC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DD-47B8-A6D7-8CDA861C5A0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DD-47B8-A6D7-8CDA861C5A0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DD-47B8-A6D7-8CDA861C5A0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920-4E7D-AA18-3FE55458A8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920-4E7D-AA18-3FE55458A83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20-4E7D-AA18-3FE55458A83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EBE-4F75-BC44-AC6C55E0521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EBE-4F75-BC44-AC6C55E0521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BE-4F75-BC44-AC6C55E052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920-4E7D-AA18-3FE55458A8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920-4E7D-AA18-3FE55458A83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920-4E7D-AA18-3FE55458A83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EBE-4F75-BC44-AC6C55E0521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EBE-4F75-BC44-AC6C55E0521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BE-4F75-BC44-AC6C55E052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920-4E7D-AA18-3FE55458A83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920-4E7D-AA18-3FE55458A83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920-4E7D-AA18-3FE55458A83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EBE-4F75-BC44-AC6C55E05218}"/>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EBE-4F75-BC44-AC6C55E05218}"/>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BE-4F75-BC44-AC6C55E052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4CF-4999-A336-309B99FBD7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4CF-4999-A336-309B99FBD74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FCCB-4430-B615-478912F63A8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FCCB-4430-B615-478912F63A8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CCB-4430-B615-478912F63A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CF-4999-A336-309B99FBD7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CF-4999-A336-309B99FBD741}"/>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CF-4999-A336-309B99FBD74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CCB-4430-B615-478912F63A8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FCCB-4430-B615-478912F63A8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CB-4430-B615-478912F63A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CF-4999-A336-309B99FBD74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CF-4999-A336-309B99FBD74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CCB-4430-B615-478912F63A81}"/>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CCB-4430-B615-478912F63A8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CB-4430-B615-478912F63A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5F9-49A4-BA93-21332D09907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5F9-49A4-BA93-21332D09907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1218-4C90-9263-43F0935A21B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1218-4C90-9263-43F0935A21B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218-4C90-9263-43F0935A21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5F9-49A4-BA93-21332D09907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5F9-49A4-BA93-21332D099073}"/>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5F9-49A4-BA93-21332D09907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218-4C90-9263-43F0935A21B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218-4C90-9263-43F0935A21B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218-4C90-9263-43F0935A21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F9-49A4-BA93-21332D09907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F9-49A4-BA93-21332D099073}"/>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218-4C90-9263-43F0935A21B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218-4C90-9263-43F0935A21B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218-4C90-9263-43F0935A21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F50-458E-A4A3-DED16D1E157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F50-458E-A4A3-DED16D1E157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4FE-49C1-B24E-CE642369FE8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4FE-49C1-B24E-CE642369FE8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FE-49C1-B24E-CE642369FE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50-458E-A4A3-DED16D1E157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F50-458E-A4A3-DED16D1E15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F50-458E-A4A3-DED16D1E157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4FE-49C1-B24E-CE642369FE8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4FE-49C1-B24E-CE642369FE8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FE-49C1-B24E-CE642369FE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F50-458E-A4A3-DED16D1E157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50-458E-A4A3-DED16D1E157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4FE-49C1-B24E-CE642369FE83}"/>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4FE-49C1-B24E-CE642369FE83}"/>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FE-49C1-B24E-CE642369FE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BCE0-4FFE-B961-9BB6E5AFF872}"/>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BCE0-4FFE-B961-9BB6E5AFF872}"/>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BCE0-4FFE-B961-9BB6E5AFF872}"/>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BCE0-4FFE-B961-9BB6E5AFF872}"/>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BCE0-4FFE-B961-9BB6E5AFF872}"/>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6F1B-4087-8EAF-20C066E3E7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6F1B-4087-8EAF-20C066E3E7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94E-4DC2-8EC1-7EBE5662F28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A94E-4DC2-8EC1-7EBE5662F28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94E-4DC2-8EC1-7EBE5662F2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1B-4087-8EAF-20C066E3E7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F1B-4087-8EAF-20C066E3E73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F1B-4087-8EAF-20C066E3E7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4E-4DC2-8EC1-7EBE5662F28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94E-4DC2-8EC1-7EBE5662F28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94E-4DC2-8EC1-7EBE5662F2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F1B-4087-8EAF-20C066E3E7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1B-4087-8EAF-20C066E3E73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94E-4DC2-8EC1-7EBE5662F28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4E-4DC2-8EC1-7EBE5662F28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4E-4DC2-8EC1-7EBE5662F2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53B-46DB-B5C6-3C1B7D79DE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53B-46DB-B5C6-3C1B7D79DE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F75-4E81-AC7B-60DEB649912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F75-4E81-AC7B-60DEB649912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F75-4E81-AC7B-60DEB64991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53B-46DB-B5C6-3C1B7D79DE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53B-46DB-B5C6-3C1B7D79DE7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53B-46DB-B5C6-3C1B7D79DE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F75-4E81-AC7B-60DEB649912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F75-4E81-AC7B-60DEB649912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F75-4E81-AC7B-60DEB64991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3B-46DB-B5C6-3C1B7D79DE7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3B-46DB-B5C6-3C1B7D79DE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F75-4E81-AC7B-60DEB649912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F75-4E81-AC7B-60DEB649912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75-4E81-AC7B-60DEB649912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1F34-4A65-8ED3-3A16D3DF823D}"/>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1F34-4A65-8ED3-3A16D3DF823D}"/>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1F34-4A65-8ED3-3A16D3DF823D}"/>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1F34-4A65-8ED3-3A16D3DF823D}"/>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CEB-4F1D-A7D2-FDF27A90E4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CEB-4F1D-A7D2-FDF27A90E4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CEB-4F1D-A7D2-FDF27A90E49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775-44AB-935F-E8BD66F30AE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775-44AB-935F-E8BD66F30AE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75-44AB-935F-E8BD66F30A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8F3-4E47-AED2-8484130DB1D5}"/>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75-44AB-935F-E8BD66F30AE6}"/>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CEB-4F1D-A7D2-FDF27A90E4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CEB-4F1D-A7D2-FDF27A90E49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CEB-4F1D-A7D2-FDF27A90E49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775-44AB-935F-E8BD66F30AE6}"/>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775-44AB-935F-E8BD66F30AE6}"/>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75-44AB-935F-E8BD66F30A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747-4E8A-83AD-E40E427D52C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747-4E8A-83AD-E40E427D52C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747-4E8A-83AD-E40E427D52C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F9-4B55-BA69-EE24C4875F3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9F9-4B55-BA69-EE24C4875F3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F9-4B55-BA69-EE24C4875F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747-4E8A-83AD-E40E427D52C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747-4E8A-83AD-E40E427D52C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6747-4E8A-83AD-E40E427D52C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9F9-4B55-BA69-EE24C4875F3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9F9-4B55-BA69-EE24C4875F3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F9-4B55-BA69-EE24C4875F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747-4E8A-83AD-E40E427D52C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747-4E8A-83AD-E40E427D52C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747-4E8A-83AD-E40E427D52C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9F9-4B55-BA69-EE24C4875F34}"/>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9F9-4B55-BA69-EE24C4875F34}"/>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F9-4B55-BA69-EE24C4875F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B1-40B7-B6E1-FC72CC2115F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B1-40B7-B6E1-FC72CC2115F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B1-40B7-B6E1-FC72CC2115F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BC-4EAE-8C6C-E3F7627425B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BC-4EAE-8C6C-E3F7627425B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BC-4EAE-8C6C-E3F7627425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B1-40B7-B6E1-FC72CC2115F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8B1-40B7-B6E1-FC72CC2115F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8B1-40B7-B6E1-FC72CC2115F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BC-4EAE-8C6C-E3F7627425B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4BC-4EAE-8C6C-E3F7627425B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BC-4EAE-8C6C-E3F7627425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8B1-40B7-B6E1-FC72CC2115F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8B1-40B7-B6E1-FC72CC2115F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B1-40B7-B6E1-FC72CC2115F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4BC-4EAE-8C6C-E3F7627425B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4BC-4EAE-8C6C-E3F7627425B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BC-4EAE-8C6C-E3F7627425B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216-4742-8E4E-C090AB75147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216-4742-8E4E-C090AB75147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216-4742-8E4E-C090AB7514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784-4A71-81AC-D1CE19363C9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784-4A71-81AC-D1CE19363C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84-4A71-81AC-D1CE19363C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216-4742-8E4E-C090AB75147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216-4742-8E4E-C090AB75147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216-4742-8E4E-C090AB75147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784-4A71-81AC-D1CE19363C9C}"/>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784-4A71-81AC-D1CE19363C9C}"/>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784-4A71-81AC-D1CE19363C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100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D5C-465F-8DBF-BDF0A53070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D5C-465F-8DBF-BDF0A53070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D5C-465F-8DBF-BDF0A530700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2E-4D4A-A560-BB7B66ABECC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2E-4D4A-A560-BB7B66ABECC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2E-4D4A-A560-BB7B66ABE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2D5C-465F-8DBF-BDF0A530700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2E-4D4A-A560-BB7B66ABECC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02E-4D4A-A560-BB7B66ABECC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2E-4D4A-A560-BB7B66ABE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D5C-465F-8DBF-BDF0A530700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D5C-465F-8DBF-BDF0A530700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D5C-465F-8DBF-BDF0A530700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02E-4D4A-A560-BB7B66ABECC2}"/>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2E-4D4A-A560-BB7B66ABECC2}"/>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02E-4D4A-A560-BB7B66ABECC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AD5-4A15-A7DC-9FB36C38C3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AD5-4A15-A7DC-9FB36C38C3A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AD5-4A15-A7DC-9FB36C38C3A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206-4C3F-9687-4287EC683D9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206-4C3F-9687-4287EC683D9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206-4C3F-9687-4287EC683D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AD5-4A15-A7DC-9FB36C38C3A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206-4C3F-9687-4287EC683D9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206-4C3F-9687-4287EC683D9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206-4C3F-9687-4287EC683D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AD5-4A15-A7DC-9FB36C38C3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D5-4A15-A7DC-9FB36C38C3A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AD5-4A15-A7DC-9FB36C38C3A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206-4C3F-9687-4287EC683D9B}"/>
                </c:ext>
              </c:extLst>
            </c:dLbl>
            <c:dLbl>
              <c:idx val="6"/>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206-4C3F-9687-4287EC683D9B}"/>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06-4C3F-9687-4287EC683D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2013</c:v>
                </c:pt>
                <c:pt idx="1">
                  <c:v>2014</c:v>
                </c:pt>
                <c:pt idx="2">
                  <c:v>2015</c:v>
                </c:pt>
                <c:pt idx="3">
                  <c:v>2016</c:v>
                </c:pt>
                <c:pt idx="4">
                  <c:v>2019</c:v>
                </c:pt>
                <c:pt idx="5">
                  <c:v>2020</c:v>
                </c:pt>
                <c:pt idx="6">
                  <c:v>2021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AE8D05D7-A814-4D9C-B3B6-E2DE83639FE8}"/>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F7D2E78B-6B81-4599-849E-C627178590EA}"/>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C0ECDAFF-50EF-462C-8E0B-C1DED4E10D1A}"/>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87358FEC-FFED-4AAC-AED1-822CA7B88BCF}"/>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EA7710D8-88E0-4F94-8495-E9861546D84E}"/>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EA891C46-0A3F-41F6-87F4-0EA13090D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2231E9D5-7876-45FC-8FC8-DA9F87879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6848C682-2A0D-40F8-B305-3037B1AB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450B402-F852-4F98-928B-16464F505F69}"/>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4BB8934B-053A-4D7D-BEE8-22D887CD4103}"/>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8037BB52-7B40-43FF-8BD8-30FDE2F32668}"/>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336DB1E8-0BD2-40E3-9C61-D7F5F5644E1B}"/>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D2450E83-BF77-4B70-8AED-80394C1F63EE}"/>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58EC95D8-9217-4822-A7DB-6ED3F32BA37B}"/>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8B8697F8-5F56-48B5-8770-DF53FECDA57F}"/>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5.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CB11D-1ED9-40BD-A54C-63E190CBC936}">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625" defaultRowHeight="12.75" x14ac:dyDescent="0.2"/>
  <cols>
    <col min="1" max="1" width="5" style="262" customWidth="true"/>
    <col min="2" max="2" width="2.375" style="262" customWidth="true"/>
    <col min="3" max="3" width="58" style="262" customWidth="true"/>
    <col min="4" max="4" width="7.625" style="262" customWidth="true"/>
    <col min="5" max="16384" width="7.62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Poland</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246</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239</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D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625" customWidth="true"/>
    <col min="4" max="9" width="7.875" customWidth="true"/>
    <col min="10" max="11" width="1.125" customWidth="true"/>
    <col min="12" max="12" width="24.625" style="108" customWidth="true"/>
    <col min="13" max="13" width="29.625" customWidth="true"/>
    <col min="14" max="19" width="7.875" customWidth="true"/>
    <col min="20" max="21" width="1.125" customWidth="true"/>
    <col min="22" max="22" width="24.625" style="108" customWidth="true"/>
    <col min="23" max="23" width="29.625" customWidth="true"/>
    <col min="24" max="29" width="7.875" customWidth="true"/>
    <col min="30" max="31" width="1.125" customWidth="true"/>
    <col min="32" max="32" width="24.625" style="108" customWidth="true"/>
    <col min="33" max="33" width="29.625" style="108" customWidth="true"/>
    <col min="34" max="39" width="7.875" customWidth="true"/>
    <col min="40" max="41" width="1.125" customWidth="true"/>
    <col min="42" max="42" width="24.625" style="108" customWidth="true"/>
    <col min="43" max="43" width="29.625" style="108" customWidth="true"/>
    <col min="44" max="49" width="7.875" customWidth="true"/>
    <col min="50" max="51" width="1.125" customWidth="true"/>
    <col min="52" max="52" width="24.625" style="108" customWidth="true"/>
    <col min="53" max="53" width="29.625" style="108" customWidth="true"/>
    <col min="54" max="59" width="7.875" customWidth="true"/>
    <col min="60" max="61" width="1.125" customWidth="true"/>
    <col min="62" max="62" width="24.625" style="108" customWidth="true"/>
    <col min="63" max="63" width="29.625" style="108" customWidth="true"/>
    <col min="64" max="69" width="7.875" customWidth="true"/>
    <col min="70" max="71" width="1.125" customWidth="true"/>
    <col min="72" max="72" width="24.625" style="108" customWidth="true"/>
    <col min="73" max="73" width="29.625" customWidth="true"/>
    <col min="74" max="79" width="7.875" customWidth="true"/>
    <col min="80" max="81" width="1.125" customWidth="true"/>
    <col min="82" max="82" width="24.625" style="108" customWidth="true"/>
    <col min="83" max="83" width="29.625" customWidth="true"/>
    <col min="84" max="89" width="7.875" customWidth="true"/>
    <col min="90" max="91" width="1.125" customWidth="true"/>
    <col min="92" max="92" width="24.625" style="108" customWidth="true"/>
    <col min="93" max="93" width="29.625" customWidth="true"/>
    <col min="94" max="99" width="7.875" customWidth="true"/>
    <col min="100" max="101" width="1.125" customWidth="true"/>
    <col min="102" max="102" width="24.625" style="108" customWidth="true"/>
    <col min="103" max="103" width="29.625" customWidth="true"/>
    <col min="104" max="109" width="7.875" customWidth="true"/>
    <col min="110" max="111" width="1.125" customWidth="true"/>
    <col min="112" max="112" width="24.625" style="108" customWidth="true"/>
    <col min="113" max="113" width="29.625" customWidth="true"/>
    <col min="114" max="119" width="7.875" customWidth="true"/>
    <col min="120" max="121" width="1.125" customWidth="true"/>
    <col min="122" max="122" width="24.625" style="108" customWidth="true"/>
    <col min="123" max="123" width="29.625" customWidth="true"/>
    <col min="124" max="129" width="7.875" customWidth="true"/>
    <col min="130" max="131" width="1.125" customWidth="true"/>
    <col min="132" max="132" width="24.625" style="108" customWidth="true"/>
    <col min="133" max="133" width="29.625" customWidth="true"/>
    <col min="134" max="139" width="7.875" customWidth="true"/>
    <col min="140" max="141" width="1.125" customWidth="true"/>
    <col min="142" max="142" width="24.625" style="108" customWidth="true"/>
    <col min="143" max="143" width="29.625" customWidth="true"/>
    <col min="144" max="149" width="7.875" customWidth="true"/>
    <col min="150" max="151" width="1.125" customWidth="true"/>
    <col min="152" max="152" width="24.625" style="108" customWidth="true"/>
    <col min="153" max="153" width="29.625" customWidth="true"/>
    <col min="154" max="159" width="7.875" customWidth="true"/>
    <col min="160" max="161" width="1.125" customWidth="true"/>
    <col min="162" max="162" width="24.625" style="108" customWidth="true"/>
    <col min="163" max="163" width="29.625" customWidth="true"/>
    <col min="164" max="169" width="7.875" customWidth="true"/>
    <col min="170" max="171" width="1.125" customWidth="true"/>
    <col min="172" max="172" width="24.625" style="108" customWidth="true"/>
    <col min="173" max="173" width="29.625" customWidth="true"/>
    <col min="174" max="179" width="7.875" customWidth="true"/>
    <col min="180" max="181" width="1.125" customWidth="true"/>
    <col min="182" max="182" width="24.625" style="108" customWidth="true"/>
    <col min="183" max="183" width="29.625" customWidth="true"/>
    <col min="184" max="189" width="7.875" customWidth="true"/>
    <col min="190" max="191" width="1.125" customWidth="true"/>
    <col min="192" max="192" width="24.625" style="108" customWidth="true"/>
    <col min="193" max="193" width="29.625" customWidth="true"/>
    <col min="194" max="199" width="7.875" customWidth="true"/>
    <col min="200" max="201" width="1.125" customWidth="true"/>
    <col min="202" max="202" width="24.625" style="108" customWidth="true"/>
    <col min="203" max="203" width="29.625" customWidth="true"/>
    <col min="204" max="209" width="7.875" customWidth="true"/>
    <col min="210" max="211" width="1.125" customWidth="true"/>
    <col min="212" max="212" width="24.625" style="108" customWidth="true"/>
    <col min="213" max="213" width="29.625" customWidth="true"/>
    <col min="214" max="219" width="7.875" customWidth="true"/>
    <col min="220" max="221" width="1.125" customWidth="true"/>
  </cols>
  <sheetData>
    <row xmlns:x14ac="http://schemas.microsoft.com/office/spreadsheetml/2009/9/ac" r="1" s="298" customFormat="true" ht="30" customHeight="true" x14ac:dyDescent="0.25">
      <c r="B1" s="317" t="s">
        <v>31</v>
      </c>
      <c r="C1" s="535" t="s">
        <v>217</v>
      </c>
      <c r="D1" s="304" t="s">
        <v>208</v>
      </c>
      <c r="E1" s="304"/>
      <c r="F1" s="304"/>
      <c r="G1" s="304"/>
      <c r="H1" s="304"/>
      <c r="I1" s="315"/>
      <c r="J1" s="296"/>
      <c r="K1" s="296"/>
      <c r="L1" s="317" t="s">
        <v>31</v>
      </c>
      <c r="M1" s="535" t="s">
        <v>218</v>
      </c>
      <c r="N1" s="304" t="s">
        <v>208</v>
      </c>
      <c r="O1" s="304"/>
      <c r="P1" s="304"/>
      <c r="Q1" s="304"/>
      <c r="R1" s="304"/>
      <c r="S1" s="315"/>
      <c r="T1" s="296"/>
      <c r="U1" s="296"/>
      <c r="V1" s="317" t="s">
        <v>31</v>
      </c>
      <c r="W1" s="535" t="s">
        <v>219</v>
      </c>
      <c r="X1" s="304" t="s">
        <v>208</v>
      </c>
      <c r="Y1" s="304"/>
      <c r="Z1" s="304"/>
      <c r="AA1" s="304"/>
      <c r="AB1" s="304"/>
      <c r="AC1" s="315"/>
      <c r="AD1" s="296"/>
      <c r="AE1" s="296"/>
      <c r="AF1" s="317" t="s">
        <v>31</v>
      </c>
      <c r="AG1" s="535" t="s">
        <v>220</v>
      </c>
      <c r="AH1" s="304" t="s">
        <v>208</v>
      </c>
      <c r="AI1" s="304"/>
      <c r="AJ1" s="304"/>
      <c r="AK1" s="304"/>
      <c r="AL1" s="304"/>
      <c r="AM1" s="315"/>
      <c r="AN1" s="296"/>
      <c r="AO1" s="296"/>
      <c r="AP1" s="317" t="s">
        <v>31</v>
      </c>
      <c r="AQ1" s="535">
        <v>2019</v>
      </c>
      <c r="AR1" s="304" t="s">
        <v>208</v>
      </c>
      <c r="AS1" s="304"/>
      <c r="AT1" s="304"/>
      <c r="AU1" s="304"/>
      <c r="AV1" s="304"/>
      <c r="AW1" s="315"/>
      <c r="AX1" s="296"/>
      <c r="AY1" s="296"/>
      <c r="AZ1" s="317" t="s">
        <v>31</v>
      </c>
      <c r="BA1" s="535">
        <v>2020</v>
      </c>
      <c r="BB1" s="304" t="s">
        <v>208</v>
      </c>
      <c r="BC1" s="304"/>
      <c r="BD1" s="304"/>
      <c r="BE1" s="304"/>
      <c r="BF1" s="304"/>
      <c r="BG1" s="315"/>
      <c r="BH1" s="296"/>
      <c r="BI1" s="296"/>
      <c r="BJ1" s="317" t="s">
        <v>31</v>
      </c>
      <c r="BK1" s="535">
        <v>2021</v>
      </c>
      <c r="BL1" s="304" t="s">
        <v>208</v>
      </c>
      <c r="BM1" s="304"/>
      <c r="BN1" s="304"/>
      <c r="BO1" s="304"/>
      <c r="BP1" s="304"/>
      <c r="BQ1" s="315"/>
      <c r="BR1" s="296"/>
      <c r="BS1" s="296"/>
    </row>
    <row xmlns:x14ac="http://schemas.microsoft.com/office/spreadsheetml/2009/9/ac" r="2" s="298" customFormat="true" ht="30" customHeight="true" x14ac:dyDescent="0.25">
      <c r="A2" s="546" t="s">
        <v>238</v>
      </c>
      <c r="B2" s="305" t="s">
        <v>213</v>
      </c>
      <c r="C2" s="258" t="s">
        <v>176</v>
      </c>
      <c r="D2" s="258" t="s">
        <v>175</v>
      </c>
      <c r="E2" s="306"/>
      <c r="F2" s="306"/>
      <c r="G2" s="306"/>
      <c r="H2" s="306"/>
      <c r="I2" s="316"/>
      <c r="J2" s="299" t="s">
        <v>221</v>
      </c>
      <c r="K2" s="299"/>
      <c r="L2" s="305" t="s">
        <v>214</v>
      </c>
      <c r="M2" s="258" t="s">
        <v>176</v>
      </c>
      <c r="N2" s="258" t="s">
        <v>175</v>
      </c>
      <c r="O2" s="306"/>
      <c r="P2" s="306"/>
      <c r="Q2" s="306"/>
      <c r="R2" s="306"/>
      <c r="S2" s="316"/>
      <c r="T2" s="299" t="s">
        <v>221</v>
      </c>
      <c r="U2" s="299"/>
      <c r="V2" s="305" t="s">
        <v>215</v>
      </c>
      <c r="W2" s="258" t="s">
        <v>176</v>
      </c>
      <c r="X2" s="258" t="s">
        <v>175</v>
      </c>
      <c r="Y2" s="306"/>
      <c r="Z2" s="306"/>
      <c r="AA2" s="306"/>
      <c r="AB2" s="306"/>
      <c r="AC2" s="316"/>
      <c r="AD2" s="299" t="s">
        <v>221</v>
      </c>
      <c r="AE2" s="299"/>
      <c r="AF2" s="305" t="s">
        <v>216</v>
      </c>
      <c r="AG2" s="258" t="s">
        <v>176</v>
      </c>
      <c r="AH2" s="258" t="s">
        <v>175</v>
      </c>
      <c r="AI2" s="306"/>
      <c r="AJ2" s="306"/>
      <c r="AK2" s="306"/>
      <c r="AL2" s="306"/>
      <c r="AM2" s="316"/>
      <c r="AN2" s="299" t="s">
        <v>221</v>
      </c>
      <c r="AO2" s="299"/>
      <c r="AP2" s="305" t="s">
        <v>243</v>
      </c>
      <c r="AQ2" s="258" t="s">
        <v>176</v>
      </c>
      <c r="AR2" s="258" t="s">
        <v>175</v>
      </c>
      <c r="AS2" s="306"/>
      <c r="AT2" s="306"/>
      <c r="AU2" s="306"/>
      <c r="AV2" s="306"/>
      <c r="AW2" s="316"/>
      <c r="AX2" s="299" t="s">
        <v>221</v>
      </c>
      <c r="AY2" s="299"/>
      <c r="AZ2" s="305" t="s">
        <v>244</v>
      </c>
      <c r="BA2" s="258" t="s">
        <v>176</v>
      </c>
      <c r="BB2" s="258" t="s">
        <v>175</v>
      </c>
      <c r="BC2" s="306"/>
      <c r="BD2" s="306"/>
      <c r="BE2" s="306"/>
      <c r="BF2" s="306"/>
      <c r="BG2" s="316"/>
      <c r="BH2" s="299" t="s">
        <v>221</v>
      </c>
      <c r="BI2" s="299"/>
      <c r="BJ2" s="305" t="s">
        <v>245</v>
      </c>
      <c r="BK2" s="258" t="s">
        <v>176</v>
      </c>
      <c r="BL2" s="258" t="s">
        <v>175</v>
      </c>
      <c r="BM2" s="306"/>
      <c r="BN2" s="306"/>
      <c r="BO2" s="306"/>
      <c r="BP2" s="306"/>
      <c r="BQ2" s="316"/>
      <c r="BR2" s="299" t="s">
        <v>221</v>
      </c>
      <c r="BS2" s="299"/>
    </row>
    <row xmlns:x14ac="http://schemas.microsoft.com/office/spreadsheetml/2009/9/ac" r="3" s="238" customFormat="true" ht="18" customHeight="true" x14ac:dyDescent="0.25">
      <c r="A3" s="546"/>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346" t="s">
        <v>167</v>
      </c>
      <c r="BK3" s="347" t="s">
        <v>56</v>
      </c>
      <c r="BL3" s="348" t="s">
        <v>7</v>
      </c>
      <c r="BM3" s="348" t="s">
        <v>1</v>
      </c>
      <c r="BN3" s="348" t="s">
        <v>2</v>
      </c>
      <c r="BO3" s="348" t="s">
        <v>16</v>
      </c>
      <c r="BP3" s="348" t="s">
        <v>17</v>
      </c>
      <c r="BQ3" s="349" t="s">
        <v>18</v>
      </c>
      <c r="BR3" s="236"/>
      <c r="BS3" s="236"/>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8" t="str">
        <f>IF(ISBLANK('Data Summary'!A6),"",'Data Summary'!A6)</f>
        <v>POL_2013_UIS</v>
      </c>
      <c r="B4" s="101" t="s">
        <v>209</v>
      </c>
      <c r="C4" s="81" t="s">
        <v>3</v>
      </c>
      <c r="D4" s="128">
        <v>0</v>
      </c>
      <c r="E4" s="128"/>
      <c r="F4" s="128"/>
      <c r="G4" s="128"/>
      <c r="H4" s="128">
        <v>0</v>
      </c>
      <c r="I4" s="21">
        <v>0</v>
      </c>
      <c r="J4" s="19"/>
      <c r="K4" s="19"/>
      <c r="L4" s="101" t="s">
        <v>209</v>
      </c>
      <c r="M4" s="81" t="s">
        <v>3</v>
      </c>
      <c r="N4" s="128">
        <v>0</v>
      </c>
      <c r="O4" s="128"/>
      <c r="P4" s="128"/>
      <c r="Q4" s="128"/>
      <c r="R4" s="128">
        <v>0</v>
      </c>
      <c r="S4" s="21">
        <v>0</v>
      </c>
      <c r="T4" s="19"/>
      <c r="U4" s="19"/>
      <c r="V4" s="101" t="s">
        <v>209</v>
      </c>
      <c r="W4" s="81" t="s">
        <v>3</v>
      </c>
      <c r="X4" s="128">
        <v>0</v>
      </c>
      <c r="Y4" s="128"/>
      <c r="Z4" s="128"/>
      <c r="AA4" s="128"/>
      <c r="AB4" s="128">
        <v>0</v>
      </c>
      <c r="AC4" s="21">
        <v>0</v>
      </c>
      <c r="AD4" s="19"/>
      <c r="AE4" s="19"/>
      <c r="AF4" s="101" t="s">
        <v>209</v>
      </c>
      <c r="AG4" s="81" t="s">
        <v>3</v>
      </c>
      <c r="AH4" s="128">
        <v>0</v>
      </c>
      <c r="AI4" s="128"/>
      <c r="AJ4" s="128"/>
      <c r="AK4" s="128"/>
      <c r="AL4" s="128">
        <v>0</v>
      </c>
      <c r="AM4" s="21">
        <v>0</v>
      </c>
      <c r="AN4" s="19"/>
      <c r="AO4" s="19"/>
      <c r="AP4" s="101" t="s">
        <v>209</v>
      </c>
      <c r="AQ4" s="81" t="s">
        <v>3</v>
      </c>
      <c r="AR4" s="128">
        <v>0</v>
      </c>
      <c r="AS4" s="128"/>
      <c r="AT4" s="128"/>
      <c r="AU4" s="128"/>
      <c r="AV4" s="128">
        <v>0</v>
      </c>
      <c r="AW4" s="21">
        <v>0</v>
      </c>
      <c r="AX4" s="19"/>
      <c r="AY4" s="19"/>
      <c r="AZ4" s="101" t="s">
        <v>209</v>
      </c>
      <c r="BA4" s="81" t="s">
        <v>3</v>
      </c>
      <c r="BB4" s="128">
        <v>0</v>
      </c>
      <c r="BC4" s="128"/>
      <c r="BD4" s="128"/>
      <c r="BE4" s="128"/>
      <c r="BF4" s="128">
        <v>0</v>
      </c>
      <c r="BG4" s="21">
        <v>0</v>
      </c>
      <c r="BH4" s="19"/>
      <c r="BI4" s="19"/>
      <c r="BJ4" s="101" t="s">
        <v>209</v>
      </c>
      <c r="BK4" s="81" t="s">
        <v>3</v>
      </c>
      <c r="BL4" s="128">
        <v>0</v>
      </c>
      <c r="BM4" s="128"/>
      <c r="BN4" s="128"/>
      <c r="BO4" s="128"/>
      <c r="BP4" s="128">
        <v>0</v>
      </c>
      <c r="BQ4" s="21">
        <v>0</v>
      </c>
      <c r="BR4" s="19"/>
      <c r="BS4" s="1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8" t="str">
        <f ca="true">IF(ISBLANK('Data Summary'!A7),"",'Data Summary'!A7)</f>
        <v>POL_2014_UIS</v>
      </c>
      <c r="B5" s="101"/>
      <c r="C5" s="81" t="s">
        <v>25</v>
      </c>
      <c r="D5" s="128">
        <v>100</v>
      </c>
      <c r="E5" s="128"/>
      <c r="F5" s="128"/>
      <c r="G5" s="128"/>
      <c r="H5" s="128">
        <v>100</v>
      </c>
      <c r="I5" s="21">
        <v>100</v>
      </c>
      <c r="J5" s="19"/>
      <c r="K5" s="19"/>
      <c r="L5" s="101"/>
      <c r="M5" s="81" t="s">
        <v>25</v>
      </c>
      <c r="N5" s="128">
        <v>100</v>
      </c>
      <c r="O5" s="128"/>
      <c r="P5" s="128"/>
      <c r="Q5" s="128"/>
      <c r="R5" s="128">
        <v>100</v>
      </c>
      <c r="S5" s="21">
        <v>100</v>
      </c>
      <c r="T5" s="19"/>
      <c r="U5" s="19"/>
      <c r="V5" s="101"/>
      <c r="W5" s="81" t="s">
        <v>25</v>
      </c>
      <c r="X5" s="128">
        <v>100</v>
      </c>
      <c r="Y5" s="128"/>
      <c r="Z5" s="128"/>
      <c r="AA5" s="128"/>
      <c r="AB5" s="128">
        <v>100</v>
      </c>
      <c r="AC5" s="21">
        <v>100</v>
      </c>
      <c r="AD5" s="19"/>
      <c r="AE5" s="19"/>
      <c r="AF5" s="101"/>
      <c r="AG5" s="81" t="s">
        <v>25</v>
      </c>
      <c r="AH5" s="128">
        <v>100</v>
      </c>
      <c r="AI5" s="128"/>
      <c r="AJ5" s="128"/>
      <c r="AK5" s="128"/>
      <c r="AL5" s="128">
        <v>100</v>
      </c>
      <c r="AM5" s="21">
        <v>100</v>
      </c>
      <c r="AN5" s="19"/>
      <c r="AO5" s="19"/>
      <c r="AP5" s="101"/>
      <c r="AQ5" s="81" t="s">
        <v>25</v>
      </c>
      <c r="AR5" s="128">
        <v>100</v>
      </c>
      <c r="AS5" s="128"/>
      <c r="AT5" s="128"/>
      <c r="AU5" s="128"/>
      <c r="AV5" s="128">
        <v>100</v>
      </c>
      <c r="AW5" s="21">
        <v>100</v>
      </c>
      <c r="AX5" s="19"/>
      <c r="AY5" s="19"/>
      <c r="AZ5" s="101"/>
      <c r="BA5" s="81" t="s">
        <v>25</v>
      </c>
      <c r="BB5" s="128">
        <v>100</v>
      </c>
      <c r="BC5" s="128"/>
      <c r="BD5" s="128"/>
      <c r="BE5" s="128"/>
      <c r="BF5" s="128">
        <v>100</v>
      </c>
      <c r="BG5" s="21">
        <v>100</v>
      </c>
      <c r="BH5" s="19"/>
      <c r="BI5" s="19"/>
      <c r="BJ5" s="101"/>
      <c r="BK5" s="81" t="s">
        <v>25</v>
      </c>
      <c r="BL5" s="128">
        <v>100</v>
      </c>
      <c r="BM5" s="128"/>
      <c r="BN5" s="128"/>
      <c r="BO5" s="128"/>
      <c r="BP5" s="128">
        <v>100</v>
      </c>
      <c r="BQ5" s="21">
        <v>100</v>
      </c>
      <c r="BR5" s="19"/>
      <c r="BS5" s="19"/>
      <c r="BT5" s="109"/>
      <c r="CD5" s="109"/>
      <c r="CN5" s="109"/>
      <c r="CX5" s="109"/>
      <c r="DH5" s="109"/>
      <c r="DR5" s="109"/>
      <c r="EB5" s="109"/>
      <c r="EL5" s="109"/>
      <c r="EV5" s="109"/>
      <c r="FF5" s="109"/>
      <c r="FP5" s="109"/>
      <c r="FZ5" s="109"/>
      <c r="GJ5" s="109"/>
      <c r="GT5" s="109"/>
      <c r="HD5" s="109"/>
    </row>
    <row xmlns:x14ac="http://schemas.microsoft.com/office/spreadsheetml/2009/9/ac" r="6" s="4" customFormat="true" ht="15.6" customHeight="true" x14ac:dyDescent="0.25">
      <c r="A6" s="368" t="str">
        <f ca="true">IF(ISBLANK('Data Summary'!A8),"",'Data Summary'!A8)</f>
        <v>POL_2015_UIS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13"/>
      <c r="BK6" s="82" t="s">
        <v>26</v>
      </c>
      <c r="BL6" s="129"/>
      <c r="BM6" s="128"/>
      <c r="BN6" s="128"/>
      <c r="BO6" s="128"/>
      <c r="BP6" s="128"/>
      <c r="BQ6" s="21"/>
      <c r="BR6" s="19"/>
      <c r="BS6" s="1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8" t="str">
        <f ca="true">IF(ISBLANK('Data Summary'!A9),"",'Data Summary'!A9)</f>
        <v>POL_2016_UIS</v>
      </c>
      <c r="B7" s="101" t="s">
        <v>209</v>
      </c>
      <c r="C7" s="82" t="s">
        <v>160</v>
      </c>
      <c r="D7" s="128">
        <v>100</v>
      </c>
      <c r="E7" s="128"/>
      <c r="F7" s="128"/>
      <c r="G7" s="128"/>
      <c r="H7" s="128">
        <v>100</v>
      </c>
      <c r="I7" s="21">
        <v>100</v>
      </c>
      <c r="J7" s="19"/>
      <c r="K7" s="19"/>
      <c r="L7" s="101" t="s">
        <v>209</v>
      </c>
      <c r="M7" s="82" t="s">
        <v>160</v>
      </c>
      <c r="N7" s="128">
        <v>100</v>
      </c>
      <c r="O7" s="128"/>
      <c r="P7" s="128"/>
      <c r="Q7" s="128"/>
      <c r="R7" s="128">
        <v>100</v>
      </c>
      <c r="S7" s="21">
        <v>100</v>
      </c>
      <c r="T7" s="19"/>
      <c r="U7" s="19"/>
      <c r="V7" s="101" t="s">
        <v>209</v>
      </c>
      <c r="W7" s="82" t="s">
        <v>160</v>
      </c>
      <c r="X7" s="128">
        <v>100</v>
      </c>
      <c r="Y7" s="128"/>
      <c r="Z7" s="128"/>
      <c r="AA7" s="128"/>
      <c r="AB7" s="128">
        <v>100</v>
      </c>
      <c r="AC7" s="21">
        <v>100</v>
      </c>
      <c r="AD7" s="19"/>
      <c r="AE7" s="19"/>
      <c r="AF7" s="101" t="s">
        <v>209</v>
      </c>
      <c r="AG7" s="82" t="s">
        <v>160</v>
      </c>
      <c r="AH7" s="128">
        <v>100</v>
      </c>
      <c r="AI7" s="128"/>
      <c r="AJ7" s="128"/>
      <c r="AK7" s="128"/>
      <c r="AL7" s="128">
        <v>100</v>
      </c>
      <c r="AM7" s="21">
        <v>100</v>
      </c>
      <c r="AN7" s="19"/>
      <c r="AO7" s="19"/>
      <c r="AP7" s="101" t="s">
        <v>209</v>
      </c>
      <c r="AQ7" s="82" t="s">
        <v>160</v>
      </c>
      <c r="AR7" s="128">
        <v>100</v>
      </c>
      <c r="AS7" s="128"/>
      <c r="AT7" s="128"/>
      <c r="AU7" s="128"/>
      <c r="AV7" s="128">
        <v>100</v>
      </c>
      <c r="AW7" s="21">
        <v>100</v>
      </c>
      <c r="AX7" s="19"/>
      <c r="AY7" s="19"/>
      <c r="AZ7" s="101" t="s">
        <v>209</v>
      </c>
      <c r="BA7" s="82" t="s">
        <v>160</v>
      </c>
      <c r="BB7" s="128">
        <v>100</v>
      </c>
      <c r="BC7" s="128"/>
      <c r="BD7" s="128"/>
      <c r="BE7" s="128"/>
      <c r="BF7" s="128">
        <v>100</v>
      </c>
      <c r="BG7" s="21">
        <v>100</v>
      </c>
      <c r="BH7" s="19"/>
      <c r="BI7" s="19"/>
      <c r="BJ7" s="101" t="s">
        <v>209</v>
      </c>
      <c r="BK7" s="82" t="s">
        <v>160</v>
      </c>
      <c r="BL7" s="128">
        <v>100</v>
      </c>
      <c r="BM7" s="128"/>
      <c r="BN7" s="128"/>
      <c r="BO7" s="128"/>
      <c r="BP7" s="128">
        <v>100</v>
      </c>
      <c r="BQ7" s="21">
        <v>100</v>
      </c>
      <c r="BR7" s="19"/>
      <c r="BS7" s="19"/>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8" t="str">
        <f ca="true">IF(ISBLANK('Data Summary'!A10),"",'Data Summary'!A10)</f>
        <v>POL_2019_UIS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13"/>
      <c r="BK8" s="82" t="s">
        <v>161</v>
      </c>
      <c r="BL8" s="129"/>
      <c r="BM8" s="128"/>
      <c r="BN8" s="128"/>
      <c r="BO8" s="128"/>
      <c r="BP8" s="128"/>
      <c r="BQ8" s="21"/>
      <c r="BR8" s="19"/>
      <c r="BS8" s="1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8" t="str">
        <f ca="true">IF(ISBLANK('Data Summary'!A11),"",'Data Summary'!A11)</f>
        <v>POL_2020_UIS</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v>100</v>
      </c>
      <c r="AM9" s="21">
        <v>100</v>
      </c>
      <c r="AN9" s="19"/>
      <c r="AO9" s="19"/>
      <c r="AP9" s="101" t="s">
        <v>179</v>
      </c>
      <c r="AQ9" s="82" t="s">
        <v>170</v>
      </c>
      <c r="AR9" s="129">
        <v>100</v>
      </c>
      <c r="AS9" s="128"/>
      <c r="AT9" s="128"/>
      <c r="AU9" s="128"/>
      <c r="AV9" s="128">
        <v>100</v>
      </c>
      <c r="AW9" s="21">
        <v>100</v>
      </c>
      <c r="AX9" s="19"/>
      <c r="AY9" s="19"/>
      <c r="AZ9" s="101" t="s">
        <v>179</v>
      </c>
      <c r="BA9" s="82" t="s">
        <v>170</v>
      </c>
      <c r="BB9" s="129">
        <v>100</v>
      </c>
      <c r="BC9" s="128"/>
      <c r="BD9" s="128"/>
      <c r="BE9" s="128"/>
      <c r="BF9" s="128">
        <v>100</v>
      </c>
      <c r="BG9" s="21">
        <v>100</v>
      </c>
      <c r="BH9" s="19"/>
      <c r="BI9" s="19"/>
      <c r="BJ9" s="101" t="s">
        <v>179</v>
      </c>
      <c r="BK9" s="82" t="s">
        <v>170</v>
      </c>
      <c r="BL9" s="129">
        <v>100</v>
      </c>
      <c r="BM9" s="128"/>
      <c r="BN9" s="128"/>
      <c r="BO9" s="128"/>
      <c r="BP9" s="128">
        <v>100</v>
      </c>
      <c r="BQ9" s="21">
        <v>100</v>
      </c>
      <c r="BR9" s="19"/>
      <c r="BS9" s="19"/>
      <c r="BT9" s="109"/>
      <c r="CD9" s="109"/>
      <c r="CN9" s="109"/>
      <c r="CX9" s="109"/>
      <c r="DH9" s="109"/>
      <c r="DR9" s="109"/>
      <c r="EB9" s="109"/>
      <c r="EL9" s="109"/>
      <c r="EV9" s="109"/>
      <c r="FF9" s="109"/>
      <c r="FP9" s="109"/>
      <c r="FZ9" s="109"/>
      <c r="GJ9" s="109"/>
      <c r="GT9" s="109"/>
      <c r="HD9" s="109"/>
    </row>
    <row xmlns:x14ac="http://schemas.microsoft.com/office/spreadsheetml/2009/9/ac" r="10" s="2" customFormat="true" ht="86.45" customHeight="true" x14ac:dyDescent="0.25">
      <c r="A10" s="368" t="str">
        <f ca="true">IF(ISBLANK('Data Summary'!A12),"",'Data Summary'!A12)</f>
        <v>POL_2021_UIS</v>
      </c>
      <c r="B10" s="104" t="s">
        <v>12</v>
      </c>
      <c r="C10" s="547" t="s">
        <v>211</v>
      </c>
      <c r="D10" s="548"/>
      <c r="E10" s="548"/>
      <c r="F10" s="548"/>
      <c r="G10" s="548"/>
      <c r="H10" s="548"/>
      <c r="I10" s="549"/>
      <c r="J10" s="10"/>
      <c r="K10" s="10"/>
      <c r="L10" s="104" t="s">
        <v>12</v>
      </c>
      <c r="M10" s="547" t="s">
        <v>211</v>
      </c>
      <c r="N10" s="548"/>
      <c r="O10" s="548"/>
      <c r="P10" s="548"/>
      <c r="Q10" s="548"/>
      <c r="R10" s="548"/>
      <c r="S10" s="549"/>
      <c r="T10" s="10"/>
      <c r="U10" s="10"/>
      <c r="V10" s="104" t="s">
        <v>12</v>
      </c>
      <c r="W10" s="547" t="s">
        <v>211</v>
      </c>
      <c r="X10" s="548"/>
      <c r="Y10" s="548"/>
      <c r="Z10" s="548"/>
      <c r="AA10" s="548"/>
      <c r="AB10" s="548"/>
      <c r="AC10" s="549"/>
      <c r="AD10" s="10"/>
      <c r="AE10" s="10"/>
      <c r="AF10" s="104" t="s">
        <v>12</v>
      </c>
      <c r="AG10" s="547" t="s">
        <v>211</v>
      </c>
      <c r="AH10" s="548"/>
      <c r="AI10" s="548"/>
      <c r="AJ10" s="548"/>
      <c r="AK10" s="548"/>
      <c r="AL10" s="548"/>
      <c r="AM10" s="549"/>
      <c r="AN10" s="10"/>
      <c r="AO10" s="10"/>
      <c r="AP10" s="104" t="s">
        <v>12</v>
      </c>
      <c r="AQ10" s="547" t="s">
        <v>211</v>
      </c>
      <c r="AR10" s="548"/>
      <c r="AS10" s="548"/>
      <c r="AT10" s="548"/>
      <c r="AU10" s="548"/>
      <c r="AV10" s="548"/>
      <c r="AW10" s="549"/>
      <c r="AX10" s="10"/>
      <c r="AY10" s="10"/>
      <c r="AZ10" s="104" t="s">
        <v>12</v>
      </c>
      <c r="BA10" s="547" t="s">
        <v>211</v>
      </c>
      <c r="BB10" s="548"/>
      <c r="BC10" s="548"/>
      <c r="BD10" s="548"/>
      <c r="BE10" s="548"/>
      <c r="BF10" s="548"/>
      <c r="BG10" s="549"/>
      <c r="BH10" s="10"/>
      <c r="BI10" s="10"/>
      <c r="BJ10" s="104" t="s">
        <v>12</v>
      </c>
      <c r="BK10" s="547" t="s">
        <v>211</v>
      </c>
      <c r="BL10" s="548"/>
      <c r="BM10" s="548"/>
      <c r="BN10" s="548"/>
      <c r="BO10" s="548"/>
      <c r="BP10" s="548"/>
      <c r="BQ10" s="549"/>
      <c r="BR10" s="10"/>
      <c r="BS10" s="10"/>
      <c r="BT10" s="112"/>
      <c r="CD10" s="112"/>
      <c r="CN10" s="112"/>
      <c r="CX10" s="112"/>
      <c r="DH10" s="112"/>
      <c r="DR10" s="112"/>
      <c r="EB10" s="112"/>
      <c r="EL10" s="112"/>
      <c r="EV10" s="112"/>
      <c r="FF10" s="112"/>
      <c r="FP10" s="112"/>
      <c r="FZ10" s="112"/>
      <c r="GJ10" s="112"/>
      <c r="GT10" s="112"/>
      <c r="HD10" s="112"/>
    </row>
    <row xmlns:x14ac="http://schemas.microsoft.com/office/spreadsheetml/2009/9/ac" r="11" s="2" customFormat="true" ht="15.6" customHeight="true" x14ac:dyDescent="0.25">
      <c r="A11" s="369"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04"/>
      <c r="BK11" s="90" t="s">
        <v>120</v>
      </c>
      <c r="BL11" s="134" t="s">
        <v>158</v>
      </c>
      <c r="BM11" s="134"/>
      <c r="BN11" s="134"/>
      <c r="BO11" s="134"/>
      <c r="BP11" s="134" t="s">
        <v>158</v>
      </c>
      <c r="BQ11" s="89" t="s">
        <v>158</v>
      </c>
      <c r="BR11" s="10"/>
      <c r="BS11" s="10"/>
      <c r="BT11" s="112"/>
      <c r="CD11" s="112"/>
      <c r="CN11" s="112"/>
      <c r="CX11" s="112"/>
      <c r="DH11" s="112"/>
      <c r="DR11" s="112"/>
      <c r="EB11" s="112"/>
      <c r="EL11" s="112"/>
      <c r="EV11" s="112"/>
      <c r="FF11" s="112"/>
      <c r="FP11" s="112"/>
      <c r="FZ11" s="112"/>
      <c r="GJ11" s="112"/>
      <c r="GT11" s="112"/>
      <c r="HD11" s="112"/>
    </row>
    <row xmlns:x14ac="http://schemas.microsoft.com/office/spreadsheetml/2009/9/ac" r="12" s="2" customFormat="true" ht="15" customHeight="true" x14ac:dyDescent="0.25">
      <c r="A12" s="369"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04"/>
      <c r="BK12" s="90" t="s">
        <v>126</v>
      </c>
      <c r="BL12" s="134" t="s">
        <v>158</v>
      </c>
      <c r="BM12" s="134"/>
      <c r="BN12" s="134"/>
      <c r="BO12" s="134"/>
      <c r="BP12" s="134" t="s">
        <v>158</v>
      </c>
      <c r="BQ12" s="89" t="s">
        <v>158</v>
      </c>
      <c r="BR12" s="10"/>
      <c r="BS12" s="10"/>
      <c r="BT12" s="112"/>
      <c r="CD12" s="112"/>
      <c r="CN12" s="112"/>
      <c r="CX12" s="112"/>
      <c r="DH12" s="112"/>
      <c r="DR12" s="112"/>
      <c r="EB12" s="112"/>
      <c r="EL12" s="112"/>
      <c r="EV12" s="112"/>
      <c r="FF12" s="112"/>
      <c r="FP12" s="112"/>
      <c r="FZ12" s="112"/>
      <c r="GJ12" s="112"/>
      <c r="GT12" s="112"/>
      <c r="HD12" s="112"/>
    </row>
    <row xmlns:x14ac="http://schemas.microsoft.com/office/spreadsheetml/2009/9/ac" r="13" s="2" customFormat="true" ht="15" customHeight="true" x14ac:dyDescent="0.25">
      <c r="A13" s="369"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04"/>
      <c r="BK13" s="90" t="s">
        <v>103</v>
      </c>
      <c r="BL13" s="134" t="s">
        <v>158</v>
      </c>
      <c r="BM13" s="134"/>
      <c r="BN13" s="134"/>
      <c r="BO13" s="134"/>
      <c r="BP13" s="134" t="s">
        <v>158</v>
      </c>
      <c r="BQ13" s="89" t="s">
        <v>158</v>
      </c>
      <c r="BR13" s="10"/>
      <c r="BS13" s="10"/>
      <c r="BT13" s="112"/>
      <c r="CD13" s="112"/>
      <c r="CN13" s="112"/>
      <c r="CX13" s="112"/>
      <c r="DH13" s="112"/>
      <c r="DR13" s="112"/>
      <c r="EB13" s="112"/>
      <c r="EL13" s="112"/>
      <c r="EV13" s="112"/>
      <c r="FF13" s="112"/>
      <c r="FP13" s="112"/>
      <c r="FZ13" s="112"/>
      <c r="GJ13" s="112"/>
      <c r="GT13" s="112"/>
      <c r="HD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c r="BJ14" s="105"/>
      <c r="BK14" s="83" t="s">
        <v>23</v>
      </c>
      <c r="BL14" s="9"/>
      <c r="BM14" s="9"/>
      <c r="BN14" s="9"/>
      <c r="BO14" s="64"/>
      <c r="BP14" s="65"/>
      <c r="BQ14" s="66"/>
      <c r="BR14" s="10"/>
      <c r="BS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c r="BJ15" s="106"/>
      <c r="BK15" s="84" t="s">
        <v>20</v>
      </c>
      <c r="BL15" s="68"/>
      <c r="BM15" s="68"/>
      <c r="BN15" s="68"/>
      <c r="BO15" s="68"/>
      <c r="BP15" s="68"/>
      <c r="BQ15" s="24"/>
      <c r="BR15" s="20"/>
      <c r="BS15" s="20"/>
    </row>
    <row xmlns:x14ac="http://schemas.microsoft.com/office/spreadsheetml/2009/9/ac" r="16" s="3" customFormat="true" x14ac:dyDescent="0.25">
      <c r="A16" s="369" t="str">
        <f ca="true">IF(ISBLANK('Data Summary'!A18),"",'Data Summary'!A18)</f>
        <v/>
      </c>
      <c r="B16" s="107"/>
      <c r="L16" s="107"/>
      <c r="V16" s="107"/>
      <c r="AF16" s="107"/>
      <c r="AG16" s="107"/>
      <c r="AP16" s="107"/>
      <c r="AQ16" s="107"/>
      <c r="AZ16" s="107"/>
      <c r="BA16" s="107"/>
      <c r="BJ16" s="107"/>
      <c r="BK16" s="107"/>
      <c r="BT16" s="107"/>
      <c r="CD16" s="107"/>
      <c r="CN16" s="107"/>
      <c r="CX16" s="107"/>
      <c r="DH16" s="107"/>
      <c r="DR16" s="107"/>
      <c r="EB16" s="107"/>
      <c r="EL16" s="107"/>
      <c r="EV16" s="107"/>
      <c r="FF16" s="107"/>
      <c r="FP16" s="107"/>
      <c r="FZ16" s="107"/>
      <c r="GJ16" s="107"/>
      <c r="GT16" s="107"/>
      <c r="HD16" s="107"/>
    </row>
    <row xmlns:x14ac="http://schemas.microsoft.com/office/spreadsheetml/2009/9/ac" r="17" s="3" customFormat="true" x14ac:dyDescent="0.25">
      <c r="A17" s="369" t="str">
        <f ca="true">IF(ISBLANK('Data Summary'!A19),"",'Data Summary'!A19)</f>
        <v/>
      </c>
      <c r="B17" s="107"/>
      <c r="L17" s="107"/>
      <c r="V17" s="107"/>
      <c r="AF17" s="107"/>
      <c r="AG17" s="107"/>
      <c r="AP17" s="107"/>
      <c r="AQ17" s="107"/>
      <c r="AZ17" s="107"/>
      <c r="BA17" s="107"/>
      <c r="BJ17" s="107"/>
      <c r="BK17" s="107"/>
      <c r="BT17" s="107"/>
      <c r="CD17" s="107"/>
      <c r="CN17" s="107"/>
      <c r="CX17" s="107"/>
      <c r="DH17" s="107"/>
      <c r="DR17" s="107"/>
      <c r="EB17" s="107"/>
      <c r="EL17" s="107"/>
      <c r="EV17" s="107"/>
      <c r="FF17" s="107"/>
      <c r="FP17" s="107"/>
      <c r="FZ17" s="107"/>
      <c r="GJ17" s="107"/>
      <c r="GT17" s="107"/>
      <c r="HD17" s="107"/>
    </row>
    <row xmlns:x14ac="http://schemas.microsoft.com/office/spreadsheetml/2009/9/ac" r="18" s="3" customFormat="true" x14ac:dyDescent="0.25">
      <c r="A18" s="369" t="str">
        <f ca="true">IF(ISBLANK('Data Summary'!A20),"",'Data Summary'!A20)</f>
        <v/>
      </c>
      <c r="B18" s="107"/>
      <c r="L18" s="107"/>
      <c r="V18" s="107"/>
      <c r="AF18" s="107"/>
      <c r="AG18" s="107"/>
      <c r="AP18" s="107"/>
      <c r="AQ18" s="107"/>
      <c r="AZ18" s="107"/>
      <c r="BA18" s="107"/>
      <c r="BJ18" s="107"/>
      <c r="BK18" s="107"/>
      <c r="BT18" s="107"/>
      <c r="CD18" s="107"/>
      <c r="CN18" s="107"/>
      <c r="CX18" s="107"/>
      <c r="DH18" s="107"/>
      <c r="DR18" s="107"/>
      <c r="EB18" s="107"/>
      <c r="EL18" s="107"/>
      <c r="EV18" s="107"/>
      <c r="FF18" s="107"/>
      <c r="FP18" s="107"/>
      <c r="FZ18" s="107"/>
      <c r="GJ18" s="107"/>
      <c r="GT18" s="107"/>
      <c r="HD18" s="107"/>
    </row>
    <row xmlns:x14ac="http://schemas.microsoft.com/office/spreadsheetml/2009/9/ac" r="19" s="3" customFormat="true" x14ac:dyDescent="0.25">
      <c r="A19" s="369" t="str">
        <f ca="true">IF(ISBLANK('Data Summary'!A21),"",'Data Summary'!A21)</f>
        <v/>
      </c>
      <c r="B19" s="107"/>
      <c r="L19" s="107"/>
      <c r="V19" s="107"/>
      <c r="AF19" s="107"/>
      <c r="AG19" s="107"/>
      <c r="AP19" s="107"/>
      <c r="AQ19" s="107"/>
      <c r="AZ19" s="107"/>
      <c r="BA19" s="107"/>
      <c r="BJ19" s="107"/>
      <c r="BK19" s="107"/>
      <c r="BT19" s="107"/>
      <c r="CD19" s="107"/>
      <c r="CN19" s="107"/>
      <c r="CX19" s="107"/>
      <c r="DH19" s="107"/>
      <c r="DR19" s="107"/>
      <c r="EB19" s="107"/>
      <c r="EL19" s="107"/>
      <c r="EV19" s="107"/>
      <c r="FF19" s="107"/>
      <c r="FP19" s="107"/>
      <c r="FZ19" s="107"/>
      <c r="GJ19" s="107"/>
      <c r="GT19" s="107"/>
      <c r="HD19" s="107"/>
    </row>
    <row xmlns:x14ac="http://schemas.microsoft.com/office/spreadsheetml/2009/9/ac" r="20" s="3" customFormat="true" x14ac:dyDescent="0.25">
      <c r="A20" s="369" t="str">
        <f ca="true">IF(ISBLANK('Data Summary'!A22),"",'Data Summary'!A22)</f>
        <v/>
      </c>
      <c r="B20" s="107"/>
      <c r="L20" s="107"/>
      <c r="V20" s="107"/>
      <c r="AF20" s="107"/>
      <c r="AG20" s="107"/>
      <c r="AP20" s="107"/>
      <c r="AQ20" s="107"/>
      <c r="AZ20" s="107"/>
      <c r="BA20" s="107"/>
      <c r="BJ20" s="107"/>
      <c r="BK20" s="107"/>
      <c r="BT20" s="107"/>
      <c r="CD20" s="107"/>
      <c r="CN20" s="107"/>
      <c r="CX20" s="107"/>
      <c r="DH20" s="107"/>
      <c r="DR20" s="107"/>
      <c r="EB20" s="107"/>
      <c r="EL20" s="107"/>
      <c r="EV20" s="107"/>
      <c r="FF20" s="107"/>
      <c r="FP20" s="107"/>
      <c r="FZ20" s="107"/>
      <c r="GJ20" s="107"/>
      <c r="GT20" s="107"/>
      <c r="HD20" s="107"/>
    </row>
    <row xmlns:x14ac="http://schemas.microsoft.com/office/spreadsheetml/2009/9/ac" r="21" s="3" customFormat="true" x14ac:dyDescent="0.25">
      <c r="A21" s="369" t="str">
        <f ca="true">IF(ISBLANK('Data Summary'!A23),"",'Data Summary'!A23)</f>
        <v/>
      </c>
      <c r="B21" s="107"/>
      <c r="L21" s="107"/>
      <c r="V21" s="107"/>
      <c r="AF21" s="107"/>
      <c r="AG21" s="107"/>
      <c r="AP21" s="107"/>
      <c r="AQ21" s="107"/>
      <c r="AZ21" s="107"/>
      <c r="BA21" s="107"/>
      <c r="BJ21" s="107"/>
      <c r="BK21" s="107"/>
      <c r="BT21" s="107"/>
      <c r="CD21" s="107"/>
      <c r="CN21" s="107"/>
      <c r="CX21" s="107"/>
      <c r="DH21" s="107"/>
      <c r="DR21" s="107"/>
      <c r="EB21" s="107"/>
      <c r="EL21" s="107"/>
      <c r="EV21" s="107"/>
      <c r="FF21" s="107"/>
      <c r="FP21" s="107"/>
      <c r="FZ21" s="107"/>
      <c r="GJ21" s="107"/>
      <c r="GT21" s="107"/>
      <c r="HD21" s="107"/>
    </row>
    <row xmlns:x14ac="http://schemas.microsoft.com/office/spreadsheetml/2009/9/ac" r="22" s="3" customFormat="true" x14ac:dyDescent="0.25">
      <c r="A22" s="369" t="str">
        <f ca="true">IF(ISBLANK('Data Summary'!A24),"",'Data Summary'!A24)</f>
        <v/>
      </c>
      <c r="B22" s="107"/>
      <c r="L22" s="107"/>
      <c r="V22" s="107"/>
      <c r="AF22" s="107"/>
      <c r="AG22" s="107"/>
      <c r="AP22" s="107"/>
      <c r="AQ22" s="107"/>
      <c r="AZ22" s="107"/>
      <c r="BA22" s="107"/>
      <c r="BJ22" s="107"/>
      <c r="BK22" s="107"/>
      <c r="BT22" s="107"/>
      <c r="CD22" s="107"/>
      <c r="CN22" s="107"/>
      <c r="CX22" s="107"/>
      <c r="DH22" s="107"/>
      <c r="DR22" s="107"/>
      <c r="EB22" s="107"/>
      <c r="EL22" s="107"/>
      <c r="EV22" s="107"/>
      <c r="FF22" s="107"/>
      <c r="FP22" s="107"/>
      <c r="FZ22" s="107"/>
      <c r="GJ22" s="107"/>
      <c r="GT22" s="107"/>
      <c r="HD22" s="107"/>
    </row>
    <row xmlns:x14ac="http://schemas.microsoft.com/office/spreadsheetml/2009/9/ac" r="23" s="3" customFormat="true" x14ac:dyDescent="0.25">
      <c r="A23" s="369" t="str">
        <f ca="true">IF(ISBLANK('Data Summary'!A25),"",'Data Summary'!A25)</f>
        <v/>
      </c>
      <c r="B23" s="107"/>
      <c r="L23" s="107"/>
      <c r="V23" s="107"/>
      <c r="AF23" s="107"/>
      <c r="AG23" s="107"/>
      <c r="AP23" s="107"/>
      <c r="AQ23" s="107"/>
      <c r="AZ23" s="107"/>
      <c r="BA23" s="107"/>
      <c r="BJ23" s="107"/>
      <c r="BK23" s="107"/>
      <c r="BT23" s="107"/>
      <c r="CD23" s="107"/>
      <c r="CN23" s="107"/>
      <c r="CX23" s="107"/>
      <c r="DH23" s="107"/>
      <c r="DR23" s="107"/>
      <c r="EB23" s="107"/>
      <c r="EL23" s="107"/>
      <c r="EV23" s="107"/>
      <c r="FF23" s="107"/>
      <c r="FP23" s="107"/>
      <c r="FZ23" s="107"/>
      <c r="GJ23" s="107"/>
      <c r="GT23" s="107"/>
      <c r="HD23" s="107"/>
    </row>
    <row xmlns:x14ac="http://schemas.microsoft.com/office/spreadsheetml/2009/9/ac" r="24" s="3" customFormat="true" x14ac:dyDescent="0.25">
      <c r="A24" s="369" t="str">
        <f ca="true">IF(ISBLANK('Data Summary'!A26),"",'Data Summary'!A26)</f>
        <v/>
      </c>
      <c r="B24" s="107"/>
      <c r="L24" s="107"/>
      <c r="V24" s="107"/>
      <c r="AF24" s="107"/>
      <c r="AG24" s="107"/>
      <c r="AP24" s="107"/>
      <c r="AQ24" s="107"/>
      <c r="AZ24" s="107"/>
      <c r="BA24" s="107"/>
      <c r="BJ24" s="107"/>
      <c r="BK24" s="107"/>
      <c r="BT24" s="107"/>
      <c r="CD24" s="107"/>
      <c r="CN24" s="107"/>
      <c r="CX24" s="107"/>
      <c r="DH24" s="107"/>
      <c r="DR24" s="107"/>
      <c r="EB24" s="107"/>
      <c r="EL24" s="107"/>
      <c r="EV24" s="107"/>
      <c r="FF24" s="107"/>
      <c r="FP24" s="107"/>
      <c r="FZ24" s="107"/>
      <c r="GJ24" s="107"/>
      <c r="GT24" s="107"/>
      <c r="HD24" s="107"/>
    </row>
    <row xmlns:x14ac="http://schemas.microsoft.com/office/spreadsheetml/2009/9/ac" r="25" s="3" customFormat="true" x14ac:dyDescent="0.25">
      <c r="A25" s="369" t="str">
        <f ca="true">IF(ISBLANK('Data Summary'!A27),"",'Data Summary'!A27)</f>
        <v/>
      </c>
      <c r="B25" s="107"/>
      <c r="L25" s="107"/>
      <c r="V25" s="107"/>
      <c r="AF25" s="107"/>
      <c r="AG25" s="107"/>
      <c r="AP25" s="107"/>
      <c r="AQ25" s="107"/>
      <c r="AZ25" s="107"/>
      <c r="BA25" s="107"/>
      <c r="BJ25" s="107"/>
      <c r="BK25" s="107"/>
      <c r="BT25" s="107"/>
      <c r="CD25" s="107"/>
      <c r="CN25" s="107"/>
      <c r="CX25" s="107"/>
      <c r="DH25" s="107"/>
      <c r="DR25" s="107"/>
      <c r="EB25" s="107"/>
      <c r="EL25" s="107"/>
      <c r="EV25" s="107"/>
      <c r="FF25" s="107"/>
      <c r="FP25" s="107"/>
      <c r="FZ25" s="107"/>
      <c r="GJ25" s="107"/>
      <c r="GT25" s="107"/>
      <c r="HD25" s="107"/>
    </row>
    <row xmlns:x14ac="http://schemas.microsoft.com/office/spreadsheetml/2009/9/ac" r="26" s="3" customFormat="true" x14ac:dyDescent="0.25">
      <c r="A26" s="369" t="str">
        <f ca="true">IF(ISBLANK('Data Summary'!A28),"",'Data Summary'!A28)</f>
        <v/>
      </c>
      <c r="B26" s="107"/>
      <c r="L26" s="107"/>
      <c r="V26" s="107"/>
      <c r="AF26" s="107"/>
      <c r="AG26" s="107"/>
      <c r="AP26" s="107"/>
      <c r="AQ26" s="107"/>
      <c r="AZ26" s="107"/>
      <c r="BA26" s="107"/>
      <c r="BJ26" s="107"/>
      <c r="BK26" s="107"/>
      <c r="BT26" s="107"/>
      <c r="CD26" s="107"/>
      <c r="CN26" s="107"/>
      <c r="CX26" s="107"/>
      <c r="DH26" s="107"/>
      <c r="DR26" s="107"/>
      <c r="EB26" s="107"/>
      <c r="EL26" s="107"/>
      <c r="EV26" s="107"/>
      <c r="FF26" s="107"/>
      <c r="FP26" s="107"/>
      <c r="FZ26" s="107"/>
      <c r="GJ26" s="107"/>
      <c r="GT26" s="107"/>
      <c r="HD26" s="107"/>
    </row>
    <row xmlns:x14ac="http://schemas.microsoft.com/office/spreadsheetml/2009/9/ac" r="27" s="3" customFormat="true" x14ac:dyDescent="0.25">
      <c r="A27" s="369" t="str">
        <f ca="true">IF(ISBLANK('Data Summary'!A29),"",'Data Summary'!A29)</f>
        <v/>
      </c>
      <c r="B27" s="107"/>
      <c r="L27" s="107"/>
      <c r="V27" s="107"/>
      <c r="AF27" s="107"/>
      <c r="AG27" s="107"/>
      <c r="AP27" s="107"/>
      <c r="AQ27" s="107"/>
      <c r="AZ27" s="107"/>
      <c r="BA27" s="107"/>
      <c r="BJ27" s="107"/>
      <c r="BK27" s="107"/>
      <c r="BT27" s="107"/>
      <c r="CD27" s="107"/>
      <c r="CN27" s="107"/>
      <c r="CX27" s="107"/>
      <c r="DH27" s="107"/>
      <c r="DR27" s="107"/>
      <c r="EB27" s="107"/>
      <c r="EL27" s="107"/>
      <c r="EV27" s="107"/>
      <c r="FF27" s="107"/>
      <c r="FP27" s="107"/>
      <c r="FZ27" s="107"/>
      <c r="GJ27" s="107"/>
      <c r="GT27" s="107"/>
      <c r="HD27" s="107"/>
    </row>
    <row xmlns:x14ac="http://schemas.microsoft.com/office/spreadsheetml/2009/9/ac" r="28" s="3" customFormat="true" x14ac:dyDescent="0.25">
      <c r="A28" s="369" t="str">
        <f ca="true">IF(ISBLANK('Data Summary'!A30),"",'Data Summary'!A30)</f>
        <v/>
      </c>
      <c r="B28" s="107"/>
      <c r="L28" s="107"/>
      <c r="V28" s="107"/>
      <c r="AF28" s="107"/>
      <c r="AG28" s="107"/>
      <c r="AP28" s="107"/>
      <c r="AQ28" s="107"/>
      <c r="AZ28" s="107"/>
      <c r="BA28" s="107"/>
      <c r="BJ28" s="107"/>
      <c r="BK28" s="107"/>
      <c r="BT28" s="107"/>
      <c r="CD28" s="107"/>
      <c r="CN28" s="107"/>
      <c r="CX28" s="107"/>
      <c r="DH28" s="107"/>
      <c r="DR28" s="107"/>
      <c r="EB28" s="107"/>
      <c r="EL28" s="107"/>
      <c r="EV28" s="107"/>
      <c r="FF28" s="107"/>
      <c r="FP28" s="107"/>
      <c r="FZ28" s="107"/>
      <c r="GJ28" s="107"/>
      <c r="GT28" s="107"/>
      <c r="HD28" s="107"/>
    </row>
    <row xmlns:x14ac="http://schemas.microsoft.com/office/spreadsheetml/2009/9/ac" r="29" s="3" customFormat="true" x14ac:dyDescent="0.25">
      <c r="A29" s="369" t="str">
        <f ca="true">IF(ISBLANK('Data Summary'!A31),"",'Data Summary'!A31)</f>
        <v/>
      </c>
      <c r="B29" s="107"/>
      <c r="L29" s="107"/>
      <c r="V29" s="107"/>
      <c r="AF29" s="107"/>
      <c r="AG29" s="107"/>
      <c r="AP29" s="107"/>
      <c r="AQ29" s="107"/>
      <c r="AZ29" s="107"/>
      <c r="BA29" s="107"/>
      <c r="BJ29" s="107"/>
      <c r="BK29" s="107"/>
      <c r="BT29" s="107"/>
      <c r="CD29" s="107"/>
      <c r="CN29" s="107"/>
      <c r="CX29" s="107"/>
      <c r="DH29" s="107"/>
      <c r="DR29" s="107"/>
      <c r="EB29" s="107"/>
      <c r="EL29" s="107"/>
      <c r="EV29" s="107"/>
      <c r="FF29" s="107"/>
      <c r="FP29" s="107"/>
      <c r="FZ29" s="107"/>
      <c r="GJ29" s="107"/>
      <c r="GT29" s="107"/>
      <c r="HD29" s="107"/>
    </row>
    <row xmlns:x14ac="http://schemas.microsoft.com/office/spreadsheetml/2009/9/ac" r="30" s="3" customFormat="true" x14ac:dyDescent="0.25">
      <c r="A30" s="369" t="str">
        <f ca="true">IF(ISBLANK('Data Summary'!A32),"",'Data Summary'!A32)</f>
        <v/>
      </c>
      <c r="B30" s="107"/>
      <c r="L30" s="107"/>
      <c r="V30" s="107"/>
      <c r="AF30" s="107"/>
      <c r="AG30" s="107"/>
      <c r="AP30" s="107"/>
      <c r="AQ30" s="107"/>
      <c r="AZ30" s="107"/>
      <c r="BA30" s="107"/>
      <c r="BJ30" s="107"/>
      <c r="BK30" s="107"/>
      <c r="BT30" s="107"/>
      <c r="CD30" s="107"/>
      <c r="CN30" s="107"/>
      <c r="CX30" s="107"/>
      <c r="DH30" s="107"/>
      <c r="DR30" s="107"/>
      <c r="EB30" s="107"/>
      <c r="EL30" s="107"/>
      <c r="EV30" s="107"/>
      <c r="FF30" s="107"/>
      <c r="FP30" s="107"/>
      <c r="FZ30" s="107"/>
      <c r="GJ30" s="107"/>
      <c r="GT30" s="107"/>
      <c r="HD30" s="107"/>
    </row>
    <row xmlns:x14ac="http://schemas.microsoft.com/office/spreadsheetml/2009/9/ac" r="31" s="3" customFormat="true" x14ac:dyDescent="0.25">
      <c r="A31" s="369" t="str">
        <f ca="true">IF(ISBLANK('Data Summary'!A33),"",'Data Summary'!A33)</f>
        <v/>
      </c>
      <c r="B31" s="107"/>
      <c r="L31" s="107"/>
      <c r="V31" s="107"/>
      <c r="AF31" s="107"/>
      <c r="AG31" s="107"/>
      <c r="AP31" s="107"/>
      <c r="AQ31" s="107"/>
      <c r="AZ31" s="107"/>
      <c r="BA31" s="107"/>
      <c r="BJ31" s="107"/>
      <c r="BK31" s="107"/>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69" t="str">
        <f ca="true">IF(ISBLANK('Data Summary'!A34),"",'Data Summary'!A34)</f>
        <v/>
      </c>
      <c r="B32" s="107"/>
      <c r="L32" s="107"/>
      <c r="V32" s="107"/>
      <c r="AF32" s="107"/>
      <c r="AG32" s="107"/>
      <c r="AP32" s="107"/>
      <c r="AQ32" s="107"/>
      <c r="AZ32" s="107"/>
      <c r="BA32" s="107"/>
      <c r="BJ32" s="107"/>
      <c r="BK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69" t="str">
        <f ca="true">IF(ISBLANK('Data Summary'!A35),"",'Data Summary'!A35)</f>
        <v/>
      </c>
      <c r="B33" s="107"/>
      <c r="L33" s="107"/>
      <c r="V33" s="107"/>
      <c r="AF33" s="107"/>
      <c r="AG33" s="107"/>
      <c r="AP33" s="107"/>
      <c r="AQ33" s="107"/>
      <c r="AZ33" s="107"/>
      <c r="BA33" s="107"/>
      <c r="BJ33" s="107"/>
      <c r="BK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69" t="str">
        <f ca="true">IF(ISBLANK('Data Summary'!A36),"",'Data Summary'!A36)</f>
        <v/>
      </c>
      <c r="B34" s="107"/>
      <c r="L34" s="107"/>
      <c r="V34" s="107"/>
      <c r="AF34" s="107"/>
      <c r="AG34" s="107"/>
      <c r="AP34" s="107"/>
      <c r="AQ34" s="107"/>
      <c r="AZ34" s="107"/>
      <c r="BA34" s="107"/>
      <c r="BJ34" s="107"/>
      <c r="BK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9" t="str">
        <f ca="true">IF(ISBLANK('Data Summary'!A37),"",'Data Summary'!A37)</f>
        <v/>
      </c>
      <c r="B35" s="107"/>
      <c r="L35" s="107"/>
      <c r="V35" s="107"/>
      <c r="AF35" s="107"/>
      <c r="AG35" s="107"/>
      <c r="AP35" s="107"/>
      <c r="AQ35" s="107"/>
      <c r="AZ35" s="107"/>
      <c r="BA35" s="107"/>
      <c r="BJ35" s="107"/>
      <c r="BK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9" t="str">
        <f ca="true">IF(ISBLANK('Data Summary'!A38),"",'Data Summary'!A38)</f>
        <v/>
      </c>
      <c r="B36" s="107"/>
      <c r="L36" s="107"/>
      <c r="V36" s="107"/>
      <c r="AF36" s="107"/>
      <c r="AG36" s="107"/>
      <c r="AP36" s="107"/>
      <c r="AQ36" s="107"/>
      <c r="AZ36" s="107"/>
      <c r="BA36" s="107"/>
      <c r="BJ36" s="107"/>
      <c r="BK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9" t="str">
        <f ca="true">IF(ISBLANK('Data Summary'!A39),"",'Data Summary'!A39)</f>
        <v/>
      </c>
      <c r="B37" s="107"/>
      <c r="L37" s="107"/>
      <c r="V37" s="107"/>
      <c r="AF37" s="107"/>
      <c r="AG37" s="107"/>
      <c r="AP37" s="107"/>
      <c r="AQ37" s="107"/>
      <c r="AZ37" s="107"/>
      <c r="BA37" s="107"/>
      <c r="BJ37" s="107"/>
      <c r="BK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9" t="str">
        <f ca="true">IF(ISBLANK('Data Summary'!A40),"",'Data Summary'!A40)</f>
        <v/>
      </c>
      <c r="B38" s="107"/>
      <c r="L38" s="107"/>
      <c r="V38" s="107"/>
      <c r="AF38" s="107"/>
      <c r="AG38" s="107"/>
      <c r="AP38" s="107"/>
      <c r="AQ38" s="107"/>
      <c r="AZ38" s="107"/>
      <c r="BA38" s="107"/>
      <c r="BJ38" s="107"/>
      <c r="BK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9" t="str">
        <f ca="true">IF(ISBLANK('Data Summary'!A41),"",'Data Summary'!A41)</f>
        <v/>
      </c>
      <c r="B39" s="107"/>
      <c r="L39" s="107"/>
      <c r="V39" s="107"/>
      <c r="AF39" s="107"/>
      <c r="AG39" s="107"/>
      <c r="AP39" s="107"/>
      <c r="AQ39" s="107"/>
      <c r="AZ39" s="107"/>
      <c r="BA39" s="107"/>
      <c r="BJ39" s="107"/>
      <c r="BK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9" t="str">
        <f ca="true">IF(ISBLANK('Data Summary'!A42),"",'Data Summary'!A42)</f>
        <v/>
      </c>
      <c r="B40" s="107"/>
      <c r="L40" s="107"/>
      <c r="V40" s="107"/>
      <c r="AF40" s="107"/>
      <c r="AG40" s="107"/>
      <c r="AP40" s="107"/>
      <c r="AQ40" s="107"/>
      <c r="AZ40" s="107"/>
      <c r="BA40" s="107"/>
      <c r="BJ40" s="107"/>
      <c r="BK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9" t="str">
        <f ca="true">IF(ISBLANK('Data Summary'!A43),"",'Data Summary'!A43)</f>
        <v/>
      </c>
      <c r="B41" s="107"/>
      <c r="L41" s="107"/>
      <c r="V41" s="107"/>
      <c r="AF41" s="107"/>
      <c r="AG41" s="107"/>
      <c r="AP41" s="107"/>
      <c r="AQ41" s="107"/>
      <c r="AZ41" s="107"/>
      <c r="BA41" s="107"/>
      <c r="BJ41" s="107"/>
      <c r="BK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9" t="str">
        <f ca="true">IF(ISBLANK('Data Summary'!A44),"",'Data Summary'!A44)</f>
        <v/>
      </c>
      <c r="B42" s="107"/>
      <c r="L42" s="107"/>
      <c r="V42" s="107"/>
      <c r="AF42" s="107"/>
      <c r="AG42" s="107"/>
      <c r="AP42" s="107"/>
      <c r="AQ42" s="107"/>
      <c r="AZ42" s="107"/>
      <c r="BA42" s="107"/>
      <c r="BJ42" s="107"/>
      <c r="BK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9" t="str">
        <f ca="true">IF(ISBLANK('Data Summary'!A45),"",'Data Summary'!A45)</f>
        <v/>
      </c>
      <c r="B43" s="107"/>
      <c r="L43" s="107"/>
      <c r="V43" s="107"/>
      <c r="AF43" s="107"/>
      <c r="AG43" s="107"/>
      <c r="AP43" s="107"/>
      <c r="AQ43" s="107"/>
      <c r="AZ43" s="107"/>
      <c r="BA43" s="107"/>
      <c r="BJ43" s="107"/>
      <c r="BK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9" t="str">
        <f ca="true">IF(ISBLANK('Data Summary'!A46),"",'Data Summary'!A46)</f>
        <v/>
      </c>
      <c r="B44" s="107"/>
      <c r="L44" s="107"/>
      <c r="V44" s="107"/>
      <c r="AF44" s="107"/>
      <c r="AG44" s="107"/>
      <c r="AP44" s="107"/>
      <c r="AQ44" s="107"/>
      <c r="AZ44" s="107"/>
      <c r="BA44" s="107"/>
      <c r="BJ44" s="107"/>
      <c r="BK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9" t="str">
        <f ca="true">IF(ISBLANK('Data Summary'!A47),"",'Data Summary'!A47)</f>
        <v/>
      </c>
      <c r="B45" s="107"/>
      <c r="L45" s="107"/>
      <c r="V45" s="107"/>
      <c r="AF45" s="107"/>
      <c r="AG45" s="107"/>
      <c r="AP45" s="107"/>
      <c r="AQ45" s="107"/>
      <c r="AZ45" s="107"/>
      <c r="BA45" s="107"/>
      <c r="BJ45" s="107"/>
      <c r="BK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9" t="str">
        <f ca="true">IF(ISBLANK('Data Summary'!A48),"",'Data Summary'!A48)</f>
        <v/>
      </c>
      <c r="B46" s="107"/>
      <c r="L46" s="107"/>
      <c r="V46" s="107"/>
      <c r="AF46" s="107"/>
      <c r="AG46" s="107"/>
      <c r="AP46" s="107"/>
      <c r="AQ46" s="107"/>
      <c r="AZ46" s="107"/>
      <c r="BA46" s="107"/>
      <c r="BJ46" s="107"/>
      <c r="BK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9" t="str">
        <f ca="true">IF(ISBLANK('Data Summary'!A49),"",'Data Summary'!A49)</f>
        <v/>
      </c>
      <c r="B47" s="107"/>
      <c r="L47" s="107"/>
      <c r="V47" s="107"/>
      <c r="AF47" s="107"/>
      <c r="AG47" s="107"/>
      <c r="AP47" s="107"/>
      <c r="AQ47" s="107"/>
      <c r="AZ47" s="107"/>
      <c r="BA47" s="107"/>
      <c r="BJ47" s="107"/>
      <c r="BK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9" t="str">
        <f ca="true">IF(ISBLANK('Data Summary'!A50),"",'Data Summary'!A50)</f>
        <v/>
      </c>
      <c r="B48" s="107"/>
      <c r="L48" s="107"/>
      <c r="V48" s="107"/>
      <c r="AF48" s="107"/>
      <c r="AG48" s="107"/>
      <c r="AP48" s="107"/>
      <c r="AQ48" s="107"/>
      <c r="AZ48" s="107"/>
      <c r="BA48" s="107"/>
      <c r="BJ48" s="107"/>
      <c r="BK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9" t="str">
        <f ca="true">IF(ISBLANK('Data Summary'!A51),"",'Data Summary'!A51)</f>
        <v/>
      </c>
      <c r="B49" s="107"/>
      <c r="L49" s="107"/>
      <c r="V49" s="107"/>
      <c r="AF49" s="107"/>
      <c r="AG49" s="107"/>
      <c r="AP49" s="107"/>
      <c r="AQ49" s="107"/>
      <c r="AZ49" s="107"/>
      <c r="BA49" s="107"/>
      <c r="BJ49" s="107"/>
      <c r="BK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9" t="str">
        <f ca="true">IF(ISBLANK('Data Summary'!A52),"",'Data Summary'!A52)</f>
        <v/>
      </c>
      <c r="B50" s="107"/>
      <c r="L50" s="107"/>
      <c r="V50" s="107"/>
      <c r="AF50" s="107"/>
      <c r="AG50" s="107"/>
      <c r="AP50" s="107"/>
      <c r="AQ50" s="107"/>
      <c r="AZ50" s="107"/>
      <c r="BA50" s="107"/>
      <c r="BJ50" s="107"/>
      <c r="BK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9" t="str">
        <f ca="true">IF(ISBLANK('Data Summary'!A53),"",'Data Summary'!A53)</f>
        <v/>
      </c>
      <c r="B51" s="107"/>
      <c r="L51" s="107"/>
      <c r="V51" s="107"/>
      <c r="AF51" s="107"/>
      <c r="AG51" s="107"/>
      <c r="AP51" s="107"/>
      <c r="AQ51" s="107"/>
      <c r="AZ51" s="107"/>
      <c r="BA51" s="107"/>
      <c r="BJ51" s="107"/>
      <c r="BK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9" t="str">
        <f ca="true">IF(ISBLANK('Data Summary'!A54),"",'Data Summary'!A54)</f>
        <v/>
      </c>
      <c r="B52" s="107"/>
      <c r="L52" s="107"/>
      <c r="V52" s="107"/>
      <c r="AF52" s="107"/>
      <c r="AG52" s="107"/>
      <c r="AP52" s="107"/>
      <c r="AQ52" s="107"/>
      <c r="AZ52" s="107"/>
      <c r="BA52" s="107"/>
      <c r="BJ52" s="107"/>
      <c r="BK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9" t="str">
        <f ca="true">IF(ISBLANK('Data Summary'!A55),"",'Data Summary'!A55)</f>
        <v/>
      </c>
      <c r="B53" s="107"/>
      <c r="L53" s="107"/>
      <c r="V53" s="107"/>
      <c r="AF53" s="107"/>
      <c r="AG53" s="107"/>
      <c r="AP53" s="107"/>
      <c r="AQ53" s="107"/>
      <c r="AZ53" s="107"/>
      <c r="BA53" s="107"/>
      <c r="BJ53" s="107"/>
      <c r="BK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9" t="str">
        <f ca="true">IF(ISBLANK('Data Summary'!A56),"",'Data Summary'!A56)</f>
        <v/>
      </c>
      <c r="B54" s="107"/>
      <c r="L54" s="107"/>
      <c r="V54" s="107"/>
      <c r="AF54" s="107"/>
      <c r="AG54" s="107"/>
      <c r="AP54" s="107"/>
      <c r="AQ54" s="107"/>
      <c r="AZ54" s="107"/>
      <c r="BA54" s="107"/>
      <c r="BJ54" s="107"/>
      <c r="BK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9" t="str">
        <f ca="true">IF(ISBLANK('Data Summary'!A57),"",'Data Summary'!A57)</f>
        <v/>
      </c>
      <c r="B55" s="107"/>
      <c r="L55" s="107"/>
      <c r="V55" s="107"/>
      <c r="AF55" s="107"/>
      <c r="AG55" s="107"/>
      <c r="AP55" s="107"/>
      <c r="AQ55" s="107"/>
      <c r="AZ55" s="107"/>
      <c r="BA55" s="107"/>
      <c r="BJ55" s="107"/>
      <c r="BK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9" t="str">
        <f ca="true">IF(ISBLANK('Data Summary'!A58),"",'Data Summary'!A58)</f>
        <v/>
      </c>
      <c r="B56" s="107"/>
      <c r="L56" s="107"/>
      <c r="V56" s="107"/>
      <c r="AF56" s="107"/>
      <c r="AG56" s="107"/>
      <c r="AP56" s="107"/>
      <c r="AQ56" s="107"/>
      <c r="AZ56" s="107"/>
      <c r="BA56" s="107"/>
      <c r="BJ56" s="107"/>
      <c r="BK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9" t="str">
        <f ca="true">IF(ISBLANK('Data Summary'!A59),"",'Data Summary'!A59)</f>
        <v/>
      </c>
      <c r="B57" s="107"/>
      <c r="L57" s="107"/>
      <c r="V57" s="107"/>
      <c r="AF57" s="107"/>
      <c r="AG57" s="107"/>
      <c r="AP57" s="107"/>
      <c r="AQ57" s="107"/>
      <c r="AZ57" s="107"/>
      <c r="BA57" s="107"/>
      <c r="BJ57" s="107"/>
      <c r="BK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9" t="str">
        <f ca="true">IF(ISBLANK('Data Summary'!A60),"",'Data Summary'!A60)</f>
        <v/>
      </c>
      <c r="B58" s="107"/>
      <c r="L58" s="107"/>
      <c r="V58" s="107"/>
      <c r="AF58" s="107"/>
      <c r="AG58" s="107"/>
      <c r="AP58" s="107"/>
      <c r="AQ58" s="107"/>
      <c r="AZ58" s="107"/>
      <c r="BA58" s="107"/>
      <c r="BJ58" s="107"/>
      <c r="BK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9" t="str">
        <f ca="true">IF(ISBLANK('Data Summary'!A61),"",'Data Summary'!A61)</f>
        <v/>
      </c>
      <c r="B59" s="107"/>
      <c r="L59" s="107"/>
      <c r="V59" s="107"/>
      <c r="AF59" s="107"/>
      <c r="AG59" s="107"/>
      <c r="AP59" s="107"/>
      <c r="AQ59" s="107"/>
      <c r="AZ59" s="107"/>
      <c r="BA59" s="107"/>
      <c r="BJ59" s="107"/>
      <c r="BK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9" t="str">
        <f ca="true">IF(ISBLANK('Data Summary'!A62),"",'Data Summary'!A62)</f>
        <v/>
      </c>
      <c r="B60" s="107"/>
      <c r="L60" s="107"/>
      <c r="V60" s="107"/>
      <c r="AF60" s="107"/>
      <c r="AG60" s="107"/>
      <c r="AP60" s="107"/>
      <c r="AQ60" s="107"/>
      <c r="AZ60" s="107"/>
      <c r="BA60" s="107"/>
      <c r="BJ60" s="107"/>
      <c r="BK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9" t="str">
        <f ca="true">IF(ISBLANK('Data Summary'!A63),"",'Data Summary'!A63)</f>
        <v/>
      </c>
      <c r="B61" s="107"/>
      <c r="L61" s="107"/>
      <c r="V61" s="107"/>
      <c r="AF61" s="107"/>
      <c r="AG61" s="107"/>
      <c r="AP61" s="107"/>
      <c r="AQ61" s="107"/>
      <c r="AZ61" s="107"/>
      <c r="BA61" s="107"/>
      <c r="BJ61" s="107"/>
      <c r="BK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9" t="str">
        <f ca="true">IF(ISBLANK('Data Summary'!A64),"",'Data Summary'!A64)</f>
        <v/>
      </c>
      <c r="B62" s="107"/>
      <c r="L62" s="107"/>
      <c r="V62" s="107"/>
      <c r="AF62" s="107"/>
      <c r="AG62" s="107"/>
      <c r="AP62" s="107"/>
      <c r="AQ62" s="107"/>
      <c r="AZ62" s="107"/>
      <c r="BA62" s="107"/>
      <c r="BJ62" s="107"/>
      <c r="BK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9" t="str">
        <f ca="true">IF(ISBLANK('Data Summary'!A65),"",'Data Summary'!A65)</f>
        <v/>
      </c>
      <c r="B63" s="107"/>
      <c r="L63" s="107"/>
      <c r="V63" s="107"/>
      <c r="AF63" s="107"/>
      <c r="AG63" s="107"/>
      <c r="AP63" s="107"/>
      <c r="AQ63" s="107"/>
      <c r="AZ63" s="107"/>
      <c r="BA63" s="107"/>
      <c r="BJ63" s="107"/>
      <c r="BK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9" t="str">
        <f ca="true">IF(ISBLANK('Data Summary'!A66),"",'Data Summary'!A66)</f>
        <v/>
      </c>
      <c r="B64" s="107"/>
      <c r="L64" s="107"/>
      <c r="V64" s="107"/>
      <c r="AF64" s="107"/>
      <c r="AG64" s="107"/>
      <c r="AP64" s="107"/>
      <c r="AQ64" s="107"/>
      <c r="AZ64" s="107"/>
      <c r="BA64" s="107"/>
      <c r="BJ64" s="107"/>
      <c r="BK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9" t="str">
        <f ca="true">IF(ISBLANK('Data Summary'!A67),"",'Data Summary'!A67)</f>
        <v/>
      </c>
      <c r="B65" s="107"/>
      <c r="L65" s="107"/>
      <c r="V65" s="107"/>
      <c r="AF65" s="107"/>
      <c r="AG65" s="107"/>
      <c r="AP65" s="107"/>
      <c r="AQ65" s="107"/>
      <c r="AZ65" s="107"/>
      <c r="BA65" s="107"/>
      <c r="BJ65" s="107"/>
      <c r="BK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9" t="str">
        <f ca="true">IF(ISBLANK('Data Summary'!A68),"",'Data Summary'!A68)</f>
        <v/>
      </c>
      <c r="B66" s="107"/>
      <c r="L66" s="107"/>
      <c r="V66" s="107"/>
      <c r="AF66" s="107"/>
      <c r="AG66" s="107"/>
      <c r="AP66" s="107"/>
      <c r="AQ66" s="107"/>
      <c r="AZ66" s="107"/>
      <c r="BA66" s="107"/>
      <c r="BJ66" s="107"/>
      <c r="BK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9" t="str">
        <f ca="true">IF(ISBLANK('Data Summary'!A69),"",'Data Summary'!A69)</f>
        <v/>
      </c>
      <c r="B67" s="107"/>
      <c r="L67" s="107"/>
      <c r="V67" s="107"/>
      <c r="AF67" s="107"/>
      <c r="AG67" s="107"/>
      <c r="AP67" s="107"/>
      <c r="AQ67" s="107"/>
      <c r="AZ67" s="107"/>
      <c r="BA67" s="107"/>
      <c r="BJ67" s="107"/>
      <c r="BK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9" t="str">
        <f ca="true">IF(ISBLANK('Data Summary'!A70),"",'Data Summary'!A70)</f>
        <v/>
      </c>
      <c r="B68" s="107"/>
      <c r="L68" s="107"/>
      <c r="V68" s="107"/>
      <c r="AF68" s="107"/>
      <c r="AG68" s="107"/>
      <c r="AP68" s="107"/>
      <c r="AQ68" s="107"/>
      <c r="AZ68" s="107"/>
      <c r="BA68" s="107"/>
      <c r="BJ68" s="107"/>
      <c r="BK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9" t="str">
        <f ca="true">IF(ISBLANK('Data Summary'!A71),"",'Data Summary'!A71)</f>
        <v/>
      </c>
      <c r="B69" s="107"/>
      <c r="L69" s="107"/>
      <c r="V69" s="107"/>
      <c r="AF69" s="107"/>
      <c r="AG69" s="107"/>
      <c r="AP69" s="107"/>
      <c r="AQ69" s="107"/>
      <c r="AZ69" s="107"/>
      <c r="BA69" s="107"/>
      <c r="BJ69" s="107"/>
      <c r="BK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9" t="str">
        <f ca="true">IF(ISBLANK('Data Summary'!A72),"",'Data Summary'!A72)</f>
        <v/>
      </c>
      <c r="B70" s="107"/>
      <c r="L70" s="107"/>
      <c r="V70" s="107"/>
      <c r="AF70" s="107"/>
      <c r="AG70" s="107"/>
      <c r="AP70" s="107"/>
      <c r="AQ70" s="107"/>
      <c r="AZ70" s="107"/>
      <c r="BA70" s="107"/>
      <c r="BJ70" s="107"/>
      <c r="BK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9" t="str">
        <f ca="true">IF(ISBLANK('Data Summary'!A73),"",'Data Summary'!A73)</f>
        <v/>
      </c>
      <c r="B71" s="107"/>
      <c r="L71" s="107"/>
      <c r="V71" s="107"/>
      <c r="AF71" s="107"/>
      <c r="AG71" s="107"/>
      <c r="AP71" s="107"/>
      <c r="AQ71" s="107"/>
      <c r="AZ71" s="107"/>
      <c r="BA71" s="107"/>
      <c r="BJ71" s="107"/>
      <c r="BK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9" t="str">
        <f ca="true">IF(ISBLANK('Data Summary'!A74),"",'Data Summary'!A74)</f>
        <v/>
      </c>
      <c r="B72" s="107"/>
      <c r="L72" s="107"/>
      <c r="V72" s="107"/>
      <c r="AF72" s="107"/>
      <c r="AG72" s="107"/>
      <c r="AP72" s="107"/>
      <c r="AQ72" s="107"/>
      <c r="AZ72" s="107"/>
      <c r="BA72" s="107"/>
      <c r="BJ72" s="107"/>
      <c r="BK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9" t="str">
        <f ca="true">IF(ISBLANK('Data Summary'!A75),"",'Data Summary'!A75)</f>
        <v/>
      </c>
      <c r="B73" s="107"/>
      <c r="L73" s="107"/>
      <c r="V73" s="107"/>
      <c r="AF73" s="107"/>
      <c r="AG73" s="107"/>
      <c r="AP73" s="107"/>
      <c r="AQ73" s="107"/>
      <c r="AZ73" s="107"/>
      <c r="BA73" s="107"/>
      <c r="BJ73" s="107"/>
      <c r="BK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9" t="str">
        <f ca="true">IF(ISBLANK('Data Summary'!A76),"",'Data Summary'!A76)</f>
        <v/>
      </c>
      <c r="B74" s="107"/>
      <c r="L74" s="107"/>
      <c r="V74" s="107"/>
      <c r="AF74" s="107"/>
      <c r="AG74" s="107"/>
      <c r="AP74" s="107"/>
      <c r="AQ74" s="107"/>
      <c r="AZ74" s="107"/>
      <c r="BA74" s="107"/>
      <c r="BJ74" s="107"/>
      <c r="BK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9" t="str">
        <f ca="true">IF(ISBLANK('Data Summary'!A77),"",'Data Summary'!A77)</f>
        <v/>
      </c>
      <c r="B75" s="107"/>
      <c r="L75" s="107"/>
      <c r="V75" s="107"/>
      <c r="AF75" s="107"/>
      <c r="AG75" s="107"/>
      <c r="AP75" s="107"/>
      <c r="AQ75" s="107"/>
      <c r="AZ75" s="107"/>
      <c r="BA75" s="107"/>
      <c r="BJ75" s="107"/>
      <c r="BK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9" t="str">
        <f ca="true">IF(ISBLANK('Data Summary'!A78),"",'Data Summary'!A78)</f>
        <v/>
      </c>
      <c r="B76" s="107"/>
      <c r="L76" s="107"/>
      <c r="V76" s="107"/>
      <c r="AF76" s="107"/>
      <c r="AG76" s="107"/>
      <c r="AP76" s="107"/>
      <c r="AQ76" s="107"/>
      <c r="AZ76" s="107"/>
      <c r="BA76" s="107"/>
      <c r="BJ76" s="107"/>
      <c r="BK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9" t="str">
        <f ca="true">IF(ISBLANK('Data Summary'!A79),"",'Data Summary'!A79)</f>
        <v/>
      </c>
      <c r="B77" s="107"/>
      <c r="L77" s="107"/>
      <c r="V77" s="107"/>
      <c r="AF77" s="107"/>
      <c r="AG77" s="107"/>
      <c r="AP77" s="107"/>
      <c r="AQ77" s="107"/>
      <c r="AZ77" s="107"/>
      <c r="BA77" s="107"/>
      <c r="BJ77" s="107"/>
      <c r="BK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9" t="str">
        <f ca="true">IF(ISBLANK('Data Summary'!A80),"",'Data Summary'!A80)</f>
        <v/>
      </c>
      <c r="B78" s="107"/>
      <c r="L78" s="107"/>
      <c r="V78" s="107"/>
      <c r="AF78" s="107"/>
      <c r="AG78" s="107"/>
      <c r="AP78" s="107"/>
      <c r="AQ78" s="107"/>
      <c r="AZ78" s="107"/>
      <c r="BA78" s="107"/>
      <c r="BJ78" s="107"/>
      <c r="BK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9" t="str">
        <f ca="true">IF(ISBLANK('Data Summary'!A81),"",'Data Summary'!A81)</f>
        <v/>
      </c>
      <c r="B79" s="107"/>
      <c r="L79" s="107"/>
      <c r="V79" s="107"/>
      <c r="AF79" s="107"/>
      <c r="AG79" s="107"/>
      <c r="AP79" s="107"/>
      <c r="AQ79" s="107"/>
      <c r="AZ79" s="107"/>
      <c r="BA79" s="107"/>
      <c r="BJ79" s="107"/>
      <c r="BK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9" t="str">
        <f ca="true">IF(ISBLANK('Data Summary'!A82),"",'Data Summary'!A82)</f>
        <v/>
      </c>
      <c r="B80" s="107"/>
      <c r="L80" s="107"/>
      <c r="V80" s="107"/>
      <c r="AF80" s="107"/>
      <c r="AG80" s="107"/>
      <c r="AP80" s="107"/>
      <c r="AQ80" s="107"/>
      <c r="AZ80" s="107"/>
      <c r="BA80" s="107"/>
      <c r="BJ80" s="107"/>
      <c r="BK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9" t="str">
        <f ca="true">IF(ISBLANK('Data Summary'!A83),"",'Data Summary'!A83)</f>
        <v/>
      </c>
      <c r="B81" s="107"/>
      <c r="L81" s="107"/>
      <c r="V81" s="107"/>
      <c r="AF81" s="107"/>
      <c r="AG81" s="107"/>
      <c r="AP81" s="107"/>
      <c r="AQ81" s="107"/>
      <c r="AZ81" s="107"/>
      <c r="BA81" s="107"/>
      <c r="BJ81" s="107"/>
      <c r="BK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9" t="str">
        <f ca="true">IF(ISBLANK('Data Summary'!A84),"",'Data Summary'!A84)</f>
        <v/>
      </c>
      <c r="B82" s="107"/>
      <c r="L82" s="107"/>
      <c r="V82" s="107"/>
      <c r="AF82" s="107"/>
      <c r="AG82" s="107"/>
      <c r="AP82" s="107"/>
      <c r="AQ82" s="107"/>
      <c r="AZ82" s="107"/>
      <c r="BA82" s="107"/>
      <c r="BJ82" s="107"/>
      <c r="BK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9" t="str">
        <f ca="true">IF(ISBLANK('Data Summary'!A85),"",'Data Summary'!A85)</f>
        <v/>
      </c>
      <c r="B83" s="107"/>
      <c r="L83" s="107"/>
      <c r="V83" s="107"/>
      <c r="AF83" s="107"/>
      <c r="AG83" s="107"/>
      <c r="AP83" s="107"/>
      <c r="AQ83" s="107"/>
      <c r="AZ83" s="107"/>
      <c r="BA83" s="107"/>
      <c r="BJ83" s="107"/>
      <c r="BK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9" t="str">
        <f ca="true">IF(ISBLANK('Data Summary'!A86),"",'Data Summary'!A86)</f>
        <v/>
      </c>
      <c r="B84" s="107"/>
      <c r="L84" s="107"/>
      <c r="V84" s="107"/>
      <c r="AF84" s="107"/>
      <c r="AG84" s="107"/>
      <c r="AP84" s="107"/>
      <c r="AQ84" s="107"/>
      <c r="AZ84" s="107"/>
      <c r="BA84" s="107"/>
      <c r="BJ84" s="107"/>
      <c r="BK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9" t="str">
        <f ca="true">IF(ISBLANK('Data Summary'!A87),"",'Data Summary'!A87)</f>
        <v/>
      </c>
      <c r="B85" s="107"/>
      <c r="L85" s="107"/>
      <c r="V85" s="107"/>
      <c r="AF85" s="107"/>
      <c r="AG85" s="107"/>
      <c r="AP85" s="107"/>
      <c r="AQ85" s="107"/>
      <c r="AZ85" s="107"/>
      <c r="BA85" s="107"/>
      <c r="BJ85" s="107"/>
      <c r="BK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9" t="str">
        <f ca="true">IF(ISBLANK('Data Summary'!A88),"",'Data Summary'!A88)</f>
        <v/>
      </c>
      <c r="B86" s="107"/>
      <c r="L86" s="107"/>
      <c r="V86" s="107"/>
      <c r="AF86" s="107"/>
      <c r="AG86" s="107"/>
      <c r="AP86" s="107"/>
      <c r="AQ86" s="107"/>
      <c r="AZ86" s="107"/>
      <c r="BA86" s="107"/>
      <c r="BJ86" s="107"/>
      <c r="BK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9" t="str">
        <f ca="true">IF(ISBLANK('Data Summary'!A89),"",'Data Summary'!A89)</f>
        <v/>
      </c>
      <c r="B87" s="107"/>
      <c r="L87" s="107"/>
      <c r="V87" s="107"/>
      <c r="AF87" s="107"/>
      <c r="AG87" s="107"/>
      <c r="AP87" s="107"/>
      <c r="AQ87" s="107"/>
      <c r="AZ87" s="107"/>
      <c r="BA87" s="107"/>
      <c r="BJ87" s="107"/>
      <c r="BK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9" t="str">
        <f ca="true">IF(ISBLANK('Data Summary'!A90),"",'Data Summary'!A90)</f>
        <v/>
      </c>
      <c r="B88" s="107"/>
      <c r="L88" s="107"/>
      <c r="V88" s="107"/>
      <c r="AF88" s="107"/>
      <c r="AG88" s="107"/>
      <c r="AP88" s="107"/>
      <c r="AQ88" s="107"/>
      <c r="AZ88" s="107"/>
      <c r="BA88" s="107"/>
      <c r="BJ88" s="107"/>
      <c r="BK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9" t="str">
        <f ca="true">IF(ISBLANK('Data Summary'!A91),"",'Data Summary'!A91)</f>
        <v/>
      </c>
      <c r="B89" s="107"/>
      <c r="L89" s="107"/>
      <c r="V89" s="107"/>
      <c r="AF89" s="107"/>
      <c r="AG89" s="107"/>
      <c r="AP89" s="107"/>
      <c r="AQ89" s="107"/>
      <c r="AZ89" s="107"/>
      <c r="BA89" s="107"/>
      <c r="BJ89" s="107"/>
      <c r="BK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9" t="str">
        <f ca="true">IF(ISBLANK('Data Summary'!A92),"",'Data Summary'!A92)</f>
        <v/>
      </c>
      <c r="B90" s="107"/>
      <c r="L90" s="107"/>
      <c r="V90" s="107"/>
      <c r="AF90" s="107"/>
      <c r="AG90" s="107"/>
      <c r="AP90" s="107"/>
      <c r="AQ90" s="107"/>
      <c r="AZ90" s="107"/>
      <c r="BA90" s="107"/>
      <c r="BJ90" s="107"/>
      <c r="BK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9" t="str">
        <f ca="true">IF(ISBLANK('Data Summary'!A93),"",'Data Summary'!A93)</f>
        <v/>
      </c>
      <c r="B91" s="107"/>
      <c r="L91" s="107"/>
      <c r="V91" s="107"/>
      <c r="AF91" s="107"/>
      <c r="AG91" s="107"/>
      <c r="AP91" s="107"/>
      <c r="AQ91" s="107"/>
      <c r="AZ91" s="107"/>
      <c r="BA91" s="107"/>
      <c r="BJ91" s="107"/>
      <c r="BK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9" t="str">
        <f ca="true">IF(ISBLANK('Data Summary'!A94),"",'Data Summary'!A94)</f>
        <v/>
      </c>
      <c r="B92" s="107"/>
      <c r="L92" s="107"/>
      <c r="V92" s="107"/>
      <c r="AF92" s="107"/>
      <c r="AG92" s="107"/>
      <c r="AP92" s="107"/>
      <c r="AQ92" s="107"/>
      <c r="AZ92" s="107"/>
      <c r="BA92" s="107"/>
      <c r="BJ92" s="107"/>
      <c r="BK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9" t="str">
        <f ca="true">IF(ISBLANK('Data Summary'!A95),"",'Data Summary'!A95)</f>
        <v/>
      </c>
      <c r="B93" s="107"/>
      <c r="L93" s="107"/>
      <c r="V93" s="107"/>
      <c r="AF93" s="107"/>
      <c r="AG93" s="107"/>
      <c r="AP93" s="107"/>
      <c r="AQ93" s="107"/>
      <c r="AZ93" s="107"/>
      <c r="BA93" s="107"/>
      <c r="BJ93" s="107"/>
      <c r="BK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9" t="str">
        <f ca="true">IF(ISBLANK('Data Summary'!A96),"",'Data Summary'!A96)</f>
        <v/>
      </c>
      <c r="B94" s="107"/>
      <c r="L94" s="107"/>
      <c r="V94" s="107"/>
      <c r="AF94" s="107"/>
      <c r="AG94" s="107"/>
      <c r="AP94" s="107"/>
      <c r="AQ94" s="107"/>
      <c r="AZ94" s="107"/>
      <c r="BA94" s="107"/>
      <c r="BJ94" s="107"/>
      <c r="BK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9" t="str">
        <f ca="true">IF(ISBLANK('Data Summary'!A97),"",'Data Summary'!A97)</f>
        <v/>
      </c>
      <c r="B95" s="107"/>
      <c r="L95" s="107"/>
      <c r="V95" s="107"/>
      <c r="AF95" s="107"/>
      <c r="AG95" s="107"/>
      <c r="AP95" s="107"/>
      <c r="AQ95" s="107"/>
      <c r="AZ95" s="107"/>
      <c r="BA95" s="107"/>
      <c r="BJ95" s="107"/>
      <c r="BK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9" t="str">
        <f ca="true">IF(ISBLANK('Data Summary'!A98),"",'Data Summary'!A98)</f>
        <v/>
      </c>
      <c r="B96" s="107"/>
      <c r="L96" s="107"/>
      <c r="V96" s="107"/>
      <c r="AF96" s="107"/>
      <c r="AG96" s="107"/>
      <c r="AP96" s="107"/>
      <c r="AQ96" s="107"/>
      <c r="AZ96" s="107"/>
      <c r="BA96" s="107"/>
      <c r="BJ96" s="107"/>
      <c r="BK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9" t="str">
        <f ca="true">IF(ISBLANK('Data Summary'!A99),"",'Data Summary'!A99)</f>
        <v/>
      </c>
      <c r="B97" s="107"/>
      <c r="L97" s="107"/>
      <c r="V97" s="107"/>
      <c r="AF97" s="107"/>
      <c r="AG97" s="107"/>
      <c r="AP97" s="107"/>
      <c r="AQ97" s="107"/>
      <c r="AZ97" s="107"/>
      <c r="BA97" s="107"/>
      <c r="BJ97" s="107"/>
      <c r="BK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9" t="str">
        <f ca="true">IF(ISBLANK('Data Summary'!A100),"",'Data Summary'!A100)</f>
        <v/>
      </c>
      <c r="B98" s="107"/>
      <c r="L98" s="107"/>
      <c r="V98" s="107"/>
      <c r="AF98" s="107"/>
      <c r="AG98" s="107"/>
      <c r="AP98" s="107"/>
      <c r="AQ98" s="107"/>
      <c r="AZ98" s="107"/>
      <c r="BA98" s="107"/>
      <c r="BJ98" s="107"/>
      <c r="BK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9" t="str">
        <f ca="true">IF(ISBLANK('Data Summary'!A101),"",'Data Summary'!A101)</f>
        <v/>
      </c>
      <c r="B99" s="107"/>
      <c r="L99" s="107"/>
      <c r="V99" s="107"/>
      <c r="AF99" s="107"/>
      <c r="AG99" s="107"/>
      <c r="AP99" s="107"/>
      <c r="AQ99" s="107"/>
      <c r="AZ99" s="107"/>
      <c r="BA99" s="107"/>
      <c r="BJ99" s="107"/>
      <c r="BK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9" t="str">
        <f ca="true">IF(ISBLANK('Data Summary'!A102),"",'Data Summary'!A102)</f>
        <v/>
      </c>
      <c r="B100" s="107"/>
      <c r="L100" s="107"/>
      <c r="V100" s="107"/>
      <c r="AF100" s="107"/>
      <c r="AG100" s="107"/>
      <c r="AP100" s="107"/>
      <c r="AQ100" s="107"/>
      <c r="AZ100" s="107"/>
      <c r="BA100" s="107"/>
      <c r="BJ100" s="107"/>
      <c r="BK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9" t="str">
        <f ca="true">IF(ISBLANK('Data Summary'!A103),"",'Data Summary'!A103)</f>
        <v/>
      </c>
      <c r="B101" s="107"/>
      <c r="L101" s="107"/>
      <c r="V101" s="107"/>
      <c r="AF101" s="107"/>
      <c r="AG101" s="107"/>
      <c r="AP101" s="107"/>
      <c r="AQ101" s="107"/>
      <c r="AZ101" s="107"/>
      <c r="BA101" s="107"/>
      <c r="BJ101" s="107"/>
      <c r="BK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9" t="str">
        <f ca="true">IF(ISBLANK('Data Summary'!A104),"",'Data Summary'!A104)</f>
        <v/>
      </c>
      <c r="B102" s="107"/>
      <c r="L102" s="107"/>
      <c r="V102" s="107"/>
      <c r="AF102" s="107"/>
      <c r="AG102" s="107"/>
      <c r="AP102" s="107"/>
      <c r="AQ102" s="107"/>
      <c r="AZ102" s="107"/>
      <c r="BA102" s="107"/>
      <c r="BJ102" s="107"/>
      <c r="BK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9" t="str">
        <f ca="true">IF(ISBLANK('Data Summary'!A105),"",'Data Summary'!A105)</f>
        <v/>
      </c>
      <c r="B103" s="107"/>
      <c r="L103" s="107"/>
      <c r="V103" s="107"/>
      <c r="AF103" s="107"/>
      <c r="AG103" s="107"/>
      <c r="AP103" s="107"/>
      <c r="AQ103" s="107"/>
      <c r="AZ103" s="107"/>
      <c r="BA103" s="107"/>
      <c r="BJ103" s="107"/>
      <c r="BK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9" t="str">
        <f ca="true">IF(ISBLANK('Data Summary'!A106),"",'Data Summary'!A106)</f>
        <v/>
      </c>
      <c r="B104" s="107"/>
      <c r="L104" s="107"/>
      <c r="V104" s="107"/>
      <c r="AF104" s="107"/>
      <c r="AG104" s="107"/>
      <c r="AP104" s="107"/>
      <c r="AQ104" s="107"/>
      <c r="AZ104" s="107"/>
      <c r="BA104" s="107"/>
      <c r="BJ104" s="107"/>
      <c r="BK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9" t="str">
        <f ca="true">IF(ISBLANK('Data Summary'!A107),"",'Data Summary'!A107)</f>
        <v/>
      </c>
      <c r="B105" s="107"/>
      <c r="L105" s="107"/>
      <c r="V105" s="107"/>
      <c r="AF105" s="107"/>
      <c r="AG105" s="107"/>
      <c r="AP105" s="107"/>
      <c r="AQ105" s="107"/>
      <c r="AZ105" s="107"/>
      <c r="BA105" s="107"/>
      <c r="BJ105" s="107"/>
      <c r="BK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9" t="str">
        <f ca="true">IF(ISBLANK('Data Summary'!A108),"",'Data Summary'!A108)</f>
        <v/>
      </c>
      <c r="B106" s="107"/>
      <c r="L106" s="107"/>
      <c r="V106" s="107"/>
      <c r="AF106" s="107"/>
      <c r="AG106" s="107"/>
      <c r="AP106" s="107"/>
      <c r="AQ106" s="107"/>
      <c r="AZ106" s="107"/>
      <c r="BA106" s="107"/>
      <c r="BJ106" s="107"/>
      <c r="BK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9" t="str">
        <f ca="true">IF(ISBLANK('Data Summary'!A109),"",'Data Summary'!A109)</f>
        <v/>
      </c>
      <c r="B107" s="107"/>
      <c r="L107" s="107"/>
      <c r="V107" s="107"/>
      <c r="AF107" s="107"/>
      <c r="AG107" s="107"/>
      <c r="AP107" s="107"/>
      <c r="AQ107" s="107"/>
      <c r="AZ107" s="107"/>
      <c r="BA107" s="107"/>
      <c r="BJ107" s="107"/>
      <c r="BK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9" t="str">
        <f ca="true">IF(ISBLANK('Data Summary'!A110),"",'Data Summary'!A110)</f>
        <v/>
      </c>
      <c r="B108" s="107"/>
      <c r="L108" s="107"/>
      <c r="V108" s="107"/>
      <c r="AF108" s="107"/>
      <c r="AG108" s="107"/>
      <c r="AP108" s="107"/>
      <c r="AQ108" s="107"/>
      <c r="AZ108" s="107"/>
      <c r="BA108" s="107"/>
      <c r="BJ108" s="107"/>
      <c r="BK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9" t="str">
        <f ca="true">IF(ISBLANK('Data Summary'!A111),"",'Data Summary'!A111)</f>
        <v/>
      </c>
      <c r="B109" s="107"/>
      <c r="L109" s="107"/>
      <c r="V109" s="107"/>
      <c r="AF109" s="107"/>
      <c r="AG109" s="107"/>
      <c r="AP109" s="107"/>
      <c r="AQ109" s="107"/>
      <c r="AZ109" s="107"/>
      <c r="BA109" s="107"/>
      <c r="BJ109" s="107"/>
      <c r="BK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9" t="str">
        <f ca="true">IF(ISBLANK('Data Summary'!A112),"",'Data Summary'!A112)</f>
        <v/>
      </c>
      <c r="B110" s="107"/>
      <c r="L110" s="107"/>
      <c r="V110" s="107"/>
      <c r="AF110" s="107"/>
      <c r="AG110" s="107"/>
      <c r="AP110" s="107"/>
      <c r="AQ110" s="107"/>
      <c r="AZ110" s="107"/>
      <c r="BA110" s="107"/>
      <c r="BJ110" s="107"/>
      <c r="BK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9" t="str">
        <f ca="true">IF(ISBLANK('Data Summary'!A113),"",'Data Summary'!A113)</f>
        <v/>
      </c>
      <c r="B111" s="107"/>
      <c r="L111" s="107"/>
      <c r="V111" s="107"/>
      <c r="AF111" s="107"/>
      <c r="AG111" s="107"/>
      <c r="AP111" s="107"/>
      <c r="AQ111" s="107"/>
      <c r="AZ111" s="107"/>
      <c r="BA111" s="107"/>
      <c r="BJ111" s="107"/>
      <c r="BK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9" t="str">
        <f ca="true">IF(ISBLANK('Data Summary'!A114),"",'Data Summary'!A114)</f>
        <v/>
      </c>
      <c r="B112" s="107"/>
      <c r="L112" s="107"/>
      <c r="V112" s="107"/>
      <c r="AF112" s="107"/>
      <c r="AG112" s="107"/>
      <c r="AP112" s="107"/>
      <c r="AQ112" s="107"/>
      <c r="AZ112" s="107"/>
      <c r="BA112" s="107"/>
      <c r="BJ112" s="107"/>
      <c r="BK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9" t="str">
        <f ca="true">IF(ISBLANK('Data Summary'!A115),"",'Data Summary'!A115)</f>
        <v/>
      </c>
      <c r="B113" s="107"/>
      <c r="L113" s="107"/>
      <c r="V113" s="107"/>
      <c r="AF113" s="107"/>
      <c r="AG113" s="107"/>
      <c r="AP113" s="107"/>
      <c r="AQ113" s="107"/>
      <c r="AZ113" s="107"/>
      <c r="BA113" s="107"/>
      <c r="BJ113" s="107"/>
      <c r="BK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9" t="str">
        <f ca="true">IF(ISBLANK('Data Summary'!A116),"",'Data Summary'!A116)</f>
        <v/>
      </c>
      <c r="B114" s="107"/>
      <c r="L114" s="107"/>
      <c r="V114" s="107"/>
      <c r="AF114" s="107"/>
      <c r="AG114" s="107"/>
      <c r="AP114" s="107"/>
      <c r="AQ114" s="107"/>
      <c r="AZ114" s="107"/>
      <c r="BA114" s="107"/>
      <c r="BJ114" s="107"/>
      <c r="BK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9" t="str">
        <f ca="true">IF(ISBLANK('Data Summary'!A117),"",'Data Summary'!A117)</f>
        <v/>
      </c>
      <c r="B115" s="107"/>
      <c r="L115" s="107"/>
      <c r="V115" s="107"/>
      <c r="AF115" s="107"/>
      <c r="AG115" s="107"/>
      <c r="AP115" s="107"/>
      <c r="AQ115" s="107"/>
      <c r="AZ115" s="107"/>
      <c r="BA115" s="107"/>
      <c r="BJ115" s="107"/>
      <c r="BK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9" t="str">
        <f ca="true">IF(ISBLANK('Data Summary'!A118),"",'Data Summary'!A118)</f>
        <v/>
      </c>
      <c r="B116" s="107"/>
      <c r="L116" s="107"/>
      <c r="V116" s="107"/>
      <c r="AF116" s="107"/>
      <c r="AG116" s="107"/>
      <c r="AP116" s="107"/>
      <c r="AQ116" s="107"/>
      <c r="AZ116" s="107"/>
      <c r="BA116" s="107"/>
      <c r="BJ116" s="107"/>
      <c r="BK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9" t="str">
        <f ca="true">IF(ISBLANK('Data Summary'!A119),"",'Data Summary'!A119)</f>
        <v/>
      </c>
      <c r="B117" s="107"/>
      <c r="L117" s="107"/>
      <c r="V117" s="107"/>
      <c r="AF117" s="107"/>
      <c r="AG117" s="107"/>
      <c r="AP117" s="107"/>
      <c r="AQ117" s="107"/>
      <c r="AZ117" s="107"/>
      <c r="BA117" s="107"/>
      <c r="BJ117" s="107"/>
      <c r="BK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9" t="str">
        <f ca="true">IF(ISBLANK('Data Summary'!A120),"",'Data Summary'!A120)</f>
        <v/>
      </c>
      <c r="B118" s="107"/>
      <c r="L118" s="107"/>
      <c r="V118" s="107"/>
      <c r="AF118" s="107"/>
      <c r="AG118" s="107"/>
      <c r="AP118" s="107"/>
      <c r="AQ118" s="107"/>
      <c r="AZ118" s="107"/>
      <c r="BA118" s="107"/>
      <c r="BJ118" s="107"/>
      <c r="BK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9" t="str">
        <f ca="true">IF(ISBLANK('Data Summary'!A121),"",'Data Summary'!A121)</f>
        <v/>
      </c>
      <c r="B119" s="107"/>
      <c r="L119" s="107"/>
      <c r="V119" s="107"/>
      <c r="AF119" s="107"/>
      <c r="AG119" s="107"/>
      <c r="AP119" s="107"/>
      <c r="AQ119" s="107"/>
      <c r="AZ119" s="107"/>
      <c r="BA119" s="107"/>
      <c r="BJ119" s="107"/>
      <c r="BK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9" t="str">
        <f ca="true">IF(ISBLANK('Data Summary'!A122),"",'Data Summary'!A122)</f>
        <v/>
      </c>
      <c r="B120" s="107"/>
      <c r="L120" s="107"/>
      <c r="V120" s="107"/>
      <c r="AF120" s="107"/>
      <c r="AG120" s="107"/>
      <c r="AP120" s="107"/>
      <c r="AQ120" s="107"/>
      <c r="AZ120" s="107"/>
      <c r="BA120" s="107"/>
      <c r="BJ120" s="107"/>
      <c r="BK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9" t="str">
        <f ca="true">IF(ISBLANK('Data Summary'!A123),"",'Data Summary'!A123)</f>
        <v/>
      </c>
      <c r="B121" s="107"/>
      <c r="L121" s="107"/>
      <c r="V121" s="107"/>
      <c r="AF121" s="107"/>
      <c r="AG121" s="107"/>
      <c r="AP121" s="107"/>
      <c r="AQ121" s="107"/>
      <c r="AZ121" s="107"/>
      <c r="BA121" s="107"/>
      <c r="BJ121" s="107"/>
      <c r="BK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9" t="str">
        <f ca="true">IF(ISBLANK('Data Summary'!A124),"",'Data Summary'!A124)</f>
        <v/>
      </c>
      <c r="B122" s="107"/>
      <c r="L122" s="107"/>
      <c r="V122" s="107"/>
      <c r="AF122" s="107"/>
      <c r="AG122" s="107"/>
      <c r="AP122" s="107"/>
      <c r="AQ122" s="107"/>
      <c r="AZ122" s="107"/>
      <c r="BA122" s="107"/>
      <c r="BJ122" s="107"/>
      <c r="BK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9" t="str">
        <f ca="true">IF(ISBLANK('Data Summary'!A125),"",'Data Summary'!A125)</f>
        <v/>
      </c>
      <c r="B123" s="107"/>
      <c r="L123" s="107"/>
      <c r="V123" s="107"/>
      <c r="AF123" s="107"/>
      <c r="AG123" s="107"/>
      <c r="AP123" s="107"/>
      <c r="AQ123" s="107"/>
      <c r="AZ123" s="107"/>
      <c r="BA123" s="107"/>
      <c r="BJ123" s="107"/>
      <c r="BK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9" t="str">
        <f ca="true">IF(ISBLANK('Data Summary'!A126),"",'Data Summary'!A126)</f>
        <v/>
      </c>
      <c r="B124" s="107"/>
      <c r="L124" s="107"/>
      <c r="V124" s="107"/>
      <c r="AF124" s="107"/>
      <c r="AG124" s="107"/>
      <c r="AP124" s="107"/>
      <c r="AQ124" s="107"/>
      <c r="AZ124" s="107"/>
      <c r="BA124" s="107"/>
      <c r="BJ124" s="107"/>
      <c r="BK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9" t="str">
        <f ca="true">IF(ISBLANK('Data Summary'!A127),"",'Data Summary'!A127)</f>
        <v/>
      </c>
      <c r="B125" s="107"/>
      <c r="L125" s="107"/>
      <c r="V125" s="107"/>
      <c r="AF125" s="107"/>
      <c r="AG125" s="107"/>
      <c r="AP125" s="107"/>
      <c r="AQ125" s="107"/>
      <c r="AZ125" s="107"/>
      <c r="BA125" s="107"/>
      <c r="BJ125" s="107"/>
      <c r="BK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9" t="str">
        <f ca="true">IF(ISBLANK('Data Summary'!A128),"",'Data Summary'!A128)</f>
        <v/>
      </c>
      <c r="B126" s="107"/>
      <c r="L126" s="107"/>
      <c r="V126" s="107"/>
      <c r="AF126" s="107"/>
      <c r="AG126" s="107"/>
      <c r="AP126" s="107"/>
      <c r="AQ126" s="107"/>
      <c r="AZ126" s="107"/>
      <c r="BA126" s="107"/>
      <c r="BJ126" s="107"/>
      <c r="BK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9" t="str">
        <f ca="true">IF(ISBLANK('Data Summary'!A129),"",'Data Summary'!A129)</f>
        <v/>
      </c>
      <c r="B127" s="107"/>
      <c r="L127" s="107"/>
      <c r="V127" s="107"/>
      <c r="AF127" s="107"/>
      <c r="AG127" s="107"/>
      <c r="AP127" s="107"/>
      <c r="AQ127" s="107"/>
      <c r="AZ127" s="107"/>
      <c r="BA127" s="107"/>
      <c r="BJ127" s="107"/>
      <c r="BK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9" t="str">
        <f ca="true">IF(ISBLANK('Data Summary'!A130),"",'Data Summary'!A130)</f>
        <v/>
      </c>
      <c r="B128" s="107"/>
      <c r="L128" s="107"/>
      <c r="V128" s="107"/>
      <c r="AF128" s="107"/>
      <c r="AG128" s="107"/>
      <c r="AP128" s="107"/>
      <c r="AQ128" s="107"/>
      <c r="AZ128" s="107"/>
      <c r="BA128" s="107"/>
      <c r="BJ128" s="107"/>
      <c r="BK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9" t="str">
        <f ca="true">IF(ISBLANK('Data Summary'!A131),"",'Data Summary'!A131)</f>
        <v/>
      </c>
      <c r="B129" s="107"/>
      <c r="L129" s="107"/>
      <c r="V129" s="107"/>
      <c r="AF129" s="107"/>
      <c r="AG129" s="107"/>
      <c r="AP129" s="107"/>
      <c r="AQ129" s="107"/>
      <c r="AZ129" s="107"/>
      <c r="BA129" s="107"/>
      <c r="BJ129" s="107"/>
      <c r="BK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9" t="str">
        <f ca="true">IF(ISBLANK('Data Summary'!A132),"",'Data Summary'!A132)</f>
        <v/>
      </c>
      <c r="B130" s="107"/>
      <c r="L130" s="107"/>
      <c r="V130" s="107"/>
      <c r="AF130" s="107"/>
      <c r="AG130" s="107"/>
      <c r="AP130" s="107"/>
      <c r="AQ130" s="107"/>
      <c r="AZ130" s="107"/>
      <c r="BA130" s="107"/>
      <c r="BJ130" s="107"/>
      <c r="BK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9" t="str">
        <f ca="true">IF(ISBLANK('Data Summary'!A133),"",'Data Summary'!A133)</f>
        <v/>
      </c>
      <c r="B131" s="107"/>
      <c r="L131" s="107"/>
      <c r="V131" s="107"/>
      <c r="AF131" s="107"/>
      <c r="AG131" s="107"/>
      <c r="AP131" s="107"/>
      <c r="AQ131" s="107"/>
      <c r="AZ131" s="107"/>
      <c r="BA131" s="107"/>
      <c r="BJ131" s="107"/>
      <c r="BK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9" t="str">
        <f ca="true">IF(ISBLANK('Data Summary'!A134),"",'Data Summary'!A134)</f>
        <v/>
      </c>
      <c r="B132" s="107"/>
      <c r="L132" s="107"/>
      <c r="V132" s="107"/>
      <c r="AF132" s="107"/>
      <c r="AG132" s="107"/>
      <c r="AP132" s="107"/>
      <c r="AQ132" s="107"/>
      <c r="AZ132" s="107"/>
      <c r="BA132" s="107"/>
      <c r="BJ132" s="107"/>
      <c r="BK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9" t="str">
        <f ca="true">IF(ISBLANK('Data Summary'!A135),"",'Data Summary'!A135)</f>
        <v/>
      </c>
      <c r="B133" s="107"/>
      <c r="L133" s="107"/>
      <c r="V133" s="107"/>
      <c r="AF133" s="107"/>
      <c r="AG133" s="107"/>
      <c r="AP133" s="107"/>
      <c r="AQ133" s="107"/>
      <c r="AZ133" s="107"/>
      <c r="BA133" s="107"/>
      <c r="BJ133" s="107"/>
      <c r="BK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9" t="str">
        <f ca="true">IF(ISBLANK('Data Summary'!A136),"",'Data Summary'!A136)</f>
        <v/>
      </c>
      <c r="B134" s="107"/>
      <c r="L134" s="107"/>
      <c r="V134" s="107"/>
      <c r="AF134" s="107"/>
      <c r="AG134" s="107"/>
      <c r="AP134" s="107"/>
      <c r="AQ134" s="107"/>
      <c r="AZ134" s="107"/>
      <c r="BA134" s="107"/>
      <c r="BJ134" s="107"/>
      <c r="BK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9" t="str">
        <f ca="true">IF(ISBLANK('Data Summary'!A137),"",'Data Summary'!A137)</f>
        <v/>
      </c>
      <c r="B135" s="107"/>
      <c r="L135" s="107"/>
      <c r="V135" s="107"/>
      <c r="AF135" s="107"/>
      <c r="AG135" s="107"/>
      <c r="AP135" s="107"/>
      <c r="AQ135" s="107"/>
      <c r="AZ135" s="107"/>
      <c r="BA135" s="107"/>
      <c r="BJ135" s="107"/>
      <c r="BK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9" t="str">
        <f ca="true">IF(ISBLANK('Data Summary'!A138),"",'Data Summary'!A138)</f>
        <v/>
      </c>
      <c r="B136" s="107"/>
      <c r="L136" s="107"/>
      <c r="V136" s="107"/>
      <c r="AF136" s="107"/>
      <c r="AG136" s="107"/>
      <c r="AP136" s="107"/>
      <c r="AQ136" s="107"/>
      <c r="AZ136" s="107"/>
      <c r="BA136" s="107"/>
      <c r="BJ136" s="107"/>
      <c r="BK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9" t="str">
        <f ca="true">IF(ISBLANK('Data Summary'!A139),"",'Data Summary'!A139)</f>
        <v/>
      </c>
      <c r="B137" s="107"/>
      <c r="L137" s="107"/>
      <c r="V137" s="107"/>
      <c r="AF137" s="107"/>
      <c r="AG137" s="107"/>
      <c r="AP137" s="107"/>
      <c r="AQ137" s="107"/>
      <c r="AZ137" s="107"/>
      <c r="BA137" s="107"/>
      <c r="BJ137" s="107"/>
      <c r="BK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9" t="str">
        <f ca="true">IF(ISBLANK('Data Summary'!A140),"",'Data Summary'!A140)</f>
        <v/>
      </c>
      <c r="B138" s="107"/>
      <c r="L138" s="107"/>
      <c r="V138" s="107"/>
      <c r="AF138" s="107"/>
      <c r="AG138" s="107"/>
      <c r="AP138" s="107"/>
      <c r="AQ138" s="107"/>
      <c r="AZ138" s="107"/>
      <c r="BA138" s="107"/>
      <c r="BJ138" s="107"/>
      <c r="BK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9" t="str">
        <f ca="true">IF(ISBLANK('Data Summary'!A141),"",'Data Summary'!A141)</f>
        <v/>
      </c>
      <c r="B139" s="107"/>
      <c r="L139" s="107"/>
      <c r="V139" s="107"/>
      <c r="AF139" s="107"/>
      <c r="AG139" s="107"/>
      <c r="AP139" s="107"/>
      <c r="AQ139" s="107"/>
      <c r="AZ139" s="107"/>
      <c r="BA139" s="107"/>
      <c r="BJ139" s="107"/>
      <c r="BK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9" t="str">
        <f ca="true">IF(ISBLANK('Data Summary'!A142),"",'Data Summary'!A142)</f>
        <v/>
      </c>
      <c r="B140" s="107"/>
      <c r="L140" s="107"/>
      <c r="V140" s="107"/>
      <c r="AF140" s="107"/>
      <c r="AG140" s="107"/>
      <c r="AP140" s="107"/>
      <c r="AQ140" s="107"/>
      <c r="AZ140" s="107"/>
      <c r="BA140" s="107"/>
      <c r="BJ140" s="107"/>
      <c r="BK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9" t="str">
        <f ca="true">IF(ISBLANK('Data Summary'!A143),"",'Data Summary'!A143)</f>
        <v/>
      </c>
      <c r="B141" s="107"/>
      <c r="L141" s="107"/>
      <c r="V141" s="107"/>
      <c r="AF141" s="107"/>
      <c r="AG141" s="107"/>
      <c r="AP141" s="107"/>
      <c r="AQ141" s="107"/>
      <c r="AZ141" s="107"/>
      <c r="BA141" s="107"/>
      <c r="BJ141" s="107"/>
      <c r="BK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9" t="str">
        <f ca="true">IF(ISBLANK('Data Summary'!A144),"",'Data Summary'!A144)</f>
        <v/>
      </c>
      <c r="B142" s="107"/>
      <c r="L142" s="107"/>
      <c r="V142" s="107"/>
      <c r="AF142" s="107"/>
      <c r="AG142" s="107"/>
      <c r="AP142" s="107"/>
      <c r="AQ142" s="107"/>
      <c r="AZ142" s="107"/>
      <c r="BA142" s="107"/>
      <c r="BJ142" s="107"/>
      <c r="BK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9" t="str">
        <f ca="true">IF(ISBLANK('Data Summary'!A145),"",'Data Summary'!A145)</f>
        <v/>
      </c>
      <c r="B143" s="107"/>
      <c r="L143" s="107"/>
      <c r="V143" s="107"/>
      <c r="AF143" s="107"/>
      <c r="AG143" s="107"/>
      <c r="AP143" s="107"/>
      <c r="AQ143" s="107"/>
      <c r="AZ143" s="107"/>
      <c r="BA143" s="107"/>
      <c r="BJ143" s="107"/>
      <c r="BK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9" t="str">
        <f ca="true">IF(ISBLANK('Data Summary'!A146),"",'Data Summary'!A146)</f>
        <v/>
      </c>
      <c r="B144" s="107"/>
      <c r="L144" s="107"/>
      <c r="V144" s="107"/>
      <c r="AF144" s="107"/>
      <c r="AG144" s="107"/>
      <c r="AP144" s="107"/>
      <c r="AQ144" s="107"/>
      <c r="AZ144" s="107"/>
      <c r="BA144" s="107"/>
      <c r="BJ144" s="107"/>
      <c r="BK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9" t="str">
        <f ca="true">IF(ISBLANK('Data Summary'!A147),"",'Data Summary'!A147)</f>
        <v/>
      </c>
      <c r="B145" s="107"/>
      <c r="L145" s="107"/>
      <c r="V145" s="107"/>
      <c r="AF145" s="107"/>
      <c r="AG145" s="107"/>
      <c r="AP145" s="107"/>
      <c r="AQ145" s="107"/>
      <c r="AZ145" s="107"/>
      <c r="BA145" s="107"/>
      <c r="BJ145" s="107"/>
      <c r="BK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9" t="str">
        <f ca="true">IF(ISBLANK('Data Summary'!A148),"",'Data Summary'!A148)</f>
        <v/>
      </c>
      <c r="B146" s="107"/>
      <c r="L146" s="107"/>
      <c r="V146" s="107"/>
      <c r="AF146" s="107"/>
      <c r="AG146" s="107"/>
      <c r="AP146" s="107"/>
      <c r="AQ146" s="107"/>
      <c r="AZ146" s="107"/>
      <c r="BA146" s="107"/>
      <c r="BJ146" s="107"/>
      <c r="BK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9" t="str">
        <f ca="true">IF(ISBLANK('Data Summary'!A149),"",'Data Summary'!A149)</f>
        <v/>
      </c>
      <c r="B147" s="107"/>
      <c r="L147" s="107"/>
      <c r="V147" s="107"/>
      <c r="AF147" s="107"/>
      <c r="AG147" s="107"/>
      <c r="AP147" s="107"/>
      <c r="AQ147" s="107"/>
      <c r="AZ147" s="107"/>
      <c r="BA147" s="107"/>
      <c r="BJ147" s="107"/>
      <c r="BK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9" t="str">
        <f ca="true">IF(ISBLANK('Data Summary'!A150),"",'Data Summary'!A150)</f>
        <v/>
      </c>
      <c r="B148" s="107"/>
      <c r="L148" s="107"/>
      <c r="V148" s="107"/>
      <c r="AF148" s="107"/>
      <c r="AG148" s="107"/>
      <c r="AP148" s="107"/>
      <c r="AQ148" s="107"/>
      <c r="AZ148" s="107"/>
      <c r="BA148" s="107"/>
      <c r="BJ148" s="107"/>
      <c r="BK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9" t="str">
        <f ca="true">IF(ISBLANK('Data Summary'!A151),"",'Data Summary'!A151)</f>
        <v/>
      </c>
      <c r="B149" s="107"/>
      <c r="L149" s="107"/>
      <c r="V149" s="107"/>
      <c r="AF149" s="107"/>
      <c r="AG149" s="107"/>
      <c r="AP149" s="107"/>
      <c r="AQ149" s="107"/>
      <c r="AZ149" s="107"/>
      <c r="BA149" s="107"/>
      <c r="BJ149" s="107"/>
      <c r="BK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9" t="str">
        <f ca="true">IF(ISBLANK('Data Summary'!A152),"",'Data Summary'!A152)</f>
        <v/>
      </c>
      <c r="B150" s="107"/>
      <c r="L150" s="107"/>
      <c r="V150" s="107"/>
      <c r="AF150" s="107"/>
      <c r="AG150" s="107"/>
      <c r="AP150" s="107"/>
      <c r="AQ150" s="107"/>
      <c r="AZ150" s="107"/>
      <c r="BA150" s="107"/>
      <c r="BJ150" s="107"/>
      <c r="BK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9" t="str">
        <f ca="true">IF(ISBLANK('Data Summary'!A153),"",'Data Summary'!A153)</f>
        <v/>
      </c>
      <c r="B151" s="107"/>
      <c r="L151" s="107"/>
      <c r="V151" s="107"/>
      <c r="AF151" s="107"/>
      <c r="AG151" s="107"/>
      <c r="AP151" s="107"/>
      <c r="AQ151" s="107"/>
      <c r="AZ151" s="107"/>
      <c r="BA151" s="107"/>
      <c r="BJ151" s="107"/>
      <c r="BK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3"/>
      <c r="B152" s="107"/>
      <c r="L152" s="107"/>
      <c r="V152" s="107"/>
      <c r="AF152" s="107"/>
      <c r="AG152" s="107"/>
      <c r="AP152" s="107"/>
      <c r="AQ152" s="107"/>
      <c r="AZ152" s="107"/>
      <c r="BA152" s="107"/>
      <c r="BJ152" s="107"/>
      <c r="BK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3"/>
      <c r="B153" s="107"/>
      <c r="L153" s="107"/>
      <c r="V153" s="107"/>
      <c r="AF153" s="107"/>
      <c r="AG153" s="107"/>
      <c r="AP153" s="107"/>
      <c r="AQ153" s="107"/>
      <c r="AZ153" s="107"/>
      <c r="BA153" s="107"/>
      <c r="BJ153" s="107"/>
      <c r="BK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3"/>
      <c r="B154" s="107"/>
      <c r="L154" s="107"/>
      <c r="V154" s="107"/>
      <c r="AF154" s="107"/>
      <c r="AG154" s="107"/>
      <c r="AP154" s="107"/>
      <c r="AQ154" s="107"/>
      <c r="AZ154" s="107"/>
      <c r="BA154" s="107"/>
      <c r="BJ154" s="107"/>
      <c r="BK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3"/>
      <c r="B155" s="107"/>
      <c r="L155" s="107"/>
      <c r="V155" s="107"/>
      <c r="AF155" s="107"/>
      <c r="AG155" s="107"/>
      <c r="AP155" s="107"/>
      <c r="AQ155" s="107"/>
      <c r="AZ155" s="107"/>
      <c r="BA155" s="107"/>
      <c r="BJ155" s="107"/>
      <c r="BK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3"/>
      <c r="B156" s="107"/>
      <c r="L156" s="107"/>
      <c r="V156" s="107"/>
      <c r="AF156" s="107"/>
      <c r="AG156" s="107"/>
      <c r="AP156" s="107"/>
      <c r="AQ156" s="107"/>
      <c r="AZ156" s="107"/>
      <c r="BA156" s="107"/>
      <c r="BJ156" s="107"/>
      <c r="BK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3"/>
      <c r="B157" s="107"/>
      <c r="L157" s="107"/>
      <c r="V157" s="107"/>
      <c r="AF157" s="107"/>
      <c r="AG157" s="107"/>
      <c r="AP157" s="107"/>
      <c r="AQ157" s="107"/>
      <c r="AZ157" s="107"/>
      <c r="BA157" s="107"/>
      <c r="BJ157" s="107"/>
      <c r="BK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3"/>
      <c r="B158" s="107"/>
      <c r="L158" s="107"/>
      <c r="V158" s="107"/>
      <c r="AF158" s="107"/>
      <c r="AG158" s="107"/>
      <c r="AP158" s="107"/>
      <c r="AQ158" s="107"/>
      <c r="AZ158" s="107"/>
      <c r="BA158" s="107"/>
      <c r="BJ158" s="107"/>
      <c r="BK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3"/>
      <c r="B159" s="107"/>
      <c r="L159" s="107"/>
      <c r="V159" s="107"/>
      <c r="AF159" s="107"/>
      <c r="AG159" s="107"/>
      <c r="AP159" s="107"/>
      <c r="AQ159" s="107"/>
      <c r="AZ159" s="107"/>
      <c r="BA159" s="107"/>
      <c r="BJ159" s="107"/>
      <c r="BK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3"/>
      <c r="B160" s="107"/>
      <c r="L160" s="107"/>
      <c r="V160" s="107"/>
      <c r="AF160" s="107"/>
      <c r="AG160" s="107"/>
      <c r="AP160" s="107"/>
      <c r="AQ160" s="107"/>
      <c r="AZ160" s="107"/>
      <c r="BA160" s="107"/>
      <c r="BJ160" s="107"/>
      <c r="BK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3"/>
      <c r="B161" s="107"/>
      <c r="L161" s="107"/>
      <c r="V161" s="107"/>
      <c r="AF161" s="107"/>
      <c r="AG161" s="107"/>
      <c r="AP161" s="107"/>
      <c r="AQ161" s="107"/>
      <c r="AZ161" s="107"/>
      <c r="BA161" s="107"/>
      <c r="BJ161" s="107"/>
      <c r="BK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3"/>
      <c r="B162" s="107"/>
      <c r="L162" s="107"/>
      <c r="V162" s="107"/>
      <c r="AF162" s="107"/>
      <c r="AG162" s="107"/>
      <c r="AP162" s="107"/>
      <c r="AQ162" s="107"/>
      <c r="AZ162" s="107"/>
      <c r="BA162" s="107"/>
      <c r="BJ162" s="107"/>
      <c r="BK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3"/>
      <c r="B163" s="107"/>
      <c r="L163" s="107"/>
      <c r="V163" s="107"/>
      <c r="AF163" s="107"/>
      <c r="AG163" s="107"/>
      <c r="AP163" s="107"/>
      <c r="AQ163" s="107"/>
      <c r="AZ163" s="107"/>
      <c r="BA163" s="107"/>
      <c r="BJ163" s="107"/>
      <c r="BK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3"/>
      <c r="B164" s="107"/>
      <c r="L164" s="107"/>
      <c r="V164" s="107"/>
      <c r="AF164" s="107"/>
      <c r="AG164" s="107"/>
      <c r="AP164" s="107"/>
      <c r="AQ164" s="107"/>
      <c r="AZ164" s="107"/>
      <c r="BA164" s="107"/>
      <c r="BJ164" s="107"/>
      <c r="BK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3"/>
      <c r="B165" s="107"/>
      <c r="L165" s="107"/>
      <c r="V165" s="107"/>
      <c r="AF165" s="107"/>
      <c r="AG165" s="107"/>
      <c r="AP165" s="107"/>
      <c r="AQ165" s="107"/>
      <c r="AZ165" s="107"/>
      <c r="BA165" s="107"/>
      <c r="BJ165" s="107"/>
      <c r="BK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3"/>
      <c r="B166" s="107"/>
      <c r="L166" s="107"/>
      <c r="V166" s="107"/>
      <c r="AF166" s="107"/>
      <c r="AG166" s="107"/>
      <c r="AP166" s="107"/>
      <c r="AQ166" s="107"/>
      <c r="AZ166" s="107"/>
      <c r="BA166" s="107"/>
      <c r="BJ166" s="107"/>
      <c r="BK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3"/>
      <c r="B167" s="107"/>
      <c r="L167" s="107"/>
      <c r="V167" s="107"/>
      <c r="AF167" s="107"/>
      <c r="AG167" s="107"/>
      <c r="AP167" s="107"/>
      <c r="AQ167" s="107"/>
      <c r="AZ167" s="107"/>
      <c r="BA167" s="107"/>
      <c r="BJ167" s="107"/>
      <c r="BK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3"/>
      <c r="B168" s="107"/>
      <c r="L168" s="107"/>
      <c r="V168" s="107"/>
      <c r="AF168" s="107"/>
      <c r="AG168" s="107"/>
      <c r="AP168" s="107"/>
      <c r="AQ168" s="107"/>
      <c r="AZ168" s="107"/>
      <c r="BA168" s="107"/>
      <c r="BJ168" s="107"/>
      <c r="BK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3"/>
      <c r="B169" s="107"/>
      <c r="L169" s="107"/>
      <c r="V169" s="107"/>
      <c r="AF169" s="107"/>
      <c r="AG169" s="107"/>
      <c r="AP169" s="107"/>
      <c r="AQ169" s="107"/>
      <c r="AZ169" s="107"/>
      <c r="BA169" s="107"/>
      <c r="BJ169" s="107"/>
      <c r="BK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3"/>
      <c r="B170" s="107"/>
      <c r="L170" s="107"/>
      <c r="V170" s="107"/>
      <c r="AF170" s="107"/>
      <c r="AG170" s="107"/>
      <c r="AP170" s="107"/>
      <c r="AQ170" s="107"/>
      <c r="AZ170" s="107"/>
      <c r="BA170" s="107"/>
      <c r="BJ170" s="107"/>
      <c r="BK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3"/>
      <c r="B171" s="107"/>
      <c r="L171" s="107"/>
      <c r="V171" s="107"/>
      <c r="AF171" s="107"/>
      <c r="AG171" s="107"/>
      <c r="AP171" s="107"/>
      <c r="AQ171" s="107"/>
      <c r="AZ171" s="107"/>
      <c r="BA171" s="107"/>
      <c r="BJ171" s="107"/>
      <c r="BK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3"/>
      <c r="B172" s="107"/>
      <c r="L172" s="107"/>
      <c r="V172" s="107"/>
      <c r="AF172" s="107"/>
      <c r="AG172" s="107"/>
      <c r="AP172" s="107"/>
      <c r="AQ172" s="107"/>
      <c r="AZ172" s="107"/>
      <c r="BA172" s="107"/>
      <c r="BJ172" s="107"/>
      <c r="BK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3"/>
      <c r="B173" s="107"/>
      <c r="L173" s="107"/>
      <c r="V173" s="107"/>
      <c r="AF173" s="107"/>
      <c r="AG173" s="107"/>
      <c r="AP173" s="107"/>
      <c r="AQ173" s="107"/>
      <c r="AZ173" s="107"/>
      <c r="BA173" s="107"/>
      <c r="BJ173" s="107"/>
      <c r="BK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3"/>
      <c r="B174" s="107"/>
      <c r="L174" s="107"/>
      <c r="V174" s="107"/>
      <c r="AF174" s="107"/>
      <c r="AG174" s="107"/>
      <c r="AP174" s="107"/>
      <c r="AQ174" s="107"/>
      <c r="AZ174" s="107"/>
      <c r="BA174" s="107"/>
      <c r="BJ174" s="107"/>
      <c r="BK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3"/>
      <c r="B175" s="107"/>
      <c r="L175" s="107"/>
      <c r="V175" s="107"/>
      <c r="AF175" s="107"/>
      <c r="AG175" s="107"/>
      <c r="AP175" s="107"/>
      <c r="AQ175" s="107"/>
      <c r="AZ175" s="107"/>
      <c r="BA175" s="107"/>
      <c r="BJ175" s="107"/>
      <c r="BK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3"/>
      <c r="B176" s="107"/>
      <c r="L176" s="107"/>
      <c r="V176" s="107"/>
      <c r="AF176" s="107"/>
      <c r="AG176" s="107"/>
      <c r="AP176" s="107"/>
      <c r="AQ176" s="107"/>
      <c r="AZ176" s="107"/>
      <c r="BA176" s="107"/>
      <c r="BJ176" s="107"/>
      <c r="BK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3"/>
      <c r="B177" s="107"/>
      <c r="L177" s="107"/>
      <c r="V177" s="107"/>
      <c r="AF177" s="107"/>
      <c r="AG177" s="107"/>
      <c r="AP177" s="107"/>
      <c r="AQ177" s="107"/>
      <c r="AZ177" s="107"/>
      <c r="BA177" s="107"/>
      <c r="BJ177" s="107"/>
      <c r="BK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3"/>
      <c r="B178" s="107"/>
      <c r="L178" s="107"/>
      <c r="V178" s="107"/>
      <c r="AF178" s="107"/>
      <c r="AG178" s="107"/>
      <c r="AP178" s="107"/>
      <c r="AQ178" s="107"/>
      <c r="AZ178" s="107"/>
      <c r="BA178" s="107"/>
      <c r="BJ178" s="107"/>
      <c r="BK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3"/>
      <c r="B179" s="107"/>
      <c r="L179" s="107"/>
      <c r="V179" s="107"/>
      <c r="AF179" s="107"/>
      <c r="AG179" s="107"/>
      <c r="AP179" s="107"/>
      <c r="AQ179" s="107"/>
      <c r="AZ179" s="107"/>
      <c r="BA179" s="107"/>
      <c r="BJ179" s="107"/>
      <c r="BK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3"/>
      <c r="B180" s="107"/>
      <c r="L180" s="107"/>
      <c r="V180" s="107"/>
      <c r="AF180" s="107"/>
      <c r="AG180" s="107"/>
      <c r="AP180" s="107"/>
      <c r="AQ180" s="107"/>
      <c r="AZ180" s="107"/>
      <c r="BA180" s="107"/>
      <c r="BJ180" s="107"/>
      <c r="BK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3"/>
      <c r="B181" s="107"/>
      <c r="L181" s="107"/>
      <c r="V181" s="107"/>
      <c r="AF181" s="107"/>
      <c r="AG181" s="107"/>
      <c r="AP181" s="107"/>
      <c r="AQ181" s="107"/>
      <c r="AZ181" s="107"/>
      <c r="BA181" s="107"/>
      <c r="BJ181" s="107"/>
      <c r="BK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3"/>
      <c r="B182" s="107"/>
      <c r="L182" s="107"/>
      <c r="V182" s="107"/>
      <c r="AF182" s="107"/>
      <c r="AG182" s="107"/>
      <c r="AP182" s="107"/>
      <c r="AQ182" s="107"/>
      <c r="AZ182" s="107"/>
      <c r="BA182" s="107"/>
      <c r="BJ182" s="107"/>
      <c r="BK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3"/>
      <c r="B183" s="107"/>
      <c r="L183" s="107"/>
      <c r="V183" s="107"/>
      <c r="AF183" s="107"/>
      <c r="AG183" s="107"/>
      <c r="AP183" s="107"/>
      <c r="AQ183" s="107"/>
      <c r="AZ183" s="107"/>
      <c r="BA183" s="107"/>
      <c r="BJ183" s="107"/>
      <c r="BK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3"/>
      <c r="B184" s="107"/>
      <c r="L184" s="107"/>
      <c r="V184" s="107"/>
      <c r="AF184" s="107"/>
      <c r="AG184" s="107"/>
      <c r="AP184" s="107"/>
      <c r="AQ184" s="107"/>
      <c r="AZ184" s="107"/>
      <c r="BA184" s="107"/>
      <c r="BJ184" s="107"/>
      <c r="BK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3"/>
      <c r="B185" s="107"/>
      <c r="L185" s="107"/>
      <c r="V185" s="107"/>
      <c r="AF185" s="107"/>
      <c r="AG185" s="107"/>
      <c r="AP185" s="107"/>
      <c r="AQ185" s="107"/>
      <c r="AZ185" s="107"/>
      <c r="BA185" s="107"/>
      <c r="BJ185" s="107"/>
      <c r="BK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3"/>
      <c r="B186" s="107"/>
      <c r="L186" s="107"/>
      <c r="V186" s="107"/>
      <c r="AF186" s="107"/>
      <c r="AG186" s="107"/>
      <c r="AP186" s="107"/>
      <c r="AQ186" s="107"/>
      <c r="AZ186" s="107"/>
      <c r="BA186" s="107"/>
      <c r="BJ186" s="107"/>
      <c r="BK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3"/>
      <c r="B187" s="107"/>
      <c r="L187" s="107"/>
      <c r="V187" s="107"/>
      <c r="AF187" s="107"/>
      <c r="AG187" s="107"/>
      <c r="AP187" s="107"/>
      <c r="AQ187" s="107"/>
      <c r="AZ187" s="107"/>
      <c r="BA187" s="107"/>
      <c r="BJ187" s="107"/>
      <c r="BK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3"/>
      <c r="B188" s="107"/>
      <c r="L188" s="107"/>
      <c r="V188" s="107"/>
      <c r="AF188" s="107"/>
      <c r="AG188" s="107"/>
      <c r="AP188" s="107"/>
      <c r="AQ188" s="107"/>
      <c r="AZ188" s="107"/>
      <c r="BA188" s="107"/>
      <c r="BJ188" s="107"/>
      <c r="BK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3"/>
      <c r="B189" s="107"/>
      <c r="L189" s="107"/>
      <c r="V189" s="107"/>
      <c r="AF189" s="107"/>
      <c r="AG189" s="107"/>
      <c r="AP189" s="107"/>
      <c r="AQ189" s="107"/>
      <c r="AZ189" s="107"/>
      <c r="BA189" s="107"/>
      <c r="BJ189" s="107"/>
      <c r="BK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3"/>
      <c r="B190" s="107"/>
      <c r="L190" s="107"/>
      <c r="V190" s="107"/>
      <c r="AF190" s="107"/>
      <c r="AG190" s="107"/>
      <c r="AP190" s="107"/>
      <c r="AQ190" s="107"/>
      <c r="AZ190" s="107"/>
      <c r="BA190" s="107"/>
      <c r="BJ190" s="107"/>
      <c r="BK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3"/>
      <c r="B191" s="107"/>
      <c r="L191" s="107"/>
      <c r="V191" s="107"/>
      <c r="AF191" s="107"/>
      <c r="AG191" s="107"/>
      <c r="AP191" s="107"/>
      <c r="AQ191" s="107"/>
      <c r="AZ191" s="107"/>
      <c r="BA191" s="107"/>
      <c r="BJ191" s="107"/>
      <c r="BK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3"/>
      <c r="B192" s="107"/>
      <c r="L192" s="107"/>
      <c r="V192" s="107"/>
      <c r="AF192" s="107"/>
      <c r="AG192" s="107"/>
      <c r="AP192" s="107"/>
      <c r="AQ192" s="107"/>
      <c r="AZ192" s="107"/>
      <c r="BA192" s="107"/>
      <c r="BJ192" s="107"/>
      <c r="BK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3"/>
      <c r="B193" s="107"/>
      <c r="L193" s="107"/>
      <c r="V193" s="107"/>
      <c r="AF193" s="107"/>
      <c r="AG193" s="107"/>
      <c r="AP193" s="107"/>
      <c r="AQ193" s="107"/>
      <c r="AZ193" s="107"/>
      <c r="BA193" s="107"/>
      <c r="BJ193" s="107"/>
      <c r="BK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3"/>
      <c r="B194" s="107"/>
      <c r="L194" s="107"/>
      <c r="V194" s="107"/>
      <c r="AF194" s="107"/>
      <c r="AG194" s="107"/>
      <c r="AP194" s="107"/>
      <c r="AQ194" s="107"/>
      <c r="AZ194" s="107"/>
      <c r="BA194" s="107"/>
      <c r="BJ194" s="107"/>
      <c r="BK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3"/>
      <c r="B195" s="107"/>
      <c r="L195" s="107"/>
      <c r="V195" s="107"/>
      <c r="AF195" s="107"/>
      <c r="AG195" s="107"/>
      <c r="AP195" s="107"/>
      <c r="AQ195" s="107"/>
      <c r="AZ195" s="107"/>
      <c r="BA195" s="107"/>
      <c r="BJ195" s="107"/>
      <c r="BK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3"/>
      <c r="B196" s="107"/>
      <c r="L196" s="107"/>
      <c r="V196" s="107"/>
      <c r="AF196" s="107"/>
      <c r="AG196" s="107"/>
      <c r="AP196" s="107"/>
      <c r="AQ196" s="107"/>
      <c r="AZ196" s="107"/>
      <c r="BA196" s="107"/>
      <c r="BJ196" s="107"/>
      <c r="BK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3"/>
      <c r="B197" s="107"/>
      <c r="L197" s="107"/>
      <c r="V197" s="107"/>
      <c r="AF197" s="107"/>
      <c r="AG197" s="107"/>
      <c r="AP197" s="107"/>
      <c r="AQ197" s="107"/>
      <c r="AZ197" s="107"/>
      <c r="BA197" s="107"/>
      <c r="BJ197" s="107"/>
      <c r="BK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3"/>
      <c r="B198" s="107"/>
      <c r="L198" s="107"/>
      <c r="V198" s="107"/>
      <c r="AF198" s="107"/>
      <c r="AG198" s="107"/>
      <c r="AP198" s="107"/>
      <c r="AQ198" s="107"/>
      <c r="AZ198" s="107"/>
      <c r="BA198" s="107"/>
      <c r="BJ198" s="107"/>
      <c r="BK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3"/>
      <c r="B199" s="107"/>
      <c r="L199" s="107"/>
      <c r="V199" s="107"/>
      <c r="AF199" s="107"/>
      <c r="AG199" s="107"/>
      <c r="AP199" s="107"/>
      <c r="AQ199" s="107"/>
      <c r="AZ199" s="107"/>
      <c r="BA199" s="107"/>
      <c r="BJ199" s="107"/>
      <c r="BK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3"/>
      <c r="B200" s="107"/>
      <c r="L200" s="107"/>
      <c r="V200" s="107"/>
      <c r="AF200" s="107"/>
      <c r="AG200" s="107"/>
      <c r="AP200" s="107"/>
      <c r="AQ200" s="107"/>
      <c r="AZ200" s="107"/>
      <c r="BA200" s="107"/>
      <c r="BJ200" s="107"/>
      <c r="BK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3"/>
      <c r="B201" s="107"/>
      <c r="L201" s="107"/>
      <c r="V201" s="107"/>
      <c r="AF201" s="107"/>
      <c r="AG201" s="107"/>
      <c r="AP201" s="107"/>
      <c r="AQ201" s="107"/>
      <c r="AZ201" s="107"/>
      <c r="BA201" s="107"/>
      <c r="BJ201" s="107"/>
      <c r="BK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3"/>
      <c r="B202" s="107"/>
      <c r="L202" s="107"/>
      <c r="V202" s="107"/>
      <c r="AF202" s="107"/>
      <c r="AG202" s="107"/>
      <c r="AP202" s="107"/>
      <c r="AQ202" s="107"/>
      <c r="AZ202" s="107"/>
      <c r="BA202" s="107"/>
      <c r="BJ202" s="107"/>
      <c r="BK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3"/>
      <c r="B203" s="107"/>
      <c r="L203" s="107"/>
      <c r="V203" s="107"/>
      <c r="AF203" s="107"/>
      <c r="AG203" s="107"/>
      <c r="AP203" s="107"/>
      <c r="AQ203" s="107"/>
      <c r="AZ203" s="107"/>
      <c r="BA203" s="107"/>
      <c r="BJ203" s="107"/>
      <c r="BK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3"/>
      <c r="B204" s="107"/>
      <c r="L204" s="107"/>
      <c r="V204" s="107"/>
      <c r="AF204" s="107"/>
      <c r="AG204" s="107"/>
      <c r="AP204" s="107"/>
      <c r="AQ204" s="107"/>
      <c r="AZ204" s="107"/>
      <c r="BA204" s="107"/>
      <c r="BJ204" s="107"/>
      <c r="BK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3"/>
      <c r="B205" s="107"/>
      <c r="L205" s="107"/>
      <c r="V205" s="107"/>
      <c r="AF205" s="107"/>
      <c r="AG205" s="107"/>
      <c r="AP205" s="107"/>
      <c r="AQ205" s="107"/>
      <c r="AZ205" s="107"/>
      <c r="BA205" s="107"/>
      <c r="BJ205" s="107"/>
      <c r="BK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3"/>
      <c r="B206" s="107"/>
      <c r="L206" s="107"/>
      <c r="V206" s="107"/>
      <c r="AF206" s="107"/>
      <c r="AG206" s="107"/>
      <c r="AP206" s="107"/>
      <c r="AQ206" s="107"/>
      <c r="AZ206" s="107"/>
      <c r="BA206" s="107"/>
      <c r="BJ206" s="107"/>
      <c r="BK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3"/>
      <c r="B207" s="107"/>
      <c r="L207" s="107"/>
      <c r="V207" s="107"/>
      <c r="AF207" s="107"/>
      <c r="AG207" s="107"/>
      <c r="AP207" s="107"/>
      <c r="AQ207" s="107"/>
      <c r="AZ207" s="107"/>
      <c r="BA207" s="107"/>
      <c r="BJ207" s="107"/>
      <c r="BK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3"/>
      <c r="B208" s="107"/>
      <c r="L208" s="107"/>
      <c r="V208" s="107"/>
      <c r="AF208" s="107"/>
      <c r="AG208" s="107"/>
      <c r="AP208" s="107"/>
      <c r="AQ208" s="107"/>
      <c r="AZ208" s="107"/>
      <c r="BA208" s="107"/>
      <c r="BJ208" s="107"/>
      <c r="BK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3"/>
      <c r="B209" s="107"/>
      <c r="L209" s="107"/>
      <c r="V209" s="107"/>
      <c r="AF209" s="107"/>
      <c r="AG209" s="107"/>
      <c r="AP209" s="107"/>
      <c r="AQ209" s="107"/>
      <c r="AZ209" s="107"/>
      <c r="BA209" s="107"/>
      <c r="BJ209" s="107"/>
      <c r="BK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3"/>
      <c r="B210" s="107"/>
      <c r="L210" s="107"/>
      <c r="V210" s="107"/>
      <c r="AF210" s="107"/>
      <c r="AG210" s="107"/>
      <c r="AP210" s="107"/>
      <c r="AQ210" s="107"/>
      <c r="AZ210" s="107"/>
      <c r="BA210" s="107"/>
      <c r="BJ210" s="107"/>
      <c r="BK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3"/>
      <c r="B211" s="107"/>
      <c r="L211" s="107"/>
      <c r="V211" s="107"/>
      <c r="AF211" s="107"/>
      <c r="AG211" s="107"/>
      <c r="AP211" s="107"/>
      <c r="AQ211" s="107"/>
      <c r="AZ211" s="107"/>
      <c r="BA211" s="107"/>
      <c r="BJ211" s="107"/>
      <c r="BK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3"/>
      <c r="B212" s="107"/>
      <c r="L212" s="107"/>
      <c r="V212" s="107"/>
      <c r="AF212" s="107"/>
      <c r="AG212" s="107"/>
      <c r="AP212" s="107"/>
      <c r="AQ212" s="107"/>
      <c r="AZ212" s="107"/>
      <c r="BA212" s="107"/>
      <c r="BJ212" s="107"/>
      <c r="BK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3"/>
      <c r="B213" s="107"/>
      <c r="L213" s="107"/>
      <c r="V213" s="107"/>
      <c r="AF213" s="107"/>
      <c r="AG213" s="107"/>
      <c r="AP213" s="107"/>
      <c r="AQ213" s="107"/>
      <c r="AZ213" s="107"/>
      <c r="BA213" s="107"/>
      <c r="BJ213" s="107"/>
      <c r="BK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3"/>
      <c r="B214" s="107"/>
      <c r="L214" s="107"/>
      <c r="V214" s="107"/>
      <c r="AF214" s="107"/>
      <c r="AG214" s="107"/>
      <c r="AP214" s="107"/>
      <c r="AQ214" s="107"/>
      <c r="AZ214" s="107"/>
      <c r="BA214" s="107"/>
      <c r="BJ214" s="107"/>
      <c r="BK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3"/>
      <c r="B215" s="107"/>
      <c r="L215" s="107"/>
      <c r="V215" s="107"/>
      <c r="AF215" s="107"/>
      <c r="AG215" s="107"/>
      <c r="AP215" s="107"/>
      <c r="AQ215" s="107"/>
      <c r="AZ215" s="107"/>
      <c r="BA215" s="107"/>
      <c r="BJ215" s="107"/>
      <c r="BK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3"/>
      <c r="B216" s="107"/>
      <c r="L216" s="107"/>
      <c r="V216" s="107"/>
      <c r="AF216" s="107"/>
      <c r="AG216" s="107"/>
      <c r="AP216" s="107"/>
      <c r="AQ216" s="107"/>
      <c r="AZ216" s="107"/>
      <c r="BA216" s="107"/>
      <c r="BJ216" s="107"/>
      <c r="BK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3"/>
      <c r="B217" s="107"/>
      <c r="L217" s="107"/>
      <c r="V217" s="107"/>
      <c r="AF217" s="107"/>
      <c r="AG217" s="107"/>
      <c r="AP217" s="107"/>
      <c r="AQ217" s="107"/>
      <c r="AZ217" s="107"/>
      <c r="BA217" s="107"/>
      <c r="BJ217" s="107"/>
      <c r="BK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3"/>
      <c r="B218" s="107"/>
      <c r="L218" s="107"/>
      <c r="V218" s="107"/>
      <c r="AF218" s="107"/>
      <c r="AG218" s="107"/>
      <c r="AP218" s="107"/>
      <c r="AQ218" s="107"/>
      <c r="AZ218" s="107"/>
      <c r="BA218" s="107"/>
      <c r="BJ218" s="107"/>
      <c r="BK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3"/>
      <c r="B219" s="107"/>
      <c r="L219" s="107"/>
      <c r="V219" s="107"/>
      <c r="AF219" s="107"/>
      <c r="AG219" s="107"/>
      <c r="AP219" s="107"/>
      <c r="AQ219" s="107"/>
      <c r="AZ219" s="107"/>
      <c r="BA219" s="107"/>
      <c r="BJ219" s="107"/>
      <c r="BK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3"/>
      <c r="B220" s="107"/>
      <c r="L220" s="107"/>
      <c r="V220" s="107"/>
      <c r="AF220" s="107"/>
      <c r="AG220" s="107"/>
      <c r="AP220" s="107"/>
      <c r="AQ220" s="107"/>
      <c r="AZ220" s="107"/>
      <c r="BA220" s="107"/>
      <c r="BJ220" s="107"/>
      <c r="BK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3"/>
      <c r="B221" s="107"/>
      <c r="L221" s="107"/>
      <c r="V221" s="107"/>
      <c r="AF221" s="107"/>
      <c r="AG221" s="107"/>
      <c r="AP221" s="107"/>
      <c r="AQ221" s="107"/>
      <c r="AZ221" s="107"/>
      <c r="BA221" s="107"/>
      <c r="BJ221" s="107"/>
      <c r="BK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3"/>
      <c r="B222" s="107"/>
      <c r="L222" s="107"/>
      <c r="V222" s="107"/>
      <c r="AF222" s="107"/>
      <c r="AG222" s="107"/>
      <c r="AP222" s="107"/>
      <c r="AQ222" s="107"/>
      <c r="AZ222" s="107"/>
      <c r="BA222" s="107"/>
      <c r="BJ222" s="107"/>
      <c r="BK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3"/>
      <c r="B223" s="107"/>
      <c r="L223" s="107"/>
      <c r="V223" s="107"/>
      <c r="AF223" s="107"/>
      <c r="AG223" s="107"/>
      <c r="AP223" s="107"/>
      <c r="AQ223" s="107"/>
      <c r="AZ223" s="107"/>
      <c r="BA223" s="107"/>
      <c r="BJ223" s="107"/>
      <c r="BK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3"/>
      <c r="B224" s="107"/>
      <c r="L224" s="107"/>
      <c r="V224" s="107"/>
      <c r="AF224" s="107"/>
      <c r="AG224" s="107"/>
      <c r="AP224" s="107"/>
      <c r="AQ224" s="107"/>
      <c r="AZ224" s="107"/>
      <c r="BA224" s="107"/>
      <c r="BJ224" s="107"/>
      <c r="BK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3"/>
      <c r="B225" s="107"/>
      <c r="L225" s="107"/>
      <c r="V225" s="107"/>
      <c r="AF225" s="107"/>
      <c r="AG225" s="107"/>
      <c r="AP225" s="107"/>
      <c r="AQ225" s="107"/>
      <c r="AZ225" s="107"/>
      <c r="BA225" s="107"/>
      <c r="BJ225" s="107"/>
      <c r="BK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3"/>
      <c r="B226" s="107"/>
      <c r="L226" s="107"/>
      <c r="V226" s="107"/>
      <c r="AF226" s="107"/>
      <c r="AG226" s="107"/>
      <c r="AP226" s="107"/>
      <c r="AQ226" s="107"/>
      <c r="AZ226" s="107"/>
      <c r="BA226" s="107"/>
      <c r="BJ226" s="107"/>
      <c r="BK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3"/>
      <c r="B227" s="107"/>
      <c r="L227" s="107"/>
      <c r="V227" s="107"/>
      <c r="AF227" s="107"/>
      <c r="AG227" s="107"/>
      <c r="AP227" s="107"/>
      <c r="AQ227" s="107"/>
      <c r="AZ227" s="107"/>
      <c r="BA227" s="107"/>
      <c r="BJ227" s="107"/>
      <c r="BK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3"/>
      <c r="B228" s="107"/>
      <c r="L228" s="107"/>
      <c r="V228" s="107"/>
      <c r="AF228" s="107"/>
      <c r="AG228" s="107"/>
      <c r="AP228" s="107"/>
      <c r="AQ228" s="107"/>
      <c r="AZ228" s="107"/>
      <c r="BA228" s="107"/>
      <c r="BJ228" s="107"/>
      <c r="BK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3"/>
      <c r="B229" s="107"/>
      <c r="L229" s="107"/>
      <c r="V229" s="107"/>
      <c r="AF229" s="107"/>
      <c r="AG229" s="107"/>
      <c r="AP229" s="107"/>
      <c r="AQ229" s="107"/>
      <c r="AZ229" s="107"/>
      <c r="BA229" s="107"/>
      <c r="BJ229" s="107"/>
      <c r="BK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3"/>
      <c r="B230" s="107"/>
      <c r="L230" s="107"/>
      <c r="V230" s="107"/>
      <c r="AF230" s="107"/>
      <c r="AG230" s="107"/>
      <c r="AP230" s="107"/>
      <c r="AQ230" s="107"/>
      <c r="AZ230" s="107"/>
      <c r="BA230" s="107"/>
      <c r="BJ230" s="107"/>
      <c r="BK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3"/>
      <c r="B231" s="107"/>
      <c r="L231" s="107"/>
      <c r="V231" s="107"/>
      <c r="AF231" s="107"/>
      <c r="AG231" s="107"/>
      <c r="AP231" s="107"/>
      <c r="AQ231" s="107"/>
      <c r="AZ231" s="107"/>
      <c r="BA231" s="107"/>
      <c r="BJ231" s="107"/>
      <c r="BK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3"/>
      <c r="B232" s="107"/>
      <c r="L232" s="107"/>
      <c r="V232" s="107"/>
      <c r="AF232" s="107"/>
      <c r="AG232" s="107"/>
      <c r="AP232" s="107"/>
      <c r="AQ232" s="107"/>
      <c r="AZ232" s="107"/>
      <c r="BA232" s="107"/>
      <c r="BJ232" s="107"/>
      <c r="BK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3"/>
      <c r="B233" s="107"/>
      <c r="L233" s="107"/>
      <c r="V233" s="107"/>
      <c r="AF233" s="107"/>
      <c r="AG233" s="107"/>
      <c r="AP233" s="107"/>
      <c r="AQ233" s="107"/>
      <c r="AZ233" s="107"/>
      <c r="BA233" s="107"/>
      <c r="BJ233" s="107"/>
      <c r="BK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3"/>
      <c r="B234" s="107"/>
      <c r="L234" s="107"/>
      <c r="V234" s="107"/>
      <c r="AF234" s="107"/>
      <c r="AG234" s="107"/>
      <c r="AP234" s="107"/>
      <c r="AQ234" s="107"/>
      <c r="AZ234" s="107"/>
      <c r="BA234" s="107"/>
      <c r="BJ234" s="107"/>
      <c r="BK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3"/>
      <c r="B235" s="107"/>
      <c r="L235" s="107"/>
      <c r="V235" s="107"/>
      <c r="AF235" s="107"/>
      <c r="AG235" s="107"/>
      <c r="AP235" s="107"/>
      <c r="AQ235" s="107"/>
      <c r="AZ235" s="107"/>
      <c r="BA235" s="107"/>
      <c r="BJ235" s="107"/>
      <c r="BK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3"/>
      <c r="B236" s="107"/>
      <c r="L236" s="107"/>
      <c r="V236" s="107"/>
      <c r="AF236" s="107"/>
      <c r="AG236" s="107"/>
      <c r="AP236" s="107"/>
      <c r="AQ236" s="107"/>
      <c r="AZ236" s="107"/>
      <c r="BA236" s="107"/>
      <c r="BJ236" s="107"/>
      <c r="BK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3"/>
      <c r="B237" s="107"/>
      <c r="L237" s="107"/>
      <c r="V237" s="107"/>
      <c r="AF237" s="107"/>
      <c r="AG237" s="107"/>
      <c r="AP237" s="107"/>
      <c r="AQ237" s="107"/>
      <c r="AZ237" s="107"/>
      <c r="BA237" s="107"/>
      <c r="BJ237" s="107"/>
      <c r="BK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3"/>
      <c r="B238" s="107"/>
      <c r="L238" s="107"/>
      <c r="V238" s="107"/>
      <c r="AF238" s="107"/>
      <c r="AG238" s="107"/>
      <c r="AP238" s="107"/>
      <c r="AQ238" s="107"/>
      <c r="AZ238" s="107"/>
      <c r="BA238" s="107"/>
      <c r="BJ238" s="107"/>
      <c r="BK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3"/>
      <c r="B239" s="107"/>
      <c r="L239" s="107"/>
      <c r="V239" s="107"/>
      <c r="AF239" s="107"/>
      <c r="AG239" s="107"/>
      <c r="AP239" s="107"/>
      <c r="AQ239" s="107"/>
      <c r="AZ239" s="107"/>
      <c r="BA239" s="107"/>
      <c r="BJ239" s="107"/>
      <c r="BK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3"/>
      <c r="B240" s="107"/>
      <c r="L240" s="107"/>
      <c r="V240" s="107"/>
      <c r="AF240" s="107"/>
      <c r="AG240" s="107"/>
      <c r="AP240" s="107"/>
      <c r="AQ240" s="107"/>
      <c r="AZ240" s="107"/>
      <c r="BA240" s="107"/>
      <c r="BJ240" s="107"/>
      <c r="BK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3"/>
      <c r="B241" s="107"/>
      <c r="L241" s="107"/>
      <c r="V241" s="107"/>
      <c r="AF241" s="107"/>
      <c r="AG241" s="107"/>
      <c r="AP241" s="107"/>
      <c r="AQ241" s="107"/>
      <c r="AZ241" s="107"/>
      <c r="BA241" s="107"/>
      <c r="BJ241" s="107"/>
      <c r="BK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3"/>
      <c r="B242" s="107"/>
      <c r="L242" s="107"/>
      <c r="V242" s="107"/>
      <c r="AF242" s="107"/>
      <c r="AG242" s="107"/>
      <c r="AP242" s="107"/>
      <c r="AQ242" s="107"/>
      <c r="AZ242" s="107"/>
      <c r="BA242" s="107"/>
      <c r="BJ242" s="107"/>
      <c r="BK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3"/>
      <c r="B243" s="107"/>
      <c r="L243" s="107"/>
      <c r="V243" s="107"/>
      <c r="AF243" s="107"/>
      <c r="AG243" s="107"/>
      <c r="AP243" s="107"/>
      <c r="AQ243" s="107"/>
      <c r="AZ243" s="107"/>
      <c r="BA243" s="107"/>
      <c r="BJ243" s="107"/>
      <c r="BK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3"/>
      <c r="B244" s="107"/>
      <c r="L244" s="107"/>
      <c r="V244" s="107"/>
      <c r="AF244" s="107"/>
      <c r="AG244" s="107"/>
      <c r="AP244" s="107"/>
      <c r="AQ244" s="107"/>
      <c r="AZ244" s="107"/>
      <c r="BA244" s="107"/>
      <c r="BJ244" s="107"/>
      <c r="BK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3"/>
      <c r="B245" s="107"/>
      <c r="L245" s="107"/>
      <c r="V245" s="107"/>
      <c r="AF245" s="107"/>
      <c r="AG245" s="107"/>
      <c r="AP245" s="107"/>
      <c r="AQ245" s="107"/>
      <c r="AZ245" s="107"/>
      <c r="BA245" s="107"/>
      <c r="BJ245" s="107"/>
      <c r="BK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3"/>
      <c r="B246" s="107"/>
      <c r="L246" s="107"/>
      <c r="V246" s="107"/>
      <c r="AF246" s="107"/>
      <c r="AG246" s="107"/>
      <c r="AP246" s="107"/>
      <c r="AQ246" s="107"/>
      <c r="AZ246" s="107"/>
      <c r="BA246" s="107"/>
      <c r="BJ246" s="107"/>
      <c r="BK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3"/>
      <c r="B247" s="107"/>
      <c r="L247" s="107"/>
      <c r="V247" s="107"/>
      <c r="AF247" s="107"/>
      <c r="AG247" s="107"/>
      <c r="AP247" s="107"/>
      <c r="AQ247" s="107"/>
      <c r="AZ247" s="107"/>
      <c r="BA247" s="107"/>
      <c r="BJ247" s="107"/>
      <c r="BK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3"/>
      <c r="B248" s="107"/>
      <c r="L248" s="107"/>
      <c r="V248" s="107"/>
      <c r="AF248" s="107"/>
      <c r="AG248" s="107"/>
      <c r="AP248" s="107"/>
      <c r="AQ248" s="107"/>
      <c r="AZ248" s="107"/>
      <c r="BA248" s="107"/>
      <c r="BJ248" s="107"/>
      <c r="BK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3"/>
      <c r="B249" s="107"/>
      <c r="L249" s="107"/>
      <c r="V249" s="107"/>
      <c r="AF249" s="107"/>
      <c r="AG249" s="107"/>
      <c r="AP249" s="107"/>
      <c r="AQ249" s="107"/>
      <c r="AZ249" s="107"/>
      <c r="BA249" s="107"/>
      <c r="BJ249" s="107"/>
      <c r="BK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3"/>
      <c r="B250" s="107"/>
      <c r="L250" s="107"/>
      <c r="V250" s="107"/>
      <c r="AF250" s="107"/>
      <c r="AG250" s="107"/>
      <c r="AP250" s="107"/>
      <c r="AQ250" s="107"/>
      <c r="AZ250" s="107"/>
      <c r="BA250" s="107"/>
      <c r="BJ250" s="107"/>
      <c r="BK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3"/>
      <c r="B251" s="107"/>
      <c r="L251" s="107"/>
      <c r="V251" s="107"/>
      <c r="AF251" s="107"/>
      <c r="AG251" s="107"/>
      <c r="AP251" s="107"/>
      <c r="AQ251" s="107"/>
      <c r="AZ251" s="107"/>
      <c r="BA251" s="107"/>
      <c r="BJ251" s="107"/>
      <c r="BK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3"/>
      <c r="B252" s="107"/>
      <c r="L252" s="107"/>
      <c r="V252" s="107"/>
      <c r="AF252" s="107"/>
      <c r="AG252" s="107"/>
      <c r="AP252" s="107"/>
      <c r="AQ252" s="107"/>
      <c r="AZ252" s="107"/>
      <c r="BA252" s="107"/>
      <c r="BJ252" s="107"/>
      <c r="BK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3"/>
      <c r="B253" s="107"/>
      <c r="L253" s="107"/>
      <c r="V253" s="107"/>
      <c r="AF253" s="107"/>
      <c r="AG253" s="107"/>
      <c r="AP253" s="107"/>
      <c r="AQ253" s="107"/>
      <c r="AZ253" s="107"/>
      <c r="BA253" s="107"/>
      <c r="BJ253" s="107"/>
      <c r="BK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3"/>
      <c r="B254" s="107"/>
      <c r="L254" s="107"/>
      <c r="V254" s="107"/>
      <c r="AF254" s="107"/>
      <c r="AG254" s="107"/>
      <c r="AP254" s="107"/>
      <c r="AQ254" s="107"/>
      <c r="AZ254" s="107"/>
      <c r="BA254" s="107"/>
      <c r="BJ254" s="107"/>
      <c r="BK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3"/>
      <c r="B255" s="107"/>
      <c r="L255" s="107"/>
      <c r="V255" s="107"/>
      <c r="AF255" s="107"/>
      <c r="AG255" s="107"/>
      <c r="AP255" s="107"/>
      <c r="AQ255" s="107"/>
      <c r="AZ255" s="107"/>
      <c r="BA255" s="107"/>
      <c r="BJ255" s="107"/>
      <c r="BK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3"/>
      <c r="B256" s="107"/>
      <c r="L256" s="107"/>
      <c r="V256" s="107"/>
      <c r="AF256" s="107"/>
      <c r="AG256" s="107"/>
      <c r="AP256" s="107"/>
      <c r="AQ256" s="107"/>
      <c r="AZ256" s="107"/>
      <c r="BA256" s="107"/>
      <c r="BJ256" s="107"/>
      <c r="BK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3"/>
      <c r="B257" s="107"/>
      <c r="L257" s="107"/>
      <c r="V257" s="107"/>
      <c r="AF257" s="107"/>
      <c r="AG257" s="107"/>
      <c r="AP257" s="107"/>
      <c r="AQ257" s="107"/>
      <c r="AZ257" s="107"/>
      <c r="BA257" s="107"/>
      <c r="BJ257" s="107"/>
      <c r="BK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3"/>
      <c r="B258" s="107"/>
      <c r="L258" s="107"/>
      <c r="V258" s="107"/>
      <c r="AF258" s="107"/>
      <c r="AG258" s="107"/>
      <c r="AP258" s="107"/>
      <c r="AQ258" s="107"/>
      <c r="AZ258" s="107"/>
      <c r="BA258" s="107"/>
      <c r="BJ258" s="107"/>
      <c r="BK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3"/>
      <c r="B259" s="107"/>
      <c r="L259" s="107"/>
      <c r="V259" s="107"/>
      <c r="AF259" s="107"/>
      <c r="AG259" s="107"/>
      <c r="AP259" s="107"/>
      <c r="AQ259" s="107"/>
      <c r="AZ259" s="107"/>
      <c r="BA259" s="107"/>
      <c r="BJ259" s="107"/>
      <c r="BK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3"/>
      <c r="B260" s="107"/>
      <c r="L260" s="107"/>
      <c r="V260" s="107"/>
      <c r="AF260" s="107"/>
      <c r="AG260" s="107"/>
      <c r="AP260" s="107"/>
      <c r="AQ260" s="107"/>
      <c r="AZ260" s="107"/>
      <c r="BA260" s="107"/>
      <c r="BJ260" s="107"/>
      <c r="BK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3"/>
      <c r="B261" s="107"/>
      <c r="L261" s="107"/>
      <c r="V261" s="107"/>
      <c r="AF261" s="107"/>
      <c r="AG261" s="107"/>
      <c r="AP261" s="107"/>
      <c r="AQ261" s="107"/>
      <c r="AZ261" s="107"/>
      <c r="BA261" s="107"/>
      <c r="BJ261" s="107"/>
      <c r="BK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3"/>
      <c r="B262" s="107"/>
      <c r="L262" s="107"/>
      <c r="V262" s="107"/>
      <c r="AF262" s="107"/>
      <c r="AG262" s="107"/>
      <c r="AP262" s="107"/>
      <c r="AQ262" s="107"/>
      <c r="AZ262" s="107"/>
      <c r="BA262" s="107"/>
      <c r="BJ262" s="107"/>
      <c r="BK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3"/>
      <c r="B263" s="107"/>
      <c r="L263" s="107"/>
      <c r="V263" s="107"/>
      <c r="AF263" s="107"/>
      <c r="AG263" s="107"/>
      <c r="AP263" s="107"/>
      <c r="AQ263" s="107"/>
      <c r="AZ263" s="107"/>
      <c r="BA263" s="107"/>
      <c r="BJ263" s="107"/>
      <c r="BK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3"/>
      <c r="B264" s="107"/>
      <c r="L264" s="107"/>
      <c r="V264" s="107"/>
      <c r="AF264" s="107"/>
      <c r="AG264" s="107"/>
      <c r="AP264" s="107"/>
      <c r="AQ264" s="107"/>
      <c r="AZ264" s="107"/>
      <c r="BA264" s="107"/>
      <c r="BJ264" s="107"/>
      <c r="BK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3"/>
      <c r="B265" s="107"/>
      <c r="L265" s="107"/>
      <c r="V265" s="107"/>
      <c r="AF265" s="107"/>
      <c r="AG265" s="107"/>
      <c r="AP265" s="107"/>
      <c r="AQ265" s="107"/>
      <c r="AZ265" s="107"/>
      <c r="BA265" s="107"/>
      <c r="BJ265" s="107"/>
      <c r="BK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3"/>
      <c r="B266" s="107"/>
      <c r="L266" s="107"/>
      <c r="V266" s="107"/>
      <c r="AF266" s="107"/>
      <c r="AG266" s="107"/>
      <c r="AP266" s="107"/>
      <c r="AQ266" s="107"/>
      <c r="AZ266" s="107"/>
      <c r="BA266" s="107"/>
      <c r="BJ266" s="107"/>
      <c r="BK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3"/>
      <c r="B267" s="107"/>
      <c r="L267" s="107"/>
      <c r="V267" s="107"/>
      <c r="AF267" s="107"/>
      <c r="AG267" s="107"/>
      <c r="AP267" s="107"/>
      <c r="AQ267" s="107"/>
      <c r="AZ267" s="107"/>
      <c r="BA267" s="107"/>
      <c r="BJ267" s="107"/>
      <c r="BK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3"/>
      <c r="B268" s="107"/>
      <c r="L268" s="107"/>
      <c r="V268" s="107"/>
      <c r="AF268" s="107"/>
      <c r="AG268" s="107"/>
      <c r="AP268" s="107"/>
      <c r="AQ268" s="107"/>
      <c r="AZ268" s="107"/>
      <c r="BA268" s="107"/>
      <c r="BJ268" s="107"/>
      <c r="BK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3"/>
      <c r="B269" s="107"/>
      <c r="L269" s="107"/>
      <c r="V269" s="107"/>
      <c r="AF269" s="107"/>
      <c r="AG269" s="107"/>
      <c r="AP269" s="107"/>
      <c r="AQ269" s="107"/>
      <c r="AZ269" s="107"/>
      <c r="BA269" s="107"/>
      <c r="BJ269" s="107"/>
      <c r="BK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3"/>
      <c r="B270" s="107"/>
      <c r="L270" s="107"/>
      <c r="V270" s="107"/>
      <c r="AF270" s="107"/>
      <c r="AG270" s="107"/>
      <c r="AP270" s="107"/>
      <c r="AQ270" s="107"/>
      <c r="AZ270" s="107"/>
      <c r="BA270" s="107"/>
      <c r="BJ270" s="107"/>
      <c r="BK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3"/>
      <c r="B271" s="107"/>
      <c r="L271" s="107"/>
      <c r="V271" s="107"/>
      <c r="AF271" s="107"/>
      <c r="AG271" s="107"/>
      <c r="AP271" s="107"/>
      <c r="AQ271" s="107"/>
      <c r="AZ271" s="107"/>
      <c r="BA271" s="107"/>
      <c r="BJ271" s="107"/>
      <c r="BK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3"/>
      <c r="B272" s="107"/>
      <c r="L272" s="107"/>
      <c r="V272" s="107"/>
      <c r="AF272" s="107"/>
      <c r="AG272" s="107"/>
      <c r="AP272" s="107"/>
      <c r="AQ272" s="107"/>
      <c r="AZ272" s="107"/>
      <c r="BA272" s="107"/>
      <c r="BJ272" s="107"/>
      <c r="BK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3"/>
      <c r="B273" s="107"/>
      <c r="L273" s="107"/>
      <c r="V273" s="107"/>
      <c r="AF273" s="107"/>
      <c r="AG273" s="107"/>
      <c r="AP273" s="107"/>
      <c r="AQ273" s="107"/>
      <c r="AZ273" s="107"/>
      <c r="BA273" s="107"/>
      <c r="BJ273" s="107"/>
      <c r="BK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3"/>
      <c r="B274" s="107"/>
      <c r="L274" s="107"/>
      <c r="V274" s="107"/>
      <c r="AF274" s="107"/>
      <c r="AG274" s="107"/>
      <c r="AP274" s="107"/>
      <c r="AQ274" s="107"/>
      <c r="AZ274" s="107"/>
      <c r="BA274" s="107"/>
      <c r="BJ274" s="107"/>
      <c r="BK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3"/>
      <c r="B275" s="107"/>
      <c r="L275" s="107"/>
      <c r="V275" s="107"/>
      <c r="AF275" s="107"/>
      <c r="AG275" s="107"/>
      <c r="AP275" s="107"/>
      <c r="AQ275" s="107"/>
      <c r="AZ275" s="107"/>
      <c r="BA275" s="107"/>
      <c r="BJ275" s="107"/>
      <c r="BK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3"/>
      <c r="B276" s="107"/>
      <c r="L276" s="107"/>
      <c r="V276" s="107"/>
      <c r="AF276" s="107"/>
      <c r="AG276" s="107"/>
      <c r="AP276" s="107"/>
      <c r="AQ276" s="107"/>
      <c r="AZ276" s="107"/>
      <c r="BA276" s="107"/>
      <c r="BJ276" s="107"/>
      <c r="BK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3"/>
      <c r="B277" s="107"/>
      <c r="L277" s="107"/>
      <c r="V277" s="107"/>
      <c r="AF277" s="107"/>
      <c r="AG277" s="107"/>
      <c r="AP277" s="107"/>
      <c r="AQ277" s="107"/>
      <c r="AZ277" s="107"/>
      <c r="BA277" s="107"/>
      <c r="BJ277" s="107"/>
      <c r="BK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3"/>
      <c r="B278" s="107"/>
      <c r="L278" s="107"/>
      <c r="V278" s="107"/>
      <c r="AF278" s="107"/>
      <c r="AG278" s="107"/>
      <c r="AP278" s="107"/>
      <c r="AQ278" s="107"/>
      <c r="AZ278" s="107"/>
      <c r="BA278" s="107"/>
      <c r="BJ278" s="107"/>
      <c r="BK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3"/>
      <c r="B279" s="107"/>
      <c r="L279" s="107"/>
      <c r="V279" s="107"/>
      <c r="AF279" s="107"/>
      <c r="AG279" s="107"/>
      <c r="AP279" s="107"/>
      <c r="AQ279" s="107"/>
      <c r="AZ279" s="107"/>
      <c r="BA279" s="107"/>
      <c r="BJ279" s="107"/>
      <c r="BK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3"/>
      <c r="B280" s="107"/>
      <c r="L280" s="107"/>
      <c r="V280" s="107"/>
      <c r="AF280" s="107"/>
      <c r="AG280" s="107"/>
      <c r="AP280" s="107"/>
      <c r="AQ280" s="107"/>
      <c r="AZ280" s="107"/>
      <c r="BA280" s="107"/>
      <c r="BJ280" s="107"/>
      <c r="BK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3"/>
      <c r="B281" s="107"/>
      <c r="L281" s="107"/>
      <c r="V281" s="107"/>
      <c r="AF281" s="107"/>
      <c r="AG281" s="107"/>
      <c r="AP281" s="107"/>
      <c r="AQ281" s="107"/>
      <c r="AZ281" s="107"/>
      <c r="BA281" s="107"/>
      <c r="BJ281" s="107"/>
      <c r="BK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3"/>
      <c r="B282" s="107"/>
      <c r="L282" s="107"/>
      <c r="V282" s="107"/>
      <c r="AF282" s="107"/>
      <c r="AG282" s="107"/>
      <c r="AP282" s="107"/>
      <c r="AQ282" s="107"/>
      <c r="AZ282" s="107"/>
      <c r="BA282" s="107"/>
      <c r="BJ282" s="107"/>
      <c r="BK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3"/>
      <c r="B283" s="107"/>
      <c r="L283" s="107"/>
      <c r="V283" s="107"/>
      <c r="AF283" s="107"/>
      <c r="AG283" s="107"/>
      <c r="AP283" s="107"/>
      <c r="AQ283" s="107"/>
      <c r="AZ283" s="107"/>
      <c r="BA283" s="107"/>
      <c r="BJ283" s="107"/>
      <c r="BK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3"/>
      <c r="B284" s="107"/>
      <c r="L284" s="107"/>
      <c r="V284" s="107"/>
      <c r="AF284" s="107"/>
      <c r="AG284" s="107"/>
      <c r="AP284" s="107"/>
      <c r="AQ284" s="107"/>
      <c r="AZ284" s="107"/>
      <c r="BA284" s="107"/>
      <c r="BJ284" s="107"/>
      <c r="BK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3"/>
      <c r="B285" s="107"/>
      <c r="L285" s="107"/>
      <c r="V285" s="107"/>
      <c r="AF285" s="107"/>
      <c r="AG285" s="107"/>
      <c r="AP285" s="107"/>
      <c r="AQ285" s="107"/>
      <c r="AZ285" s="107"/>
      <c r="BA285" s="107"/>
      <c r="BJ285" s="107"/>
      <c r="BK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3"/>
      <c r="B286" s="107"/>
      <c r="L286" s="107"/>
      <c r="V286" s="107"/>
      <c r="AF286" s="107"/>
      <c r="AG286" s="107"/>
      <c r="AP286" s="107"/>
      <c r="AQ286" s="107"/>
      <c r="AZ286" s="107"/>
      <c r="BA286" s="107"/>
      <c r="BJ286" s="107"/>
      <c r="BK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3"/>
      <c r="B287" s="107"/>
      <c r="L287" s="107"/>
      <c r="V287" s="107"/>
      <c r="AF287" s="107"/>
      <c r="AG287" s="107"/>
      <c r="AP287" s="107"/>
      <c r="AQ287" s="107"/>
      <c r="AZ287" s="107"/>
      <c r="BA287" s="107"/>
      <c r="BJ287" s="107"/>
      <c r="BK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3"/>
      <c r="B288" s="107"/>
      <c r="L288" s="107"/>
      <c r="V288" s="107"/>
      <c r="AF288" s="107"/>
      <c r="AG288" s="107"/>
      <c r="AP288" s="107"/>
      <c r="AQ288" s="107"/>
      <c r="AZ288" s="107"/>
      <c r="BA288" s="107"/>
      <c r="BJ288" s="107"/>
      <c r="BK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3"/>
      <c r="B289" s="107"/>
      <c r="L289" s="107"/>
      <c r="V289" s="107"/>
      <c r="AF289" s="107"/>
      <c r="AG289" s="107"/>
      <c r="AP289" s="107"/>
      <c r="AQ289" s="107"/>
      <c r="AZ289" s="107"/>
      <c r="BA289" s="107"/>
      <c r="BJ289" s="107"/>
      <c r="BK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3"/>
      <c r="B290" s="107"/>
      <c r="L290" s="107"/>
      <c r="V290" s="107"/>
      <c r="AF290" s="107"/>
      <c r="AG290" s="107"/>
      <c r="AP290" s="107"/>
      <c r="AQ290" s="107"/>
      <c r="AZ290" s="107"/>
      <c r="BA290" s="107"/>
      <c r="BJ290" s="107"/>
      <c r="BK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3"/>
      <c r="B291" s="107"/>
      <c r="L291" s="107"/>
      <c r="V291" s="107"/>
      <c r="AF291" s="107"/>
      <c r="AG291" s="107"/>
      <c r="AP291" s="107"/>
      <c r="AQ291" s="107"/>
      <c r="AZ291" s="107"/>
      <c r="BA291" s="107"/>
      <c r="BJ291" s="107"/>
      <c r="BK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3"/>
      <c r="B292" s="107"/>
      <c r="L292" s="107"/>
      <c r="V292" s="107"/>
      <c r="AF292" s="107"/>
      <c r="AG292" s="107"/>
      <c r="AP292" s="107"/>
      <c r="AQ292" s="107"/>
      <c r="AZ292" s="107"/>
      <c r="BA292" s="107"/>
      <c r="BJ292" s="107"/>
      <c r="BK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3"/>
      <c r="B293" s="107"/>
      <c r="L293" s="107"/>
      <c r="V293" s="107"/>
      <c r="AF293" s="107"/>
      <c r="AG293" s="107"/>
      <c r="AP293" s="107"/>
      <c r="AQ293" s="107"/>
      <c r="AZ293" s="107"/>
      <c r="BA293" s="107"/>
      <c r="BJ293" s="107"/>
      <c r="BK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3"/>
      <c r="B294" s="107"/>
      <c r="L294" s="107"/>
      <c r="V294" s="107"/>
      <c r="AF294" s="107"/>
      <c r="AG294" s="107"/>
      <c r="AP294" s="107"/>
      <c r="AQ294" s="107"/>
      <c r="AZ294" s="107"/>
      <c r="BA294" s="107"/>
      <c r="BJ294" s="107"/>
      <c r="BK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3"/>
      <c r="B295" s="107"/>
      <c r="L295" s="107"/>
      <c r="V295" s="107"/>
      <c r="AF295" s="107"/>
      <c r="AG295" s="107"/>
      <c r="AP295" s="107"/>
      <c r="AQ295" s="107"/>
      <c r="AZ295" s="107"/>
      <c r="BA295" s="107"/>
      <c r="BJ295" s="107"/>
      <c r="BK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3"/>
      <c r="B296" s="107"/>
      <c r="L296" s="107"/>
      <c r="V296" s="107"/>
      <c r="AF296" s="107"/>
      <c r="AG296" s="107"/>
      <c r="AP296" s="107"/>
      <c r="AQ296" s="107"/>
      <c r="AZ296" s="107"/>
      <c r="BA296" s="107"/>
      <c r="BJ296" s="107"/>
      <c r="BK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3"/>
      <c r="B297" s="107"/>
      <c r="L297" s="107"/>
      <c r="V297" s="107"/>
      <c r="AF297" s="107"/>
      <c r="AG297" s="107"/>
      <c r="AP297" s="107"/>
      <c r="AQ297" s="107"/>
      <c r="AZ297" s="107"/>
      <c r="BA297" s="107"/>
      <c r="BJ297" s="107"/>
      <c r="BK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3"/>
      <c r="B298" s="107"/>
      <c r="L298" s="107"/>
      <c r="V298" s="107"/>
      <c r="AF298" s="107"/>
      <c r="AG298" s="107"/>
      <c r="AP298" s="107"/>
      <c r="AQ298" s="107"/>
      <c r="AZ298" s="107"/>
      <c r="BA298" s="107"/>
      <c r="BJ298" s="107"/>
      <c r="BK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3"/>
      <c r="B299" s="107"/>
      <c r="L299" s="107"/>
      <c r="V299" s="107"/>
      <c r="AF299" s="107"/>
      <c r="AG299" s="107"/>
      <c r="AP299" s="107"/>
      <c r="AQ299" s="107"/>
      <c r="AZ299" s="107"/>
      <c r="BA299" s="107"/>
      <c r="BJ299" s="107"/>
      <c r="BK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3"/>
      <c r="B300" s="107"/>
      <c r="L300" s="107"/>
      <c r="V300" s="107"/>
      <c r="AF300" s="107"/>
      <c r="AG300" s="107"/>
      <c r="AP300" s="107"/>
      <c r="AQ300" s="107"/>
      <c r="AZ300" s="107"/>
      <c r="BA300" s="107"/>
      <c r="BJ300" s="107"/>
      <c r="BK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3"/>
      <c r="B301" s="107"/>
      <c r="L301" s="107"/>
      <c r="V301" s="107"/>
      <c r="AF301" s="107"/>
      <c r="AG301" s="107"/>
      <c r="AP301" s="107"/>
      <c r="AQ301" s="107"/>
      <c r="AZ301" s="107"/>
      <c r="BA301" s="107"/>
      <c r="BJ301" s="107"/>
      <c r="BK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3"/>
      <c r="B302" s="107"/>
      <c r="L302" s="107"/>
      <c r="V302" s="107"/>
      <c r="AF302" s="107"/>
      <c r="AG302" s="107"/>
      <c r="AP302" s="107"/>
      <c r="AQ302" s="107"/>
      <c r="AZ302" s="107"/>
      <c r="BA302" s="107"/>
      <c r="BJ302" s="107"/>
      <c r="BK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3"/>
      <c r="B303" s="107"/>
      <c r="L303" s="107"/>
      <c r="V303" s="107"/>
      <c r="AF303" s="107"/>
      <c r="AG303" s="107"/>
      <c r="AP303" s="107"/>
      <c r="AQ303" s="107"/>
      <c r="AZ303" s="107"/>
      <c r="BA303" s="107"/>
      <c r="BJ303" s="107"/>
      <c r="BK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3"/>
      <c r="B304" s="107"/>
      <c r="L304" s="107"/>
      <c r="V304" s="107"/>
      <c r="AF304" s="107"/>
      <c r="AG304" s="107"/>
      <c r="AP304" s="107"/>
      <c r="AQ304" s="107"/>
      <c r="AZ304" s="107"/>
      <c r="BA304" s="107"/>
      <c r="BJ304" s="107"/>
      <c r="BK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3"/>
      <c r="B305" s="107"/>
      <c r="L305" s="107"/>
      <c r="V305" s="107"/>
      <c r="AF305" s="107"/>
      <c r="AG305" s="107"/>
      <c r="AP305" s="107"/>
      <c r="AQ305" s="107"/>
      <c r="AZ305" s="107"/>
      <c r="BA305" s="107"/>
      <c r="BJ305" s="107"/>
      <c r="BK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3"/>
      <c r="B306" s="107"/>
      <c r="L306" s="107"/>
      <c r="V306" s="107"/>
      <c r="AF306" s="107"/>
      <c r="AG306" s="107"/>
      <c r="AP306" s="107"/>
      <c r="AQ306" s="107"/>
      <c r="AZ306" s="107"/>
      <c r="BA306" s="107"/>
      <c r="BJ306" s="107"/>
      <c r="BK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3"/>
      <c r="B307" s="107"/>
      <c r="L307" s="107"/>
      <c r="V307" s="107"/>
      <c r="AF307" s="107"/>
      <c r="AG307" s="107"/>
      <c r="AP307" s="107"/>
      <c r="AQ307" s="107"/>
      <c r="AZ307" s="107"/>
      <c r="BA307" s="107"/>
      <c r="BJ307" s="107"/>
      <c r="BK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3"/>
      <c r="B308" s="107"/>
      <c r="L308" s="107"/>
      <c r="V308" s="107"/>
      <c r="AF308" s="107"/>
      <c r="AG308" s="107"/>
      <c r="AP308" s="107"/>
      <c r="AQ308" s="107"/>
      <c r="AZ308" s="107"/>
      <c r="BA308" s="107"/>
      <c r="BJ308" s="107"/>
      <c r="BK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3"/>
      <c r="B309" s="107"/>
      <c r="L309" s="107"/>
      <c r="V309" s="107"/>
      <c r="AF309" s="107"/>
      <c r="AG309" s="107"/>
      <c r="AP309" s="107"/>
      <c r="AQ309" s="107"/>
      <c r="AZ309" s="107"/>
      <c r="BA309" s="107"/>
      <c r="BJ309" s="107"/>
      <c r="BK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3"/>
      <c r="B310" s="107"/>
      <c r="L310" s="107"/>
      <c r="V310" s="107"/>
      <c r="AF310" s="107"/>
      <c r="AG310" s="107"/>
      <c r="AP310" s="107"/>
      <c r="AQ310" s="107"/>
      <c r="AZ310" s="107"/>
      <c r="BA310" s="107"/>
      <c r="BJ310" s="107"/>
      <c r="BK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3"/>
      <c r="B311" s="107"/>
      <c r="L311" s="107"/>
      <c r="V311" s="107"/>
      <c r="AF311" s="107"/>
      <c r="AG311" s="107"/>
      <c r="AP311" s="107"/>
      <c r="AQ311" s="107"/>
      <c r="AZ311" s="107"/>
      <c r="BA311" s="107"/>
      <c r="BJ311" s="107"/>
      <c r="BK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3"/>
      <c r="B312" s="107"/>
      <c r="L312" s="107"/>
      <c r="V312" s="107"/>
      <c r="AF312" s="107"/>
      <c r="AG312" s="107"/>
      <c r="AP312" s="107"/>
      <c r="AQ312" s="107"/>
      <c r="AZ312" s="107"/>
      <c r="BA312" s="107"/>
      <c r="BJ312" s="107"/>
      <c r="BK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3"/>
      <c r="B313" s="107"/>
      <c r="L313" s="107"/>
      <c r="V313" s="107"/>
      <c r="AF313" s="107"/>
      <c r="AG313" s="107"/>
      <c r="AP313" s="107"/>
      <c r="AQ313" s="107"/>
      <c r="AZ313" s="107"/>
      <c r="BA313" s="107"/>
      <c r="BJ313" s="107"/>
      <c r="BK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3"/>
      <c r="B314" s="107"/>
      <c r="L314" s="107"/>
      <c r="V314" s="107"/>
      <c r="AF314" s="107"/>
      <c r="AG314" s="107"/>
      <c r="AP314" s="107"/>
      <c r="AQ314" s="107"/>
      <c r="AZ314" s="107"/>
      <c r="BA314" s="107"/>
      <c r="BJ314" s="107"/>
      <c r="BK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3"/>
      <c r="B315" s="107"/>
      <c r="L315" s="107"/>
      <c r="V315" s="107"/>
      <c r="AF315" s="107"/>
      <c r="AG315" s="107"/>
      <c r="AP315" s="107"/>
      <c r="AQ315" s="107"/>
      <c r="AZ315" s="107"/>
      <c r="BA315" s="107"/>
      <c r="BJ315" s="107"/>
      <c r="BK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3"/>
      <c r="B316" s="107"/>
      <c r="L316" s="107"/>
      <c r="V316" s="107"/>
      <c r="AF316" s="107"/>
      <c r="AG316" s="107"/>
      <c r="AP316" s="107"/>
      <c r="AQ316" s="107"/>
      <c r="AZ316" s="107"/>
      <c r="BA316" s="107"/>
      <c r="BJ316" s="107"/>
      <c r="BK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3"/>
      <c r="B317" s="107"/>
      <c r="L317" s="107"/>
      <c r="V317" s="107"/>
      <c r="AF317" s="107"/>
      <c r="AG317" s="107"/>
      <c r="AP317" s="107"/>
      <c r="AQ317" s="107"/>
      <c r="AZ317" s="107"/>
      <c r="BA317" s="107"/>
      <c r="BJ317" s="107"/>
      <c r="BK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3"/>
      <c r="B318" s="107"/>
      <c r="L318" s="107"/>
      <c r="V318" s="107"/>
      <c r="AF318" s="107"/>
      <c r="AG318" s="107"/>
      <c r="AP318" s="107"/>
      <c r="AQ318" s="107"/>
      <c r="AZ318" s="107"/>
      <c r="BA318" s="107"/>
      <c r="BJ318" s="107"/>
      <c r="BK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3"/>
      <c r="B319" s="107"/>
      <c r="L319" s="107"/>
      <c r="V319" s="107"/>
      <c r="AF319" s="107"/>
      <c r="AG319" s="107"/>
      <c r="AP319" s="107"/>
      <c r="AQ319" s="107"/>
      <c r="AZ319" s="107"/>
      <c r="BA319" s="107"/>
      <c r="BJ319" s="107"/>
      <c r="BK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3"/>
      <c r="B320" s="107"/>
      <c r="L320" s="107"/>
      <c r="V320" s="107"/>
      <c r="AF320" s="107"/>
      <c r="AG320" s="107"/>
      <c r="AP320" s="107"/>
      <c r="AQ320" s="107"/>
      <c r="AZ320" s="107"/>
      <c r="BA320" s="107"/>
      <c r="BJ320" s="107"/>
      <c r="BK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3"/>
      <c r="B321" s="107"/>
      <c r="L321" s="107"/>
      <c r="V321" s="107"/>
      <c r="AF321" s="107"/>
      <c r="AG321" s="107"/>
      <c r="AP321" s="107"/>
      <c r="AQ321" s="107"/>
      <c r="AZ321" s="107"/>
      <c r="BA321" s="107"/>
      <c r="BJ321" s="107"/>
      <c r="BK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3"/>
      <c r="B322" s="107"/>
      <c r="L322" s="107"/>
      <c r="V322" s="107"/>
      <c r="AF322" s="107"/>
      <c r="AG322" s="107"/>
      <c r="AP322" s="107"/>
      <c r="AQ322" s="107"/>
      <c r="AZ322" s="107"/>
      <c r="BA322" s="107"/>
      <c r="BJ322" s="107"/>
      <c r="BK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3"/>
      <c r="B323" s="107"/>
      <c r="L323" s="107"/>
      <c r="V323" s="107"/>
      <c r="AF323" s="107"/>
      <c r="AG323" s="107"/>
      <c r="AP323" s="107"/>
      <c r="AQ323" s="107"/>
      <c r="AZ323" s="107"/>
      <c r="BA323" s="107"/>
      <c r="BJ323" s="107"/>
      <c r="BK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3"/>
      <c r="B324" s="107"/>
      <c r="L324" s="107"/>
      <c r="V324" s="107"/>
      <c r="AF324" s="107"/>
      <c r="AG324" s="107"/>
      <c r="AP324" s="107"/>
      <c r="AQ324" s="107"/>
      <c r="AZ324" s="107"/>
      <c r="BA324" s="107"/>
      <c r="BJ324" s="107"/>
      <c r="BK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3"/>
      <c r="B325" s="107"/>
      <c r="L325" s="107"/>
      <c r="V325" s="107"/>
      <c r="AF325" s="107"/>
      <c r="AG325" s="107"/>
      <c r="AP325" s="107"/>
      <c r="AQ325" s="107"/>
      <c r="AZ325" s="107"/>
      <c r="BA325" s="107"/>
      <c r="BJ325" s="107"/>
      <c r="BK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3"/>
      <c r="B326" s="107"/>
      <c r="L326" s="107"/>
      <c r="V326" s="107"/>
      <c r="AF326" s="107"/>
      <c r="AG326" s="107"/>
      <c r="AP326" s="107"/>
      <c r="AQ326" s="107"/>
      <c r="AZ326" s="107"/>
      <c r="BA326" s="107"/>
      <c r="BJ326" s="107"/>
      <c r="BK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3"/>
      <c r="B327" s="107"/>
      <c r="L327" s="107"/>
      <c r="V327" s="107"/>
      <c r="AF327" s="107"/>
      <c r="AG327" s="107"/>
      <c r="AP327" s="107"/>
      <c r="AQ327" s="107"/>
      <c r="AZ327" s="107"/>
      <c r="BA327" s="107"/>
      <c r="BJ327" s="107"/>
      <c r="BK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3"/>
      <c r="B328" s="107"/>
      <c r="L328" s="107"/>
      <c r="V328" s="107"/>
      <c r="AF328" s="107"/>
      <c r="AG328" s="107"/>
      <c r="AP328" s="107"/>
      <c r="AQ328" s="107"/>
      <c r="AZ328" s="107"/>
      <c r="BA328" s="107"/>
      <c r="BJ328" s="107"/>
      <c r="BK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3"/>
      <c r="B329" s="107"/>
      <c r="L329" s="107"/>
      <c r="V329" s="107"/>
      <c r="AF329" s="107"/>
      <c r="AG329" s="107"/>
      <c r="AP329" s="107"/>
      <c r="AQ329" s="107"/>
      <c r="AZ329" s="107"/>
      <c r="BA329" s="107"/>
      <c r="BJ329" s="107"/>
      <c r="BK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3"/>
      <c r="B330" s="107"/>
      <c r="L330" s="107"/>
      <c r="V330" s="107"/>
      <c r="AF330" s="107"/>
      <c r="AG330" s="107"/>
      <c r="AP330" s="107"/>
      <c r="AQ330" s="107"/>
      <c r="AZ330" s="107"/>
      <c r="BA330" s="107"/>
      <c r="BJ330" s="107"/>
      <c r="BK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3"/>
      <c r="B331" s="107"/>
      <c r="L331" s="107"/>
      <c r="V331" s="107"/>
      <c r="AF331" s="107"/>
      <c r="AG331" s="107"/>
      <c r="AP331" s="107"/>
      <c r="AQ331" s="107"/>
      <c r="AZ331" s="107"/>
      <c r="BA331" s="107"/>
      <c r="BJ331" s="107"/>
      <c r="BK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3"/>
      <c r="B332" s="107"/>
      <c r="L332" s="107"/>
      <c r="V332" s="107"/>
      <c r="AF332" s="107"/>
      <c r="AG332" s="107"/>
      <c r="AP332" s="107"/>
      <c r="AQ332" s="107"/>
      <c r="AZ332" s="107"/>
      <c r="BA332" s="107"/>
      <c r="BJ332" s="107"/>
      <c r="BK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3"/>
      <c r="B333" s="107"/>
      <c r="L333" s="107"/>
      <c r="V333" s="107"/>
      <c r="AF333" s="107"/>
      <c r="AG333" s="107"/>
      <c r="AP333" s="107"/>
      <c r="AQ333" s="107"/>
      <c r="AZ333" s="107"/>
      <c r="BA333" s="107"/>
      <c r="BJ333" s="107"/>
      <c r="BK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3"/>
      <c r="B334" s="107"/>
      <c r="L334" s="107"/>
      <c r="V334" s="107"/>
      <c r="AF334" s="107"/>
      <c r="AG334" s="107"/>
      <c r="AP334" s="107"/>
      <c r="AQ334" s="107"/>
      <c r="AZ334" s="107"/>
      <c r="BA334" s="107"/>
      <c r="BJ334" s="107"/>
      <c r="BK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3"/>
      <c r="B335" s="107"/>
      <c r="L335" s="107"/>
      <c r="V335" s="107"/>
      <c r="AF335" s="107"/>
      <c r="AG335" s="107"/>
      <c r="AP335" s="107"/>
      <c r="AQ335" s="107"/>
      <c r="AZ335" s="107"/>
      <c r="BA335" s="107"/>
      <c r="BJ335" s="107"/>
      <c r="BK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3"/>
      <c r="B336" s="107"/>
      <c r="L336" s="107"/>
      <c r="V336" s="107"/>
      <c r="AF336" s="107"/>
      <c r="AG336" s="107"/>
      <c r="AP336" s="107"/>
      <c r="AQ336" s="107"/>
      <c r="AZ336" s="107"/>
      <c r="BA336" s="107"/>
      <c r="BJ336" s="107"/>
      <c r="BK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3"/>
      <c r="B337" s="107"/>
      <c r="L337" s="107"/>
      <c r="V337" s="107"/>
      <c r="AF337" s="107"/>
      <c r="AG337" s="107"/>
      <c r="AP337" s="107"/>
      <c r="AQ337" s="107"/>
      <c r="AZ337" s="107"/>
      <c r="BA337" s="107"/>
      <c r="BJ337" s="107"/>
      <c r="BK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3"/>
      <c r="B338" s="107"/>
      <c r="L338" s="107"/>
      <c r="V338" s="107"/>
      <c r="AF338" s="107"/>
      <c r="AG338" s="107"/>
      <c r="AP338" s="107"/>
      <c r="AQ338" s="107"/>
      <c r="AZ338" s="107"/>
      <c r="BA338" s="107"/>
      <c r="BJ338" s="107"/>
      <c r="BK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3"/>
      <c r="B339" s="107"/>
      <c r="L339" s="107"/>
      <c r="V339" s="107"/>
      <c r="AF339" s="107"/>
      <c r="AG339" s="107"/>
      <c r="AP339" s="107"/>
      <c r="AQ339" s="107"/>
      <c r="AZ339" s="107"/>
      <c r="BA339" s="107"/>
      <c r="BJ339" s="107"/>
      <c r="BK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3"/>
      <c r="B340" s="107"/>
      <c r="L340" s="107"/>
      <c r="V340" s="107"/>
      <c r="AF340" s="107"/>
      <c r="AG340" s="107"/>
      <c r="AP340" s="107"/>
      <c r="AQ340" s="107"/>
      <c r="AZ340" s="107"/>
      <c r="BA340" s="107"/>
      <c r="BJ340" s="107"/>
      <c r="BK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3"/>
      <c r="B341" s="107"/>
      <c r="L341" s="107"/>
      <c r="V341" s="107"/>
      <c r="AF341" s="107"/>
      <c r="AG341" s="107"/>
      <c r="AP341" s="107"/>
      <c r="AQ341" s="107"/>
      <c r="AZ341" s="107"/>
      <c r="BA341" s="107"/>
      <c r="BJ341" s="107"/>
      <c r="BK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3"/>
      <c r="B342" s="107"/>
      <c r="L342" s="107"/>
      <c r="V342" s="107"/>
      <c r="AF342" s="107"/>
      <c r="AG342" s="107"/>
      <c r="AP342" s="107"/>
      <c r="AQ342" s="107"/>
      <c r="AZ342" s="107"/>
      <c r="BA342" s="107"/>
      <c r="BJ342" s="107"/>
      <c r="BK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3"/>
      <c r="B343" s="107"/>
      <c r="L343" s="107"/>
      <c r="V343" s="107"/>
      <c r="AF343" s="107"/>
      <c r="AG343" s="107"/>
      <c r="AP343" s="107"/>
      <c r="AQ343" s="107"/>
      <c r="AZ343" s="107"/>
      <c r="BA343" s="107"/>
      <c r="BJ343" s="107"/>
      <c r="BK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3"/>
      <c r="B344" s="107"/>
      <c r="L344" s="107"/>
      <c r="V344" s="107"/>
      <c r="AF344" s="107"/>
      <c r="AG344" s="107"/>
      <c r="AP344" s="107"/>
      <c r="AQ344" s="107"/>
      <c r="AZ344" s="107"/>
      <c r="BA344" s="107"/>
      <c r="BJ344" s="107"/>
      <c r="BK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3"/>
      <c r="B345" s="107"/>
      <c r="L345" s="107"/>
      <c r="V345" s="107"/>
      <c r="AF345" s="107"/>
      <c r="AG345" s="107"/>
      <c r="AP345" s="107"/>
      <c r="AQ345" s="107"/>
      <c r="AZ345" s="107"/>
      <c r="BA345" s="107"/>
      <c r="BJ345" s="107"/>
      <c r="BK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3"/>
      <c r="B346" s="107"/>
      <c r="L346" s="107"/>
      <c r="V346" s="107"/>
      <c r="AF346" s="107"/>
      <c r="AG346" s="107"/>
      <c r="AP346" s="107"/>
      <c r="AQ346" s="107"/>
      <c r="AZ346" s="107"/>
      <c r="BA346" s="107"/>
      <c r="BJ346" s="107"/>
      <c r="BK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3"/>
      <c r="B347" s="107"/>
      <c r="L347" s="107"/>
      <c r="V347" s="107"/>
      <c r="AF347" s="107"/>
      <c r="AG347" s="107"/>
      <c r="AP347" s="107"/>
      <c r="AQ347" s="107"/>
      <c r="AZ347" s="107"/>
      <c r="BA347" s="107"/>
      <c r="BJ347" s="107"/>
      <c r="BK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3"/>
      <c r="B348" s="107"/>
      <c r="L348" s="107"/>
      <c r="V348" s="107"/>
      <c r="AF348" s="107"/>
      <c r="AG348" s="107"/>
      <c r="AP348" s="107"/>
      <c r="AQ348" s="107"/>
      <c r="AZ348" s="107"/>
      <c r="BA348" s="107"/>
      <c r="BJ348" s="107"/>
      <c r="BK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3"/>
      <c r="B349" s="107"/>
      <c r="L349" s="107"/>
      <c r="V349" s="107"/>
      <c r="AF349" s="107"/>
      <c r="AG349" s="107"/>
      <c r="AP349" s="107"/>
      <c r="AQ349" s="107"/>
      <c r="AZ349" s="107"/>
      <c r="BA349" s="107"/>
      <c r="BJ349" s="107"/>
      <c r="BK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3"/>
      <c r="B350" s="107"/>
      <c r="L350" s="107"/>
      <c r="V350" s="107"/>
      <c r="AF350" s="107"/>
      <c r="AG350" s="107"/>
      <c r="AP350" s="107"/>
      <c r="AQ350" s="107"/>
      <c r="AZ350" s="107"/>
      <c r="BA350" s="107"/>
      <c r="BJ350" s="107"/>
      <c r="BK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3"/>
      <c r="B351" s="107"/>
      <c r="L351" s="107"/>
      <c r="V351" s="107"/>
      <c r="AF351" s="107"/>
      <c r="AG351" s="107"/>
      <c r="AP351" s="107"/>
      <c r="AQ351" s="107"/>
      <c r="AZ351" s="107"/>
      <c r="BA351" s="107"/>
      <c r="BJ351" s="107"/>
      <c r="BK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3"/>
      <c r="B352" s="107"/>
      <c r="L352" s="107"/>
      <c r="V352" s="107"/>
      <c r="AF352" s="107"/>
      <c r="AG352" s="107"/>
      <c r="AP352" s="107"/>
      <c r="AQ352" s="107"/>
      <c r="AZ352" s="107"/>
      <c r="BA352" s="107"/>
      <c r="BJ352" s="107"/>
      <c r="BK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3"/>
      <c r="B353" s="107"/>
      <c r="L353" s="107"/>
      <c r="V353" s="107"/>
      <c r="AF353" s="107"/>
      <c r="AG353" s="107"/>
      <c r="AP353" s="107"/>
      <c r="AQ353" s="107"/>
      <c r="AZ353" s="107"/>
      <c r="BA353" s="107"/>
      <c r="BJ353" s="107"/>
      <c r="BK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3"/>
      <c r="B354" s="107"/>
      <c r="L354" s="107"/>
      <c r="V354" s="107"/>
      <c r="AF354" s="107"/>
      <c r="AG354" s="107"/>
      <c r="AP354" s="107"/>
      <c r="AQ354" s="107"/>
      <c r="AZ354" s="107"/>
      <c r="BA354" s="107"/>
      <c r="BJ354" s="107"/>
      <c r="BK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3"/>
      <c r="B355" s="107"/>
      <c r="L355" s="107"/>
      <c r="V355" s="107"/>
      <c r="AF355" s="107"/>
      <c r="AG355" s="107"/>
      <c r="AP355" s="107"/>
      <c r="AQ355" s="107"/>
      <c r="AZ355" s="107"/>
      <c r="BA355" s="107"/>
      <c r="BJ355" s="107"/>
      <c r="BK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3"/>
      <c r="B356" s="107"/>
      <c r="L356" s="107"/>
      <c r="V356" s="107"/>
      <c r="AF356" s="107"/>
      <c r="AG356" s="107"/>
      <c r="AP356" s="107"/>
      <c r="AQ356" s="107"/>
      <c r="AZ356" s="107"/>
      <c r="BA356" s="107"/>
      <c r="BJ356" s="107"/>
      <c r="BK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3"/>
      <c r="B357" s="107"/>
      <c r="L357" s="107"/>
      <c r="V357" s="107"/>
      <c r="AF357" s="107"/>
      <c r="AG357" s="107"/>
      <c r="AP357" s="107"/>
      <c r="AQ357" s="107"/>
      <c r="AZ357" s="107"/>
      <c r="BA357" s="107"/>
      <c r="BJ357" s="107"/>
      <c r="BK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3"/>
      <c r="B358" s="107"/>
      <c r="L358" s="107"/>
      <c r="V358" s="107"/>
      <c r="AF358" s="107"/>
      <c r="AG358" s="107"/>
      <c r="AP358" s="107"/>
      <c r="AQ358" s="107"/>
      <c r="AZ358" s="107"/>
      <c r="BA358" s="107"/>
      <c r="BJ358" s="107"/>
      <c r="BK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3"/>
      <c r="B359" s="107"/>
      <c r="L359" s="107"/>
      <c r="V359" s="107"/>
      <c r="AF359" s="107"/>
      <c r="AG359" s="107"/>
      <c r="AP359" s="107"/>
      <c r="AQ359" s="107"/>
      <c r="AZ359" s="107"/>
      <c r="BA359" s="107"/>
      <c r="BJ359" s="107"/>
      <c r="BK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3"/>
      <c r="B360" s="107"/>
      <c r="L360" s="107"/>
      <c r="V360" s="107"/>
      <c r="AF360" s="107"/>
      <c r="AG360" s="107"/>
      <c r="AP360" s="107"/>
      <c r="AQ360" s="107"/>
      <c r="AZ360" s="107"/>
      <c r="BA360" s="107"/>
      <c r="BJ360" s="107"/>
      <c r="BK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3"/>
      <c r="B361" s="107"/>
      <c r="L361" s="107"/>
      <c r="V361" s="107"/>
      <c r="AF361" s="107"/>
      <c r="AG361" s="107"/>
      <c r="AP361" s="107"/>
      <c r="AQ361" s="107"/>
      <c r="AZ361" s="107"/>
      <c r="BA361" s="107"/>
      <c r="BJ361" s="107"/>
      <c r="BK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3"/>
      <c r="B362" s="107"/>
      <c r="L362" s="107"/>
      <c r="V362" s="107"/>
      <c r="AF362" s="107"/>
      <c r="AG362" s="107"/>
      <c r="AP362" s="107"/>
      <c r="AQ362" s="107"/>
      <c r="AZ362" s="107"/>
      <c r="BA362" s="107"/>
      <c r="BJ362" s="107"/>
      <c r="BK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3"/>
      <c r="B363" s="107"/>
      <c r="L363" s="107"/>
      <c r="V363" s="107"/>
      <c r="AF363" s="107"/>
      <c r="AG363" s="107"/>
      <c r="AP363" s="107"/>
      <c r="AQ363" s="107"/>
      <c r="AZ363" s="107"/>
      <c r="BA363" s="107"/>
      <c r="BJ363" s="107"/>
      <c r="BK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3"/>
      <c r="B364" s="107"/>
      <c r="L364" s="107"/>
      <c r="V364" s="107"/>
      <c r="AF364" s="107"/>
      <c r="AG364" s="107"/>
      <c r="AP364" s="107"/>
      <c r="AQ364" s="107"/>
      <c r="AZ364" s="107"/>
      <c r="BA364" s="107"/>
      <c r="BJ364" s="107"/>
      <c r="BK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3"/>
      <c r="B365" s="107"/>
      <c r="L365" s="107"/>
      <c r="V365" s="107"/>
      <c r="AF365" s="107"/>
      <c r="AG365" s="107"/>
      <c r="AP365" s="107"/>
      <c r="AQ365" s="107"/>
      <c r="AZ365" s="107"/>
      <c r="BA365" s="107"/>
      <c r="BJ365" s="107"/>
      <c r="BK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3"/>
      <c r="B366" s="107"/>
      <c r="L366" s="107"/>
      <c r="V366" s="107"/>
      <c r="AF366" s="107"/>
      <c r="AG366" s="107"/>
      <c r="AP366" s="107"/>
      <c r="AQ366" s="107"/>
      <c r="AZ366" s="107"/>
      <c r="BA366" s="107"/>
      <c r="BJ366" s="107"/>
      <c r="BK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3"/>
      <c r="B367" s="107"/>
      <c r="L367" s="107"/>
      <c r="V367" s="107"/>
      <c r="AF367" s="107"/>
      <c r="AG367" s="107"/>
      <c r="AP367" s="107"/>
      <c r="AQ367" s="107"/>
      <c r="AZ367" s="107"/>
      <c r="BA367" s="107"/>
      <c r="BJ367" s="107"/>
      <c r="BK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3"/>
      <c r="B368" s="107"/>
      <c r="L368" s="107"/>
      <c r="V368" s="107"/>
      <c r="AF368" s="107"/>
      <c r="AG368" s="107"/>
      <c r="AP368" s="107"/>
      <c r="AQ368" s="107"/>
      <c r="AZ368" s="107"/>
      <c r="BA368" s="107"/>
      <c r="BJ368" s="107"/>
      <c r="BK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3"/>
      <c r="B369" s="107"/>
      <c r="L369" s="107"/>
      <c r="V369" s="107"/>
      <c r="AF369" s="107"/>
      <c r="AG369" s="107"/>
      <c r="AP369" s="107"/>
      <c r="AQ369" s="107"/>
      <c r="AZ369" s="107"/>
      <c r="BA369" s="107"/>
      <c r="BJ369" s="107"/>
      <c r="BK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3"/>
      <c r="B370" s="107"/>
      <c r="L370" s="107"/>
      <c r="V370" s="107"/>
      <c r="AF370" s="107"/>
      <c r="AG370" s="107"/>
      <c r="AP370" s="107"/>
      <c r="AQ370" s="107"/>
      <c r="AZ370" s="107"/>
      <c r="BA370" s="107"/>
      <c r="BJ370" s="107"/>
      <c r="BK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3"/>
      <c r="B371" s="107"/>
      <c r="L371" s="107"/>
      <c r="V371" s="107"/>
      <c r="AF371" s="107"/>
      <c r="AG371" s="107"/>
      <c r="AP371" s="107"/>
      <c r="AQ371" s="107"/>
      <c r="AZ371" s="107"/>
      <c r="BA371" s="107"/>
      <c r="BJ371" s="107"/>
      <c r="BK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3"/>
      <c r="B372" s="107"/>
      <c r="L372" s="107"/>
      <c r="V372" s="107"/>
      <c r="AF372" s="107"/>
      <c r="AG372" s="107"/>
      <c r="AP372" s="107"/>
      <c r="AQ372" s="107"/>
      <c r="AZ372" s="107"/>
      <c r="BA372" s="107"/>
      <c r="BJ372" s="107"/>
      <c r="BK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3"/>
      <c r="B373" s="107"/>
      <c r="L373" s="107"/>
      <c r="V373" s="107"/>
      <c r="AF373" s="107"/>
      <c r="AG373" s="107"/>
      <c r="AP373" s="107"/>
      <c r="AQ373" s="107"/>
      <c r="AZ373" s="107"/>
      <c r="BA373" s="107"/>
      <c r="BJ373" s="107"/>
      <c r="BK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3"/>
      <c r="B374" s="107"/>
      <c r="L374" s="107"/>
      <c r="V374" s="107"/>
      <c r="AF374" s="107"/>
      <c r="AG374" s="107"/>
      <c r="AP374" s="107"/>
      <c r="AQ374" s="107"/>
      <c r="AZ374" s="107"/>
      <c r="BA374" s="107"/>
      <c r="BJ374" s="107"/>
      <c r="BK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3"/>
      <c r="B375" s="107"/>
      <c r="L375" s="107"/>
      <c r="V375" s="107"/>
      <c r="AF375" s="107"/>
      <c r="AG375" s="107"/>
      <c r="AP375" s="107"/>
      <c r="AQ375" s="107"/>
      <c r="AZ375" s="107"/>
      <c r="BA375" s="107"/>
      <c r="BJ375" s="107"/>
      <c r="BK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3"/>
      <c r="B376" s="107"/>
      <c r="L376" s="107"/>
      <c r="V376" s="107"/>
      <c r="AF376" s="107"/>
      <c r="AG376" s="107"/>
      <c r="AP376" s="107"/>
      <c r="AQ376" s="107"/>
      <c r="AZ376" s="107"/>
      <c r="BA376" s="107"/>
      <c r="BJ376" s="107"/>
      <c r="BK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3"/>
      <c r="B377" s="107"/>
      <c r="L377" s="107"/>
      <c r="V377" s="107"/>
      <c r="AF377" s="107"/>
      <c r="AG377" s="107"/>
      <c r="AP377" s="107"/>
      <c r="AQ377" s="107"/>
      <c r="AZ377" s="107"/>
      <c r="BA377" s="107"/>
      <c r="BJ377" s="107"/>
      <c r="BK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3"/>
      <c r="B378" s="107"/>
      <c r="L378" s="107"/>
      <c r="V378" s="107"/>
      <c r="AF378" s="107"/>
      <c r="AG378" s="107"/>
      <c r="AP378" s="107"/>
      <c r="AQ378" s="107"/>
      <c r="AZ378" s="107"/>
      <c r="BA378" s="107"/>
      <c r="BJ378" s="107"/>
      <c r="BK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3"/>
      <c r="B379" s="107"/>
      <c r="L379" s="107"/>
      <c r="V379" s="107"/>
      <c r="AF379" s="107"/>
      <c r="AG379" s="107"/>
      <c r="AP379" s="107"/>
      <c r="AQ379" s="107"/>
      <c r="AZ379" s="107"/>
      <c r="BA379" s="107"/>
      <c r="BJ379" s="107"/>
      <c r="BK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3"/>
      <c r="B380" s="107"/>
      <c r="L380" s="107"/>
      <c r="V380" s="107"/>
      <c r="AF380" s="107"/>
      <c r="AG380" s="107"/>
      <c r="AP380" s="107"/>
      <c r="AQ380" s="107"/>
      <c r="AZ380" s="107"/>
      <c r="BA380" s="107"/>
      <c r="BJ380" s="107"/>
      <c r="BK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3"/>
      <c r="B381" s="107"/>
      <c r="L381" s="107"/>
      <c r="V381" s="107"/>
      <c r="AF381" s="107"/>
      <c r="AG381" s="107"/>
      <c r="AP381" s="107"/>
      <c r="AQ381" s="107"/>
      <c r="AZ381" s="107"/>
      <c r="BA381" s="107"/>
      <c r="BJ381" s="107"/>
      <c r="BK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3"/>
      <c r="B382" s="107"/>
      <c r="L382" s="107"/>
      <c r="V382" s="107"/>
      <c r="AF382" s="107"/>
      <c r="AG382" s="107"/>
      <c r="AP382" s="107"/>
      <c r="AQ382" s="107"/>
      <c r="AZ382" s="107"/>
      <c r="BA382" s="107"/>
      <c r="BJ382" s="107"/>
      <c r="BK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3"/>
      <c r="B383" s="107"/>
      <c r="L383" s="107"/>
      <c r="V383" s="107"/>
      <c r="AF383" s="107"/>
      <c r="AG383" s="107"/>
      <c r="AP383" s="107"/>
      <c r="AQ383" s="107"/>
      <c r="AZ383" s="107"/>
      <c r="BA383" s="107"/>
      <c r="BJ383" s="107"/>
      <c r="BK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3"/>
      <c r="B384" s="107"/>
      <c r="L384" s="107"/>
      <c r="V384" s="107"/>
      <c r="AF384" s="107"/>
      <c r="AG384" s="107"/>
      <c r="AP384" s="107"/>
      <c r="AQ384" s="107"/>
      <c r="AZ384" s="107"/>
      <c r="BA384" s="107"/>
      <c r="BJ384" s="107"/>
      <c r="BK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3"/>
      <c r="B385" s="107"/>
      <c r="L385" s="107"/>
      <c r="V385" s="107"/>
      <c r="AF385" s="107"/>
      <c r="AG385" s="107"/>
      <c r="AP385" s="107"/>
      <c r="AQ385" s="107"/>
      <c r="AZ385" s="107"/>
      <c r="BA385" s="107"/>
      <c r="BJ385" s="107"/>
      <c r="BK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3"/>
      <c r="B386" s="107"/>
      <c r="L386" s="107"/>
      <c r="V386" s="107"/>
      <c r="AF386" s="107"/>
      <c r="AG386" s="107"/>
      <c r="AP386" s="107"/>
      <c r="AQ386" s="107"/>
      <c r="AZ386" s="107"/>
      <c r="BA386" s="107"/>
      <c r="BJ386" s="107"/>
      <c r="BK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3"/>
      <c r="B387" s="107"/>
      <c r="L387" s="107"/>
      <c r="V387" s="107"/>
      <c r="AF387" s="107"/>
      <c r="AG387" s="107"/>
      <c r="AP387" s="107"/>
      <c r="AQ387" s="107"/>
      <c r="AZ387" s="107"/>
      <c r="BA387" s="107"/>
      <c r="BJ387" s="107"/>
      <c r="BK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3"/>
      <c r="B388" s="107"/>
      <c r="L388" s="107"/>
      <c r="V388" s="107"/>
      <c r="AF388" s="107"/>
      <c r="AG388" s="107"/>
      <c r="AP388" s="107"/>
      <c r="AQ388" s="107"/>
      <c r="AZ388" s="107"/>
      <c r="BA388" s="107"/>
      <c r="BJ388" s="107"/>
      <c r="BK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3"/>
      <c r="B389" s="107"/>
      <c r="L389" s="107"/>
      <c r="V389" s="107"/>
      <c r="AF389" s="107"/>
      <c r="AG389" s="107"/>
      <c r="AP389" s="107"/>
      <c r="AQ389" s="107"/>
      <c r="AZ389" s="107"/>
      <c r="BA389" s="107"/>
      <c r="BJ389" s="107"/>
      <c r="BK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3"/>
      <c r="B390" s="107"/>
      <c r="L390" s="107"/>
      <c r="V390" s="107"/>
      <c r="AF390" s="107"/>
      <c r="AG390" s="107"/>
      <c r="AP390" s="107"/>
      <c r="AQ390" s="107"/>
      <c r="AZ390" s="107"/>
      <c r="BA390" s="107"/>
      <c r="BJ390" s="107"/>
      <c r="BK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3"/>
      <c r="B391" s="107"/>
      <c r="L391" s="107"/>
      <c r="V391" s="107"/>
      <c r="AF391" s="107"/>
      <c r="AG391" s="107"/>
      <c r="AP391" s="107"/>
      <c r="AQ391" s="107"/>
      <c r="AZ391" s="107"/>
      <c r="BA391" s="107"/>
      <c r="BJ391" s="107"/>
      <c r="BK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3"/>
      <c r="B392" s="107"/>
      <c r="L392" s="107"/>
      <c r="V392" s="107"/>
      <c r="AF392" s="107"/>
      <c r="AG392" s="107"/>
      <c r="AP392" s="107"/>
      <c r="AQ392" s="107"/>
      <c r="AZ392" s="107"/>
      <c r="BA392" s="107"/>
      <c r="BJ392" s="107"/>
      <c r="BK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3"/>
      <c r="B393" s="107"/>
      <c r="L393" s="107"/>
      <c r="V393" s="107"/>
      <c r="AF393" s="107"/>
      <c r="AG393" s="107"/>
      <c r="AP393" s="107"/>
      <c r="AQ393" s="107"/>
      <c r="AZ393" s="107"/>
      <c r="BA393" s="107"/>
      <c r="BJ393" s="107"/>
      <c r="BK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3"/>
      <c r="B394" s="107"/>
      <c r="L394" s="107"/>
      <c r="V394" s="107"/>
      <c r="AF394" s="107"/>
      <c r="AG394" s="107"/>
      <c r="AP394" s="107"/>
      <c r="AQ394" s="107"/>
      <c r="AZ394" s="107"/>
      <c r="BA394" s="107"/>
      <c r="BJ394" s="107"/>
      <c r="BK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3"/>
      <c r="B395" s="107"/>
      <c r="L395" s="107"/>
      <c r="V395" s="107"/>
      <c r="AF395" s="107"/>
      <c r="AG395" s="107"/>
      <c r="AP395" s="107"/>
      <c r="AQ395" s="107"/>
      <c r="AZ395" s="107"/>
      <c r="BA395" s="107"/>
      <c r="BJ395" s="107"/>
      <c r="BK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3"/>
      <c r="B396" s="107"/>
      <c r="L396" s="107"/>
      <c r="V396" s="107"/>
      <c r="AF396" s="107"/>
      <c r="AG396" s="107"/>
      <c r="AP396" s="107"/>
      <c r="AQ396" s="107"/>
      <c r="AZ396" s="107"/>
      <c r="BA396" s="107"/>
      <c r="BJ396" s="107"/>
      <c r="BK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3"/>
      <c r="B397" s="107"/>
      <c r="L397" s="107"/>
      <c r="V397" s="107"/>
      <c r="AF397" s="107"/>
      <c r="AG397" s="107"/>
      <c r="AP397" s="107"/>
      <c r="AQ397" s="107"/>
      <c r="AZ397" s="107"/>
      <c r="BA397" s="107"/>
      <c r="BJ397" s="107"/>
      <c r="BK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3"/>
      <c r="B398" s="107"/>
      <c r="L398" s="107"/>
      <c r="V398" s="107"/>
      <c r="AF398" s="107"/>
      <c r="AG398" s="107"/>
      <c r="AP398" s="107"/>
      <c r="AQ398" s="107"/>
      <c r="AZ398" s="107"/>
      <c r="BA398" s="107"/>
      <c r="BJ398" s="107"/>
      <c r="BK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3"/>
      <c r="B399" s="107"/>
      <c r="L399" s="107"/>
      <c r="V399" s="107"/>
      <c r="AF399" s="107"/>
      <c r="AG399" s="107"/>
      <c r="AP399" s="107"/>
      <c r="AQ399" s="107"/>
      <c r="AZ399" s="107"/>
      <c r="BA399" s="107"/>
      <c r="BJ399" s="107"/>
      <c r="BK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3"/>
      <c r="B400" s="107"/>
      <c r="L400" s="107"/>
      <c r="V400" s="107"/>
      <c r="AF400" s="107"/>
      <c r="AG400" s="107"/>
      <c r="AP400" s="107"/>
      <c r="AQ400" s="107"/>
      <c r="AZ400" s="107"/>
      <c r="BA400" s="107"/>
      <c r="BJ400" s="107"/>
      <c r="BK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3"/>
      <c r="B401" s="107"/>
      <c r="L401" s="107"/>
      <c r="V401" s="107"/>
      <c r="AF401" s="107"/>
      <c r="AG401" s="107"/>
      <c r="AP401" s="107"/>
      <c r="AQ401" s="107"/>
      <c r="AZ401" s="107"/>
      <c r="BA401" s="107"/>
      <c r="BJ401" s="107"/>
      <c r="BK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3"/>
      <c r="B402" s="107"/>
      <c r="L402" s="107"/>
      <c r="V402" s="107"/>
      <c r="AF402" s="107"/>
      <c r="AG402" s="107"/>
      <c r="AP402" s="107"/>
      <c r="AQ402" s="107"/>
      <c r="AZ402" s="107"/>
      <c r="BA402" s="107"/>
      <c r="BJ402" s="107"/>
      <c r="BK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3"/>
      <c r="B403" s="107"/>
      <c r="L403" s="107"/>
      <c r="V403" s="107"/>
      <c r="AF403" s="107"/>
      <c r="AG403" s="107"/>
      <c r="AP403" s="107"/>
      <c r="AQ403" s="107"/>
      <c r="AZ403" s="107"/>
      <c r="BA403" s="107"/>
      <c r="BJ403" s="107"/>
      <c r="BK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3"/>
      <c r="B404" s="107"/>
      <c r="L404" s="107"/>
      <c r="V404" s="107"/>
      <c r="AF404" s="107"/>
      <c r="AG404" s="107"/>
      <c r="AP404" s="107"/>
      <c r="AQ404" s="107"/>
      <c r="AZ404" s="107"/>
      <c r="BA404" s="107"/>
      <c r="BJ404" s="107"/>
      <c r="BK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3"/>
      <c r="B405" s="107"/>
      <c r="L405" s="107"/>
      <c r="V405" s="107"/>
      <c r="AF405" s="107"/>
      <c r="AG405" s="107"/>
      <c r="AP405" s="107"/>
      <c r="AQ405" s="107"/>
      <c r="AZ405" s="107"/>
      <c r="BA405" s="107"/>
      <c r="BJ405" s="107"/>
      <c r="BK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3"/>
      <c r="B406" s="107"/>
      <c r="L406" s="107"/>
      <c r="V406" s="107"/>
      <c r="AF406" s="107"/>
      <c r="AG406" s="107"/>
      <c r="AP406" s="107"/>
      <c r="AQ406" s="107"/>
      <c r="AZ406" s="107"/>
      <c r="BA406" s="107"/>
      <c r="BJ406" s="107"/>
      <c r="BK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3"/>
      <c r="B407" s="107"/>
      <c r="L407" s="107"/>
      <c r="V407" s="107"/>
      <c r="AF407" s="107"/>
      <c r="AG407" s="107"/>
      <c r="AP407" s="107"/>
      <c r="AQ407" s="107"/>
      <c r="AZ407" s="107"/>
      <c r="BA407" s="107"/>
      <c r="BJ407" s="107"/>
      <c r="BK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3"/>
      <c r="B408" s="107"/>
      <c r="L408" s="107"/>
      <c r="V408" s="107"/>
      <c r="AF408" s="107"/>
      <c r="AG408" s="107"/>
      <c r="AP408" s="107"/>
      <c r="AQ408" s="107"/>
      <c r="AZ408" s="107"/>
      <c r="BA408" s="107"/>
      <c r="BJ408" s="107"/>
      <c r="BK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3"/>
      <c r="B409" s="107"/>
      <c r="L409" s="107"/>
      <c r="V409" s="107"/>
      <c r="AF409" s="107"/>
      <c r="AG409" s="107"/>
      <c r="AP409" s="107"/>
      <c r="AQ409" s="107"/>
      <c r="AZ409" s="107"/>
      <c r="BA409" s="107"/>
      <c r="BJ409" s="107"/>
      <c r="BK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3"/>
      <c r="B410" s="107"/>
      <c r="L410" s="107"/>
      <c r="V410" s="107"/>
      <c r="AF410" s="107"/>
      <c r="AG410" s="107"/>
      <c r="AP410" s="107"/>
      <c r="AQ410" s="107"/>
      <c r="AZ410" s="107"/>
      <c r="BA410" s="107"/>
      <c r="BJ410" s="107"/>
      <c r="BK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3"/>
      <c r="B411" s="107"/>
      <c r="L411" s="107"/>
      <c r="V411" s="107"/>
      <c r="AF411" s="107"/>
      <c r="AG411" s="107"/>
      <c r="AP411" s="107"/>
      <c r="AQ411" s="107"/>
      <c r="AZ411" s="107"/>
      <c r="BA411" s="107"/>
      <c r="BJ411" s="107"/>
      <c r="BK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3"/>
      <c r="B412" s="107"/>
      <c r="L412" s="107"/>
      <c r="V412" s="107"/>
      <c r="AF412" s="107"/>
      <c r="AG412" s="107"/>
      <c r="AP412" s="107"/>
      <c r="AQ412" s="107"/>
      <c r="AZ412" s="107"/>
      <c r="BA412" s="107"/>
      <c r="BJ412" s="107"/>
      <c r="BK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3"/>
      <c r="B413" s="107"/>
      <c r="L413" s="107"/>
      <c r="V413" s="107"/>
      <c r="AF413" s="107"/>
      <c r="AG413" s="107"/>
      <c r="AP413" s="107"/>
      <c r="AQ413" s="107"/>
      <c r="AZ413" s="107"/>
      <c r="BA413" s="107"/>
      <c r="BJ413" s="107"/>
      <c r="BK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3"/>
      <c r="B414" s="107"/>
      <c r="L414" s="107"/>
      <c r="V414" s="107"/>
      <c r="AF414" s="107"/>
      <c r="AG414" s="107"/>
      <c r="AP414" s="107"/>
      <c r="AQ414" s="107"/>
      <c r="AZ414" s="107"/>
      <c r="BA414" s="107"/>
      <c r="BJ414" s="107"/>
      <c r="BK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3"/>
      <c r="B415" s="107"/>
      <c r="L415" s="107"/>
      <c r="V415" s="107"/>
      <c r="AF415" s="107"/>
      <c r="AG415" s="107"/>
      <c r="AP415" s="107"/>
      <c r="AQ415" s="107"/>
      <c r="AZ415" s="107"/>
      <c r="BA415" s="107"/>
      <c r="BJ415" s="107"/>
      <c r="BK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3"/>
      <c r="B416" s="107"/>
      <c r="L416" s="107"/>
      <c r="V416" s="107"/>
      <c r="AF416" s="107"/>
      <c r="AG416" s="107"/>
      <c r="AP416" s="107"/>
      <c r="AQ416" s="107"/>
      <c r="AZ416" s="107"/>
      <c r="BA416" s="107"/>
      <c r="BJ416" s="107"/>
      <c r="BK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3"/>
      <c r="B417" s="107"/>
      <c r="L417" s="107"/>
      <c r="V417" s="107"/>
      <c r="AF417" s="107"/>
      <c r="AG417" s="107"/>
      <c r="AP417" s="107"/>
      <c r="AQ417" s="107"/>
      <c r="AZ417" s="107"/>
      <c r="BA417" s="107"/>
      <c r="BJ417" s="107"/>
      <c r="BK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3"/>
      <c r="B418" s="107"/>
      <c r="L418" s="107"/>
      <c r="V418" s="107"/>
      <c r="AF418" s="107"/>
      <c r="AG418" s="107"/>
      <c r="AP418" s="107"/>
      <c r="AQ418" s="107"/>
      <c r="AZ418" s="107"/>
      <c r="BA418" s="107"/>
      <c r="BJ418" s="107"/>
      <c r="BK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3"/>
      <c r="B419" s="107"/>
      <c r="L419" s="107"/>
      <c r="V419" s="107"/>
      <c r="AF419" s="107"/>
      <c r="AG419" s="107"/>
      <c r="AP419" s="107"/>
      <c r="AQ419" s="107"/>
      <c r="AZ419" s="107"/>
      <c r="BA419" s="107"/>
      <c r="BJ419" s="107"/>
      <c r="BK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3"/>
      <c r="B420" s="107"/>
      <c r="L420" s="107"/>
      <c r="V420" s="107"/>
      <c r="AF420" s="107"/>
      <c r="AG420" s="107"/>
      <c r="AP420" s="107"/>
      <c r="AQ420" s="107"/>
      <c r="AZ420" s="107"/>
      <c r="BA420" s="107"/>
      <c r="BJ420" s="107"/>
      <c r="BK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3"/>
      <c r="B421" s="107"/>
      <c r="L421" s="107"/>
      <c r="V421" s="107"/>
      <c r="AF421" s="107"/>
      <c r="AG421" s="107"/>
      <c r="AP421" s="107"/>
      <c r="AQ421" s="107"/>
      <c r="AZ421" s="107"/>
      <c r="BA421" s="107"/>
      <c r="BJ421" s="107"/>
      <c r="BK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3"/>
      <c r="B422" s="107"/>
      <c r="L422" s="107"/>
      <c r="V422" s="107"/>
      <c r="AF422" s="107"/>
      <c r="AG422" s="107"/>
      <c r="AP422" s="107"/>
      <c r="AQ422" s="107"/>
      <c r="AZ422" s="107"/>
      <c r="BA422" s="107"/>
      <c r="BJ422" s="107"/>
      <c r="BK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3"/>
      <c r="B423" s="107"/>
      <c r="L423" s="107"/>
      <c r="V423" s="107"/>
      <c r="AF423" s="107"/>
      <c r="AG423" s="107"/>
      <c r="AP423" s="107"/>
      <c r="AQ423" s="107"/>
      <c r="AZ423" s="107"/>
      <c r="BA423" s="107"/>
      <c r="BJ423" s="107"/>
      <c r="BK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3"/>
      <c r="B424" s="107"/>
      <c r="L424" s="107"/>
      <c r="V424" s="107"/>
      <c r="AF424" s="107"/>
      <c r="AG424" s="107"/>
      <c r="AP424" s="107"/>
      <c r="AQ424" s="107"/>
      <c r="AZ424" s="107"/>
      <c r="BA424" s="107"/>
      <c r="BJ424" s="107"/>
      <c r="BK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3"/>
      <c r="B425" s="107"/>
      <c r="L425" s="107"/>
      <c r="V425" s="107"/>
      <c r="AF425" s="107"/>
      <c r="AG425" s="107"/>
      <c r="AP425" s="107"/>
      <c r="AQ425" s="107"/>
      <c r="AZ425" s="107"/>
      <c r="BA425" s="107"/>
      <c r="BJ425" s="107"/>
      <c r="BK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3"/>
      <c r="B426" s="107"/>
      <c r="L426" s="107"/>
      <c r="V426" s="107"/>
      <c r="AF426" s="107"/>
      <c r="AG426" s="107"/>
      <c r="AP426" s="107"/>
      <c r="AQ426" s="107"/>
      <c r="AZ426" s="107"/>
      <c r="BA426" s="107"/>
      <c r="BJ426" s="107"/>
      <c r="BK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3"/>
      <c r="B427" s="107"/>
      <c r="L427" s="107"/>
      <c r="V427" s="107"/>
      <c r="AF427" s="107"/>
      <c r="AG427" s="107"/>
      <c r="AP427" s="107"/>
      <c r="AQ427" s="107"/>
      <c r="AZ427" s="107"/>
      <c r="BA427" s="107"/>
      <c r="BJ427" s="107"/>
      <c r="BK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3"/>
      <c r="B428" s="107"/>
      <c r="L428" s="107"/>
      <c r="V428" s="107"/>
      <c r="AF428" s="107"/>
      <c r="AG428" s="107"/>
      <c r="AP428" s="107"/>
      <c r="AQ428" s="107"/>
      <c r="AZ428" s="107"/>
      <c r="BA428" s="107"/>
      <c r="BJ428" s="107"/>
      <c r="BK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3"/>
      <c r="B429" s="107"/>
      <c r="L429" s="107"/>
      <c r="V429" s="107"/>
      <c r="AF429" s="107"/>
      <c r="AG429" s="107"/>
      <c r="AP429" s="107"/>
      <c r="AQ429" s="107"/>
      <c r="AZ429" s="107"/>
      <c r="BA429" s="107"/>
      <c r="BJ429" s="107"/>
      <c r="BK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3"/>
      <c r="B430" s="107"/>
      <c r="L430" s="107"/>
      <c r="V430" s="107"/>
      <c r="AF430" s="107"/>
      <c r="AG430" s="107"/>
      <c r="AP430" s="107"/>
      <c r="AQ430" s="107"/>
      <c r="AZ430" s="107"/>
      <c r="BA430" s="107"/>
      <c r="BJ430" s="107"/>
      <c r="BK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3"/>
      <c r="B431" s="107"/>
      <c r="L431" s="107"/>
      <c r="V431" s="107"/>
      <c r="AF431" s="107"/>
      <c r="AG431" s="107"/>
      <c r="AP431" s="107"/>
      <c r="AQ431" s="107"/>
      <c r="AZ431" s="107"/>
      <c r="BA431" s="107"/>
      <c r="BJ431" s="107"/>
      <c r="BK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3"/>
      <c r="B432" s="107"/>
      <c r="L432" s="107"/>
      <c r="V432" s="107"/>
      <c r="AF432" s="107"/>
      <c r="AG432" s="107"/>
      <c r="AP432" s="107"/>
      <c r="AQ432" s="107"/>
      <c r="AZ432" s="107"/>
      <c r="BA432" s="107"/>
      <c r="BJ432" s="107"/>
      <c r="BK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3"/>
      <c r="B433" s="107"/>
      <c r="L433" s="107"/>
      <c r="V433" s="107"/>
      <c r="AF433" s="107"/>
      <c r="AG433" s="107"/>
      <c r="AP433" s="107"/>
      <c r="AQ433" s="107"/>
      <c r="AZ433" s="107"/>
      <c r="BA433" s="107"/>
      <c r="BJ433" s="107"/>
      <c r="BK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3"/>
      <c r="B434" s="107"/>
      <c r="L434" s="107"/>
      <c r="V434" s="107"/>
      <c r="AF434" s="107"/>
      <c r="AG434" s="107"/>
      <c r="AP434" s="107"/>
      <c r="AQ434" s="107"/>
      <c r="AZ434" s="107"/>
      <c r="BA434" s="107"/>
      <c r="BJ434" s="107"/>
      <c r="BK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3"/>
      <c r="B435" s="107"/>
      <c r="L435" s="107"/>
      <c r="V435" s="107"/>
      <c r="AF435" s="107"/>
      <c r="AG435" s="107"/>
      <c r="AP435" s="107"/>
      <c r="AQ435" s="107"/>
      <c r="AZ435" s="107"/>
      <c r="BA435" s="107"/>
      <c r="BJ435" s="107"/>
      <c r="BK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3"/>
      <c r="B436" s="107"/>
      <c r="L436" s="107"/>
      <c r="V436" s="107"/>
      <c r="AF436" s="107"/>
      <c r="AG436" s="107"/>
      <c r="AP436" s="107"/>
      <c r="AQ436" s="107"/>
      <c r="AZ436" s="107"/>
      <c r="BA436" s="107"/>
      <c r="BJ436" s="107"/>
      <c r="BK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3"/>
      <c r="B437" s="107"/>
      <c r="L437" s="107"/>
      <c r="V437" s="107"/>
      <c r="AF437" s="107"/>
      <c r="AG437" s="107"/>
      <c r="AP437" s="107"/>
      <c r="AQ437" s="107"/>
      <c r="AZ437" s="107"/>
      <c r="BA437" s="107"/>
      <c r="BJ437" s="107"/>
      <c r="BK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3"/>
      <c r="B438" s="107"/>
      <c r="L438" s="107"/>
      <c r="V438" s="107"/>
      <c r="AF438" s="107"/>
      <c r="AG438" s="107"/>
      <c r="AP438" s="107"/>
      <c r="AQ438" s="107"/>
      <c r="AZ438" s="107"/>
      <c r="BA438" s="107"/>
      <c r="BJ438" s="107"/>
      <c r="BK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3"/>
      <c r="B439" s="107"/>
      <c r="L439" s="107"/>
      <c r="V439" s="107"/>
      <c r="AF439" s="107"/>
      <c r="AG439" s="107"/>
      <c r="AP439" s="107"/>
      <c r="AQ439" s="107"/>
      <c r="AZ439" s="107"/>
      <c r="BA439" s="107"/>
      <c r="BJ439" s="107"/>
      <c r="BK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3"/>
      <c r="B440" s="107"/>
      <c r="L440" s="107"/>
      <c r="V440" s="107"/>
      <c r="AF440" s="107"/>
      <c r="AG440" s="107"/>
      <c r="AP440" s="107"/>
      <c r="AQ440" s="107"/>
      <c r="AZ440" s="107"/>
      <c r="BA440" s="107"/>
      <c r="BJ440" s="107"/>
      <c r="BK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3"/>
      <c r="B441" s="107"/>
      <c r="L441" s="107"/>
      <c r="V441" s="107"/>
      <c r="AF441" s="107"/>
      <c r="AG441" s="107"/>
      <c r="AP441" s="107"/>
      <c r="AQ441" s="107"/>
      <c r="AZ441" s="107"/>
      <c r="BA441" s="107"/>
      <c r="BJ441" s="107"/>
      <c r="BK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3"/>
      <c r="B442" s="107"/>
      <c r="L442" s="107"/>
      <c r="V442" s="107"/>
      <c r="AF442" s="107"/>
      <c r="AG442" s="107"/>
      <c r="AP442" s="107"/>
      <c r="AQ442" s="107"/>
      <c r="AZ442" s="107"/>
      <c r="BA442" s="107"/>
      <c r="BJ442" s="107"/>
      <c r="BK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3"/>
      <c r="B443" s="107"/>
      <c r="L443" s="107"/>
      <c r="V443" s="107"/>
      <c r="AF443" s="107"/>
      <c r="AG443" s="107"/>
      <c r="AP443" s="107"/>
      <c r="AQ443" s="107"/>
      <c r="AZ443" s="107"/>
      <c r="BA443" s="107"/>
      <c r="BJ443" s="107"/>
      <c r="BK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3"/>
      <c r="B444" s="107"/>
      <c r="L444" s="107"/>
      <c r="V444" s="107"/>
      <c r="AF444" s="107"/>
      <c r="AG444" s="107"/>
      <c r="AP444" s="107"/>
      <c r="AQ444" s="107"/>
      <c r="AZ444" s="107"/>
      <c r="BA444" s="107"/>
      <c r="BJ444" s="107"/>
      <c r="BK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3"/>
      <c r="B445" s="107"/>
      <c r="L445" s="107"/>
      <c r="V445" s="107"/>
      <c r="AF445" s="107"/>
      <c r="AG445" s="107"/>
      <c r="AP445" s="107"/>
      <c r="AQ445" s="107"/>
      <c r="AZ445" s="107"/>
      <c r="BA445" s="107"/>
      <c r="BJ445" s="107"/>
      <c r="BK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3"/>
      <c r="B446" s="107"/>
      <c r="L446" s="107"/>
      <c r="V446" s="107"/>
      <c r="AF446" s="107"/>
      <c r="AG446" s="107"/>
      <c r="AP446" s="107"/>
      <c r="AQ446" s="107"/>
      <c r="AZ446" s="107"/>
      <c r="BA446" s="107"/>
      <c r="BJ446" s="107"/>
      <c r="BK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3"/>
      <c r="B447" s="107"/>
      <c r="L447" s="107"/>
      <c r="V447" s="107"/>
      <c r="AF447" s="107"/>
      <c r="AG447" s="107"/>
      <c r="AP447" s="107"/>
      <c r="AQ447" s="107"/>
      <c r="AZ447" s="107"/>
      <c r="BA447" s="107"/>
      <c r="BJ447" s="107"/>
      <c r="BK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3"/>
      <c r="B448" s="107"/>
      <c r="L448" s="107"/>
      <c r="V448" s="107"/>
      <c r="AF448" s="107"/>
      <c r="AG448" s="107"/>
      <c r="AP448" s="107"/>
      <c r="AQ448" s="107"/>
      <c r="AZ448" s="107"/>
      <c r="BA448" s="107"/>
      <c r="BJ448" s="107"/>
      <c r="BK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3"/>
      <c r="B449" s="107"/>
      <c r="L449" s="107"/>
      <c r="V449" s="107"/>
      <c r="AF449" s="107"/>
      <c r="AG449" s="107"/>
      <c r="AP449" s="107"/>
      <c r="AQ449" s="107"/>
      <c r="AZ449" s="107"/>
      <c r="BA449" s="107"/>
      <c r="BJ449" s="107"/>
      <c r="BK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3"/>
      <c r="B450" s="107"/>
      <c r="L450" s="107"/>
      <c r="V450" s="107"/>
      <c r="AF450" s="107"/>
      <c r="AG450" s="107"/>
      <c r="AP450" s="107"/>
      <c r="AQ450" s="107"/>
      <c r="AZ450" s="107"/>
      <c r="BA450" s="107"/>
      <c r="BJ450" s="107"/>
      <c r="BK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3"/>
      <c r="B451" s="107"/>
      <c r="L451" s="107"/>
      <c r="V451" s="107"/>
      <c r="AF451" s="107"/>
      <c r="AG451" s="107"/>
      <c r="AP451" s="107"/>
      <c r="AQ451" s="107"/>
      <c r="AZ451" s="107"/>
      <c r="BA451" s="107"/>
      <c r="BJ451" s="107"/>
      <c r="BK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3"/>
      <c r="B452" s="107"/>
      <c r="L452" s="107"/>
      <c r="V452" s="107"/>
      <c r="AF452" s="107"/>
      <c r="AG452" s="107"/>
      <c r="AP452" s="107"/>
      <c r="AQ452" s="107"/>
      <c r="AZ452" s="107"/>
      <c r="BA452" s="107"/>
      <c r="BJ452" s="107"/>
      <c r="BK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3"/>
      <c r="B453" s="107"/>
      <c r="L453" s="107"/>
      <c r="V453" s="107"/>
      <c r="AF453" s="107"/>
      <c r="AG453" s="107"/>
      <c r="AP453" s="107"/>
      <c r="AQ453" s="107"/>
      <c r="AZ453" s="107"/>
      <c r="BA453" s="107"/>
      <c r="BJ453" s="107"/>
      <c r="BK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3"/>
      <c r="B454" s="107"/>
      <c r="L454" s="107"/>
      <c r="V454" s="107"/>
      <c r="AF454" s="107"/>
      <c r="AG454" s="107"/>
      <c r="AP454" s="107"/>
      <c r="AQ454" s="107"/>
      <c r="AZ454" s="107"/>
      <c r="BA454" s="107"/>
      <c r="BJ454" s="107"/>
      <c r="BK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3"/>
      <c r="B455" s="107"/>
      <c r="L455" s="107"/>
      <c r="V455" s="107"/>
      <c r="AF455" s="107"/>
      <c r="AG455" s="107"/>
      <c r="AP455" s="107"/>
      <c r="AQ455" s="107"/>
      <c r="AZ455" s="107"/>
      <c r="BA455" s="107"/>
      <c r="BJ455" s="107"/>
      <c r="BK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3"/>
      <c r="B456" s="107"/>
      <c r="L456" s="107"/>
      <c r="V456" s="107"/>
      <c r="AF456" s="107"/>
      <c r="AG456" s="107"/>
      <c r="AP456" s="107"/>
      <c r="AQ456" s="107"/>
      <c r="AZ456" s="107"/>
      <c r="BA456" s="107"/>
      <c r="BJ456" s="107"/>
      <c r="BK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3"/>
      <c r="B457" s="107"/>
      <c r="L457" s="107"/>
      <c r="V457" s="107"/>
      <c r="AF457" s="107"/>
      <c r="AG457" s="107"/>
      <c r="AP457" s="107"/>
      <c r="AQ457" s="107"/>
      <c r="AZ457" s="107"/>
      <c r="BA457" s="107"/>
      <c r="BJ457" s="107"/>
      <c r="BK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3"/>
      <c r="B458" s="107"/>
      <c r="L458" s="107"/>
      <c r="V458" s="107"/>
      <c r="AF458" s="107"/>
      <c r="AG458" s="107"/>
      <c r="AP458" s="107"/>
      <c r="AQ458" s="107"/>
      <c r="AZ458" s="107"/>
      <c r="BA458" s="107"/>
      <c r="BJ458" s="107"/>
      <c r="BK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3"/>
      <c r="B459" s="107"/>
      <c r="L459" s="107"/>
      <c r="V459" s="107"/>
      <c r="AF459" s="107"/>
      <c r="AG459" s="107"/>
      <c r="AP459" s="107"/>
      <c r="AQ459" s="107"/>
      <c r="AZ459" s="107"/>
      <c r="BA459" s="107"/>
      <c r="BJ459" s="107"/>
      <c r="BK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3"/>
      <c r="B460" s="107"/>
      <c r="L460" s="107"/>
      <c r="V460" s="107"/>
      <c r="AF460" s="107"/>
      <c r="AG460" s="107"/>
      <c r="AP460" s="107"/>
      <c r="AQ460" s="107"/>
      <c r="AZ460" s="107"/>
      <c r="BA460" s="107"/>
      <c r="BJ460" s="107"/>
      <c r="BK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3"/>
      <c r="B461" s="107"/>
      <c r="L461" s="107"/>
      <c r="V461" s="107"/>
      <c r="AF461" s="107"/>
      <c r="AG461" s="107"/>
      <c r="AP461" s="107"/>
      <c r="AQ461" s="107"/>
      <c r="AZ461" s="107"/>
      <c r="BA461" s="107"/>
      <c r="BJ461" s="107"/>
      <c r="BK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3"/>
      <c r="B462" s="107"/>
      <c r="L462" s="107"/>
      <c r="V462" s="107"/>
      <c r="AF462" s="107"/>
      <c r="AG462" s="107"/>
      <c r="AP462" s="107"/>
      <c r="AQ462" s="107"/>
      <c r="AZ462" s="107"/>
      <c r="BA462" s="107"/>
      <c r="BJ462" s="107"/>
      <c r="BK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3"/>
      <c r="B463" s="107"/>
      <c r="L463" s="107"/>
      <c r="V463" s="107"/>
      <c r="AF463" s="107"/>
      <c r="AG463" s="107"/>
      <c r="AP463" s="107"/>
      <c r="AQ463" s="107"/>
      <c r="AZ463" s="107"/>
      <c r="BA463" s="107"/>
      <c r="BJ463" s="107"/>
      <c r="BK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3"/>
      <c r="B464" s="107"/>
      <c r="L464" s="107"/>
      <c r="V464" s="107"/>
      <c r="AF464" s="107"/>
      <c r="AG464" s="107"/>
      <c r="AP464" s="107"/>
      <c r="AQ464" s="107"/>
      <c r="AZ464" s="107"/>
      <c r="BA464" s="107"/>
      <c r="BJ464" s="107"/>
      <c r="BK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3"/>
      <c r="B465" s="107"/>
      <c r="L465" s="107"/>
      <c r="V465" s="107"/>
      <c r="AF465" s="107"/>
      <c r="AG465" s="107"/>
      <c r="AP465" s="107"/>
      <c r="AQ465" s="107"/>
      <c r="AZ465" s="107"/>
      <c r="BA465" s="107"/>
      <c r="BJ465" s="107"/>
      <c r="BK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3"/>
      <c r="B466" s="107"/>
      <c r="L466" s="107"/>
      <c r="V466" s="107"/>
      <c r="AF466" s="107"/>
      <c r="AG466" s="107"/>
      <c r="AP466" s="107"/>
      <c r="AQ466" s="107"/>
      <c r="AZ466" s="107"/>
      <c r="BA466" s="107"/>
      <c r="BJ466" s="107"/>
      <c r="BK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3"/>
      <c r="B467" s="107"/>
      <c r="L467" s="107"/>
      <c r="V467" s="107"/>
      <c r="AF467" s="107"/>
      <c r="AG467" s="107"/>
      <c r="AP467" s="107"/>
      <c r="AQ467" s="107"/>
      <c r="AZ467" s="107"/>
      <c r="BA467" s="107"/>
      <c r="BJ467" s="107"/>
      <c r="BK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3"/>
      <c r="B468" s="107"/>
      <c r="L468" s="107"/>
      <c r="V468" s="107"/>
      <c r="AF468" s="107"/>
      <c r="AG468" s="107"/>
      <c r="AP468" s="107"/>
      <c r="AQ468" s="107"/>
      <c r="AZ468" s="107"/>
      <c r="BA468" s="107"/>
      <c r="BJ468" s="107"/>
      <c r="BK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3"/>
      <c r="B469" s="107"/>
      <c r="L469" s="107"/>
      <c r="V469" s="107"/>
      <c r="AF469" s="107"/>
      <c r="AG469" s="107"/>
      <c r="AP469" s="107"/>
      <c r="AQ469" s="107"/>
      <c r="AZ469" s="107"/>
      <c r="BA469" s="107"/>
      <c r="BJ469" s="107"/>
      <c r="BK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3"/>
      <c r="B470" s="107"/>
      <c r="L470" s="107"/>
      <c r="V470" s="107"/>
      <c r="AF470" s="107"/>
      <c r="AG470" s="107"/>
      <c r="AP470" s="107"/>
      <c r="AQ470" s="107"/>
      <c r="AZ470" s="107"/>
      <c r="BA470" s="107"/>
      <c r="BJ470" s="107"/>
      <c r="BK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3"/>
      <c r="B471" s="107"/>
      <c r="L471" s="107"/>
      <c r="V471" s="107"/>
      <c r="AF471" s="107"/>
      <c r="AG471" s="107"/>
      <c r="AP471" s="107"/>
      <c r="AQ471" s="107"/>
      <c r="AZ471" s="107"/>
      <c r="BA471" s="107"/>
      <c r="BJ471" s="107"/>
      <c r="BK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3"/>
      <c r="B472" s="107"/>
      <c r="L472" s="107"/>
      <c r="V472" s="107"/>
      <c r="AF472" s="107"/>
      <c r="AG472" s="107"/>
      <c r="AP472" s="107"/>
      <c r="AQ472" s="107"/>
      <c r="AZ472" s="107"/>
      <c r="BA472" s="107"/>
      <c r="BJ472" s="107"/>
      <c r="BK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3"/>
      <c r="B473" s="107"/>
      <c r="L473" s="107"/>
      <c r="V473" s="107"/>
      <c r="AF473" s="107"/>
      <c r="AG473" s="107"/>
      <c r="AP473" s="107"/>
      <c r="AQ473" s="107"/>
      <c r="AZ473" s="107"/>
      <c r="BA473" s="107"/>
      <c r="BJ473" s="107"/>
      <c r="BK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3"/>
      <c r="B474" s="107"/>
      <c r="L474" s="107"/>
      <c r="V474" s="107"/>
      <c r="AF474" s="107"/>
      <c r="AG474" s="107"/>
      <c r="AP474" s="107"/>
      <c r="AQ474" s="107"/>
      <c r="AZ474" s="107"/>
      <c r="BA474" s="107"/>
      <c r="BJ474" s="107"/>
      <c r="BK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3"/>
      <c r="B475" s="107"/>
      <c r="L475" s="107"/>
      <c r="V475" s="107"/>
      <c r="AF475" s="107"/>
      <c r="AG475" s="107"/>
      <c r="AP475" s="107"/>
      <c r="AQ475" s="107"/>
      <c r="AZ475" s="107"/>
      <c r="BA475" s="107"/>
      <c r="BJ475" s="107"/>
      <c r="BK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3"/>
      <c r="B476" s="107"/>
      <c r="L476" s="107"/>
      <c r="V476" s="107"/>
      <c r="AF476" s="107"/>
      <c r="AG476" s="107"/>
      <c r="AP476" s="107"/>
      <c r="AQ476" s="107"/>
      <c r="AZ476" s="107"/>
      <c r="BA476" s="107"/>
      <c r="BJ476" s="107"/>
      <c r="BK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3"/>
      <c r="B477" s="107"/>
      <c r="L477" s="107"/>
      <c r="V477" s="107"/>
      <c r="AF477" s="107"/>
      <c r="AG477" s="107"/>
      <c r="AP477" s="107"/>
      <c r="AQ477" s="107"/>
      <c r="AZ477" s="107"/>
      <c r="BA477" s="107"/>
      <c r="BJ477" s="107"/>
      <c r="BK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3"/>
      <c r="B478" s="107"/>
      <c r="L478" s="107"/>
      <c r="V478" s="107"/>
      <c r="AF478" s="107"/>
      <c r="AG478" s="107"/>
      <c r="AP478" s="107"/>
      <c r="AQ478" s="107"/>
      <c r="AZ478" s="107"/>
      <c r="BA478" s="107"/>
      <c r="BJ478" s="107"/>
      <c r="BK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3"/>
      <c r="B479" s="107"/>
      <c r="L479" s="107"/>
      <c r="V479" s="107"/>
      <c r="AF479" s="107"/>
      <c r="AG479" s="107"/>
      <c r="AP479" s="107"/>
      <c r="AQ479" s="107"/>
      <c r="AZ479" s="107"/>
      <c r="BA479" s="107"/>
      <c r="BJ479" s="107"/>
      <c r="BK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3"/>
      <c r="B480" s="107"/>
      <c r="L480" s="107"/>
      <c r="V480" s="107"/>
      <c r="AF480" s="107"/>
      <c r="AG480" s="107"/>
      <c r="AP480" s="107"/>
      <c r="AQ480" s="107"/>
      <c r="AZ480" s="107"/>
      <c r="BA480" s="107"/>
      <c r="BJ480" s="107"/>
      <c r="BK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3"/>
      <c r="B481" s="107"/>
      <c r="L481" s="107"/>
      <c r="V481" s="107"/>
      <c r="AF481" s="107"/>
      <c r="AG481" s="107"/>
      <c r="AP481" s="107"/>
      <c r="AQ481" s="107"/>
      <c r="AZ481" s="107"/>
      <c r="BA481" s="107"/>
      <c r="BJ481" s="107"/>
      <c r="BK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3"/>
      <c r="B482" s="107"/>
      <c r="L482" s="107"/>
      <c r="V482" s="107"/>
      <c r="AF482" s="107"/>
      <c r="AG482" s="107"/>
      <c r="AP482" s="107"/>
      <c r="AQ482" s="107"/>
      <c r="AZ482" s="107"/>
      <c r="BA482" s="107"/>
      <c r="BJ482" s="107"/>
      <c r="BK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3"/>
      <c r="B483" s="107"/>
      <c r="L483" s="107"/>
      <c r="V483" s="107"/>
      <c r="AF483" s="107"/>
      <c r="AG483" s="107"/>
      <c r="AP483" s="107"/>
      <c r="AQ483" s="107"/>
      <c r="AZ483" s="107"/>
      <c r="BA483" s="107"/>
      <c r="BJ483" s="107"/>
      <c r="BK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3"/>
      <c r="B484" s="107"/>
      <c r="L484" s="107"/>
      <c r="V484" s="107"/>
      <c r="AF484" s="107"/>
      <c r="AG484" s="107"/>
      <c r="AP484" s="107"/>
      <c r="AQ484" s="107"/>
      <c r="AZ484" s="107"/>
      <c r="BA484" s="107"/>
      <c r="BJ484" s="107"/>
      <c r="BK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3"/>
      <c r="B485" s="107"/>
      <c r="L485" s="107"/>
      <c r="V485" s="107"/>
      <c r="AF485" s="107"/>
      <c r="AG485" s="107"/>
      <c r="AP485" s="107"/>
      <c r="AQ485" s="107"/>
      <c r="AZ485" s="107"/>
      <c r="BA485" s="107"/>
      <c r="BJ485" s="107"/>
      <c r="BK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3"/>
      <c r="B486" s="107"/>
      <c r="L486" s="107"/>
      <c r="V486" s="107"/>
      <c r="AF486" s="107"/>
      <c r="AG486" s="107"/>
      <c r="AP486" s="107"/>
      <c r="AQ486" s="107"/>
      <c r="AZ486" s="107"/>
      <c r="BA486" s="107"/>
      <c r="BJ486" s="107"/>
      <c r="BK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3"/>
      <c r="B487" s="107"/>
      <c r="L487" s="107"/>
      <c r="V487" s="107"/>
      <c r="AF487" s="107"/>
      <c r="AG487" s="107"/>
      <c r="AP487" s="107"/>
      <c r="AQ487" s="107"/>
      <c r="AZ487" s="107"/>
      <c r="BA487" s="107"/>
      <c r="BJ487" s="107"/>
      <c r="BK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3"/>
      <c r="B488" s="107"/>
      <c r="L488" s="107"/>
      <c r="V488" s="107"/>
      <c r="AF488" s="107"/>
      <c r="AG488" s="107"/>
      <c r="AP488" s="107"/>
      <c r="AQ488" s="107"/>
      <c r="AZ488" s="107"/>
      <c r="BA488" s="107"/>
      <c r="BJ488" s="107"/>
      <c r="BK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3"/>
      <c r="B489" s="107"/>
      <c r="L489" s="107"/>
      <c r="V489" s="107"/>
      <c r="AF489" s="107"/>
      <c r="AG489" s="107"/>
      <c r="AP489" s="107"/>
      <c r="AQ489" s="107"/>
      <c r="AZ489" s="107"/>
      <c r="BA489" s="107"/>
      <c r="BJ489" s="107"/>
      <c r="BK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3"/>
      <c r="B490" s="107"/>
      <c r="L490" s="107"/>
      <c r="V490" s="107"/>
      <c r="AF490" s="107"/>
      <c r="AG490" s="107"/>
      <c r="AP490" s="107"/>
      <c r="AQ490" s="107"/>
      <c r="AZ490" s="107"/>
      <c r="BA490" s="107"/>
      <c r="BJ490" s="107"/>
      <c r="BK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3"/>
      <c r="B491" s="107"/>
      <c r="L491" s="107"/>
      <c r="V491" s="107"/>
      <c r="AF491" s="107"/>
      <c r="AG491" s="107"/>
      <c r="AP491" s="107"/>
      <c r="AQ491" s="107"/>
      <c r="AZ491" s="107"/>
      <c r="BA491" s="107"/>
      <c r="BJ491" s="107"/>
      <c r="BK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3"/>
      <c r="B492" s="107"/>
      <c r="L492" s="107"/>
      <c r="V492" s="107"/>
      <c r="AF492" s="107"/>
      <c r="AG492" s="107"/>
      <c r="AP492" s="107"/>
      <c r="AQ492" s="107"/>
      <c r="AZ492" s="107"/>
      <c r="BA492" s="107"/>
      <c r="BJ492" s="107"/>
      <c r="BK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3"/>
      <c r="B493" s="107"/>
      <c r="L493" s="107"/>
      <c r="V493" s="107"/>
      <c r="AF493" s="107"/>
      <c r="AG493" s="107"/>
      <c r="AP493" s="107"/>
      <c r="AQ493" s="107"/>
      <c r="AZ493" s="107"/>
      <c r="BA493" s="107"/>
      <c r="BJ493" s="107"/>
      <c r="BK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3"/>
      <c r="B494" s="107"/>
      <c r="L494" s="107"/>
      <c r="V494" s="107"/>
      <c r="AF494" s="107"/>
      <c r="AG494" s="107"/>
      <c r="AP494" s="107"/>
      <c r="AQ494" s="107"/>
      <c r="AZ494" s="107"/>
      <c r="BA494" s="107"/>
      <c r="BJ494" s="107"/>
      <c r="BK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3"/>
      <c r="B495" s="107"/>
      <c r="L495" s="107"/>
      <c r="V495" s="107"/>
      <c r="AF495" s="107"/>
      <c r="AG495" s="107"/>
      <c r="AP495" s="107"/>
      <c r="AQ495" s="107"/>
      <c r="AZ495" s="107"/>
      <c r="BA495" s="107"/>
      <c r="BJ495" s="107"/>
      <c r="BK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3"/>
      <c r="B496" s="107"/>
      <c r="L496" s="107"/>
      <c r="V496" s="107"/>
      <c r="AF496" s="107"/>
      <c r="AG496" s="107"/>
      <c r="AP496" s="107"/>
      <c r="AQ496" s="107"/>
      <c r="AZ496" s="107"/>
      <c r="BA496" s="107"/>
      <c r="BJ496" s="107"/>
      <c r="BK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3"/>
      <c r="B497" s="107"/>
      <c r="L497" s="107"/>
      <c r="V497" s="107"/>
      <c r="AF497" s="107"/>
      <c r="AG497" s="107"/>
      <c r="AP497" s="107"/>
      <c r="AQ497" s="107"/>
      <c r="AZ497" s="107"/>
      <c r="BA497" s="107"/>
      <c r="BJ497" s="107"/>
      <c r="BK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3"/>
      <c r="B498" s="107"/>
      <c r="L498" s="107"/>
      <c r="V498" s="107"/>
      <c r="AF498" s="107"/>
      <c r="AG498" s="107"/>
      <c r="AP498" s="107"/>
      <c r="AQ498" s="107"/>
      <c r="AZ498" s="107"/>
      <c r="BA498" s="107"/>
      <c r="BJ498" s="107"/>
      <c r="BK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3"/>
      <c r="B499" s="107"/>
      <c r="L499" s="107"/>
      <c r="V499" s="107"/>
      <c r="AF499" s="107"/>
      <c r="AG499" s="107"/>
      <c r="AP499" s="107"/>
      <c r="AQ499" s="107"/>
      <c r="AZ499" s="107"/>
      <c r="BA499" s="107"/>
      <c r="BJ499" s="107"/>
      <c r="BK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3"/>
      <c r="B500" s="107"/>
      <c r="L500" s="107"/>
      <c r="V500" s="107"/>
      <c r="AF500" s="107"/>
      <c r="AG500" s="107"/>
      <c r="AP500" s="107"/>
      <c r="AQ500" s="107"/>
      <c r="AZ500" s="107"/>
      <c r="BA500" s="107"/>
      <c r="BJ500" s="107"/>
      <c r="BK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3"/>
      <c r="B501" s="107"/>
      <c r="L501" s="107"/>
      <c r="V501" s="107"/>
      <c r="AF501" s="107"/>
      <c r="AG501" s="107"/>
      <c r="AP501" s="107"/>
      <c r="AQ501" s="107"/>
      <c r="AZ501" s="107"/>
      <c r="BA501" s="107"/>
      <c r="BJ501" s="107"/>
      <c r="BK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3"/>
      <c r="B502" s="107"/>
      <c r="L502" s="107"/>
      <c r="V502" s="107"/>
      <c r="AF502" s="107"/>
      <c r="AG502" s="107"/>
      <c r="AP502" s="107"/>
      <c r="AQ502" s="107"/>
      <c r="AZ502" s="107"/>
      <c r="BA502" s="107"/>
      <c r="BJ502" s="107"/>
      <c r="BK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3"/>
      <c r="B503" s="107"/>
      <c r="L503" s="107"/>
      <c r="V503" s="107"/>
      <c r="AF503" s="107"/>
      <c r="AG503" s="107"/>
      <c r="AP503" s="107"/>
      <c r="AQ503" s="107"/>
      <c r="AZ503" s="107"/>
      <c r="BA503" s="107"/>
      <c r="BJ503" s="107"/>
      <c r="BK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3"/>
      <c r="B504" s="107"/>
      <c r="L504" s="107"/>
      <c r="V504" s="107"/>
      <c r="AF504" s="107"/>
      <c r="AG504" s="107"/>
      <c r="AP504" s="107"/>
      <c r="AQ504" s="107"/>
      <c r="AZ504" s="107"/>
      <c r="BA504" s="107"/>
      <c r="BJ504" s="107"/>
      <c r="BK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3"/>
      <c r="B505" s="107"/>
      <c r="L505" s="107"/>
      <c r="V505" s="107"/>
      <c r="AF505" s="107"/>
      <c r="AG505" s="107"/>
      <c r="AP505" s="107"/>
      <c r="AQ505" s="107"/>
      <c r="AZ505" s="107"/>
      <c r="BA505" s="107"/>
      <c r="BJ505" s="107"/>
      <c r="BK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3"/>
      <c r="B506" s="107"/>
      <c r="L506" s="107"/>
      <c r="V506" s="107"/>
      <c r="AF506" s="107"/>
      <c r="AG506" s="107"/>
      <c r="AP506" s="107"/>
      <c r="AQ506" s="107"/>
      <c r="AZ506" s="107"/>
      <c r="BA506" s="107"/>
      <c r="BJ506" s="107"/>
      <c r="BK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3"/>
      <c r="B507" s="107"/>
      <c r="L507" s="107"/>
      <c r="V507" s="107"/>
      <c r="AF507" s="107"/>
      <c r="AG507" s="107"/>
      <c r="AP507" s="107"/>
      <c r="AQ507" s="107"/>
      <c r="AZ507" s="107"/>
      <c r="BA507" s="107"/>
      <c r="BJ507" s="107"/>
      <c r="BK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3"/>
      <c r="B508" s="107"/>
      <c r="L508" s="107"/>
      <c r="V508" s="107"/>
      <c r="AF508" s="107"/>
      <c r="AG508" s="107"/>
      <c r="AP508" s="107"/>
      <c r="AQ508" s="107"/>
      <c r="AZ508" s="107"/>
      <c r="BA508" s="107"/>
      <c r="BJ508" s="107"/>
      <c r="BK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3"/>
      <c r="B509" s="107"/>
      <c r="L509" s="107"/>
      <c r="V509" s="107"/>
      <c r="AF509" s="107"/>
      <c r="AG509" s="107"/>
      <c r="AP509" s="107"/>
      <c r="AQ509" s="107"/>
      <c r="AZ509" s="107"/>
      <c r="BA509" s="107"/>
      <c r="BJ509" s="107"/>
      <c r="BK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3"/>
      <c r="B510" s="107"/>
      <c r="L510" s="107"/>
      <c r="V510" s="107"/>
      <c r="AF510" s="107"/>
      <c r="AG510" s="107"/>
      <c r="AP510" s="107"/>
      <c r="AQ510" s="107"/>
      <c r="AZ510" s="107"/>
      <c r="BA510" s="107"/>
      <c r="BJ510" s="107"/>
      <c r="BK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3"/>
      <c r="B511" s="107"/>
      <c r="L511" s="107"/>
      <c r="V511" s="107"/>
      <c r="AF511" s="107"/>
      <c r="AG511" s="107"/>
      <c r="AP511" s="107"/>
      <c r="AQ511" s="107"/>
      <c r="AZ511" s="107"/>
      <c r="BA511" s="107"/>
      <c r="BJ511" s="107"/>
      <c r="BK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3"/>
      <c r="B512" s="107"/>
      <c r="L512" s="107"/>
      <c r="V512" s="107"/>
      <c r="AF512" s="107"/>
      <c r="AG512" s="107"/>
      <c r="AP512" s="107"/>
      <c r="AQ512" s="107"/>
      <c r="AZ512" s="107"/>
      <c r="BA512" s="107"/>
      <c r="BJ512" s="107"/>
      <c r="BK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3"/>
      <c r="B513" s="107"/>
      <c r="L513" s="107"/>
      <c r="V513" s="107"/>
      <c r="AF513" s="107"/>
      <c r="AG513" s="107"/>
      <c r="AP513" s="107"/>
      <c r="AQ513" s="107"/>
      <c r="AZ513" s="107"/>
      <c r="BA513" s="107"/>
      <c r="BJ513" s="107"/>
      <c r="BK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3"/>
      <c r="B514" s="107"/>
      <c r="L514" s="107"/>
      <c r="V514" s="107"/>
      <c r="AF514" s="107"/>
      <c r="AG514" s="107"/>
      <c r="AP514" s="107"/>
      <c r="AQ514" s="107"/>
      <c r="AZ514" s="107"/>
      <c r="BA514" s="107"/>
      <c r="BJ514" s="107"/>
      <c r="BK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3"/>
      <c r="B515" s="107"/>
      <c r="L515" s="107"/>
      <c r="V515" s="107"/>
      <c r="AF515" s="107"/>
      <c r="AG515" s="107"/>
      <c r="AP515" s="107"/>
      <c r="AQ515" s="107"/>
      <c r="AZ515" s="107"/>
      <c r="BA515" s="107"/>
      <c r="BJ515" s="107"/>
      <c r="BK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3"/>
      <c r="B516" s="107"/>
      <c r="L516" s="107"/>
      <c r="V516" s="107"/>
      <c r="AF516" s="107"/>
      <c r="AG516" s="107"/>
      <c r="AP516" s="107"/>
      <c r="AQ516" s="107"/>
      <c r="AZ516" s="107"/>
      <c r="BA516" s="107"/>
      <c r="BJ516" s="107"/>
      <c r="BK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3"/>
      <c r="B517" s="107"/>
      <c r="L517" s="107"/>
      <c r="V517" s="107"/>
      <c r="AF517" s="107"/>
      <c r="AG517" s="107"/>
      <c r="AP517" s="107"/>
      <c r="AQ517" s="107"/>
      <c r="AZ517" s="107"/>
      <c r="BA517" s="107"/>
      <c r="BJ517" s="107"/>
      <c r="BK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3"/>
      <c r="B518" s="107"/>
      <c r="L518" s="107"/>
      <c r="V518" s="107"/>
      <c r="AF518" s="107"/>
      <c r="AG518" s="107"/>
      <c r="AP518" s="107"/>
      <c r="AQ518" s="107"/>
      <c r="AZ518" s="107"/>
      <c r="BA518" s="107"/>
      <c r="BJ518" s="107"/>
      <c r="BK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3"/>
      <c r="B519" s="107"/>
      <c r="L519" s="107"/>
      <c r="V519" s="107"/>
      <c r="AF519" s="107"/>
      <c r="AG519" s="107"/>
      <c r="AP519" s="107"/>
      <c r="AQ519" s="107"/>
      <c r="AZ519" s="107"/>
      <c r="BA519" s="107"/>
      <c r="BJ519" s="107"/>
      <c r="BK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3"/>
      <c r="B520" s="107"/>
      <c r="L520" s="107"/>
      <c r="V520" s="107"/>
      <c r="AF520" s="107"/>
      <c r="AG520" s="107"/>
      <c r="AP520" s="107"/>
      <c r="AQ520" s="107"/>
      <c r="AZ520" s="107"/>
      <c r="BA520" s="107"/>
      <c r="BJ520" s="107"/>
      <c r="BK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3"/>
      <c r="B521" s="107"/>
      <c r="L521" s="107"/>
      <c r="V521" s="107"/>
      <c r="AF521" s="107"/>
      <c r="AG521" s="107"/>
      <c r="AP521" s="107"/>
      <c r="AQ521" s="107"/>
      <c r="AZ521" s="107"/>
      <c r="BA521" s="107"/>
      <c r="BJ521" s="107"/>
      <c r="BK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3"/>
      <c r="B522" s="107"/>
      <c r="L522" s="107"/>
      <c r="V522" s="107"/>
      <c r="AF522" s="107"/>
      <c r="AG522" s="107"/>
      <c r="AP522" s="107"/>
      <c r="AQ522" s="107"/>
      <c r="AZ522" s="107"/>
      <c r="BA522" s="107"/>
      <c r="BJ522" s="107"/>
      <c r="BK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3"/>
      <c r="B523" s="107"/>
      <c r="L523" s="107"/>
      <c r="V523" s="107"/>
      <c r="AF523" s="107"/>
      <c r="AG523" s="107"/>
      <c r="AP523" s="107"/>
      <c r="AQ523" s="107"/>
      <c r="AZ523" s="107"/>
      <c r="BA523" s="107"/>
      <c r="BJ523" s="107"/>
      <c r="BK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3"/>
      <c r="B524" s="107"/>
      <c r="L524" s="107"/>
      <c r="V524" s="107"/>
      <c r="AF524" s="107"/>
      <c r="AG524" s="107"/>
      <c r="AP524" s="107"/>
      <c r="AQ524" s="107"/>
      <c r="AZ524" s="107"/>
      <c r="BA524" s="107"/>
      <c r="BJ524" s="107"/>
      <c r="BK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3"/>
      <c r="B525" s="107"/>
      <c r="L525" s="107"/>
      <c r="V525" s="107"/>
      <c r="AF525" s="107"/>
      <c r="AG525" s="107"/>
      <c r="AP525" s="107"/>
      <c r="AQ525" s="107"/>
      <c r="AZ525" s="107"/>
      <c r="BA525" s="107"/>
      <c r="BJ525" s="107"/>
      <c r="BK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3"/>
      <c r="B526" s="107"/>
      <c r="L526" s="107"/>
      <c r="V526" s="107"/>
      <c r="AF526" s="107"/>
      <c r="AG526" s="107"/>
      <c r="AP526" s="107"/>
      <c r="AQ526" s="107"/>
      <c r="AZ526" s="107"/>
      <c r="BA526" s="107"/>
      <c r="BJ526" s="107"/>
      <c r="BK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3"/>
      <c r="B527" s="107"/>
      <c r="L527" s="107"/>
      <c r="V527" s="107"/>
      <c r="AF527" s="107"/>
      <c r="AG527" s="107"/>
      <c r="AP527" s="107"/>
      <c r="AQ527" s="107"/>
      <c r="AZ527" s="107"/>
      <c r="BA527" s="107"/>
      <c r="BJ527" s="107"/>
      <c r="BK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3"/>
      <c r="B528" s="107"/>
      <c r="L528" s="107"/>
      <c r="V528" s="107"/>
      <c r="AF528" s="107"/>
      <c r="AG528" s="107"/>
      <c r="AP528" s="107"/>
      <c r="AQ528" s="107"/>
      <c r="AZ528" s="107"/>
      <c r="BA528" s="107"/>
      <c r="BJ528" s="107"/>
      <c r="BK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3"/>
      <c r="B529" s="107"/>
      <c r="L529" s="107"/>
      <c r="V529" s="107"/>
      <c r="AF529" s="107"/>
      <c r="AG529" s="107"/>
      <c r="AP529" s="107"/>
      <c r="AQ529" s="107"/>
      <c r="AZ529" s="107"/>
      <c r="BA529" s="107"/>
      <c r="BJ529" s="107"/>
      <c r="BK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3"/>
      <c r="B530" s="107"/>
      <c r="L530" s="107"/>
      <c r="V530" s="107"/>
      <c r="AF530" s="107"/>
      <c r="AG530" s="107"/>
      <c r="AP530" s="107"/>
      <c r="AQ530" s="107"/>
      <c r="AZ530" s="107"/>
      <c r="BA530" s="107"/>
      <c r="BJ530" s="107"/>
      <c r="BK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3"/>
      <c r="B531" s="107"/>
      <c r="L531" s="107"/>
      <c r="V531" s="107"/>
      <c r="AF531" s="107"/>
      <c r="AG531" s="107"/>
      <c r="AP531" s="107"/>
      <c r="AQ531" s="107"/>
      <c r="AZ531" s="107"/>
      <c r="BA531" s="107"/>
      <c r="BJ531" s="107"/>
      <c r="BK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3"/>
      <c r="B532" s="107"/>
      <c r="L532" s="107"/>
      <c r="V532" s="107"/>
      <c r="AF532" s="107"/>
      <c r="AG532" s="107"/>
      <c r="AP532" s="107"/>
      <c r="AQ532" s="107"/>
      <c r="AZ532" s="107"/>
      <c r="BA532" s="107"/>
      <c r="BJ532" s="107"/>
      <c r="BK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3"/>
      <c r="B533" s="107"/>
      <c r="L533" s="107"/>
      <c r="V533" s="107"/>
      <c r="AF533" s="107"/>
      <c r="AG533" s="107"/>
      <c r="AP533" s="107"/>
      <c r="AQ533" s="107"/>
      <c r="AZ533" s="107"/>
      <c r="BA533" s="107"/>
      <c r="BJ533" s="107"/>
      <c r="BK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3"/>
      <c r="B534" s="107"/>
      <c r="L534" s="107"/>
      <c r="V534" s="107"/>
      <c r="AF534" s="107"/>
      <c r="AG534" s="107"/>
      <c r="AP534" s="107"/>
      <c r="AQ534" s="107"/>
      <c r="AZ534" s="107"/>
      <c r="BA534" s="107"/>
      <c r="BJ534" s="107"/>
      <c r="BK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3"/>
      <c r="B535" s="107"/>
      <c r="L535" s="107"/>
      <c r="V535" s="107"/>
      <c r="AF535" s="107"/>
      <c r="AG535" s="107"/>
      <c r="AP535" s="107"/>
      <c r="AQ535" s="107"/>
      <c r="AZ535" s="107"/>
      <c r="BA535" s="107"/>
      <c r="BJ535" s="107"/>
      <c r="BK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3"/>
      <c r="B536" s="107"/>
      <c r="L536" s="107"/>
      <c r="V536" s="107"/>
      <c r="AF536" s="107"/>
      <c r="AG536" s="107"/>
      <c r="AP536" s="107"/>
      <c r="AQ536" s="107"/>
      <c r="AZ536" s="107"/>
      <c r="BA536" s="107"/>
      <c r="BJ536" s="107"/>
      <c r="BK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3"/>
      <c r="B537" s="107"/>
      <c r="L537" s="107"/>
      <c r="V537" s="107"/>
      <c r="AF537" s="107"/>
      <c r="AG537" s="107"/>
      <c r="AP537" s="107"/>
      <c r="AQ537" s="107"/>
      <c r="AZ537" s="107"/>
      <c r="BA537" s="107"/>
      <c r="BJ537" s="107"/>
      <c r="BK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3"/>
      <c r="B538" s="107"/>
      <c r="L538" s="107"/>
      <c r="V538" s="107"/>
      <c r="AF538" s="107"/>
      <c r="AG538" s="107"/>
      <c r="AP538" s="107"/>
      <c r="AQ538" s="107"/>
      <c r="AZ538" s="107"/>
      <c r="BA538" s="107"/>
      <c r="BJ538" s="107"/>
      <c r="BK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3"/>
      <c r="B539" s="107"/>
      <c r="L539" s="107"/>
      <c r="V539" s="107"/>
      <c r="AF539" s="107"/>
      <c r="AG539" s="107"/>
      <c r="AP539" s="107"/>
      <c r="AQ539" s="107"/>
      <c r="AZ539" s="107"/>
      <c r="BA539" s="107"/>
      <c r="BJ539" s="107"/>
      <c r="BK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3"/>
      <c r="B540" s="107"/>
      <c r="L540" s="107"/>
      <c r="V540" s="107"/>
      <c r="AF540" s="107"/>
      <c r="AG540" s="107"/>
      <c r="AP540" s="107"/>
      <c r="AQ540" s="107"/>
      <c r="AZ540" s="107"/>
      <c r="BA540" s="107"/>
      <c r="BJ540" s="107"/>
      <c r="BK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3"/>
      <c r="B541" s="107"/>
      <c r="L541" s="107"/>
      <c r="V541" s="107"/>
      <c r="AF541" s="107"/>
      <c r="AG541" s="107"/>
      <c r="AP541" s="107"/>
      <c r="AQ541" s="107"/>
      <c r="AZ541" s="107"/>
      <c r="BA541" s="107"/>
      <c r="BJ541" s="107"/>
      <c r="BK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3"/>
      <c r="B542" s="107"/>
      <c r="L542" s="107"/>
      <c r="V542" s="107"/>
      <c r="AF542" s="107"/>
      <c r="AG542" s="107"/>
      <c r="AP542" s="107"/>
      <c r="AQ542" s="107"/>
      <c r="AZ542" s="107"/>
      <c r="BA542" s="107"/>
      <c r="BJ542" s="107"/>
      <c r="BK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3"/>
      <c r="B543" s="107"/>
      <c r="L543" s="107"/>
      <c r="V543" s="107"/>
      <c r="AF543" s="107"/>
      <c r="AG543" s="107"/>
      <c r="AP543" s="107"/>
      <c r="AQ543" s="107"/>
      <c r="AZ543" s="107"/>
      <c r="BA543" s="107"/>
      <c r="BJ543" s="107"/>
      <c r="BK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3"/>
      <c r="B544" s="107"/>
      <c r="L544" s="107"/>
      <c r="V544" s="107"/>
      <c r="AF544" s="107"/>
      <c r="AG544" s="107"/>
      <c r="AP544" s="107"/>
      <c r="AQ544" s="107"/>
      <c r="AZ544" s="107"/>
      <c r="BA544" s="107"/>
      <c r="BJ544" s="107"/>
      <c r="BK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3"/>
      <c r="B545" s="107"/>
      <c r="L545" s="107"/>
      <c r="V545" s="107"/>
      <c r="AF545" s="107"/>
      <c r="AG545" s="107"/>
      <c r="AP545" s="107"/>
      <c r="AQ545" s="107"/>
      <c r="AZ545" s="107"/>
      <c r="BA545" s="107"/>
      <c r="BJ545" s="107"/>
      <c r="BK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3"/>
      <c r="B546" s="107"/>
      <c r="L546" s="107"/>
      <c r="V546" s="107"/>
      <c r="AF546" s="107"/>
      <c r="AG546" s="107"/>
      <c r="AP546" s="107"/>
      <c r="AQ546" s="107"/>
      <c r="AZ546" s="107"/>
      <c r="BA546" s="107"/>
      <c r="BJ546" s="107"/>
      <c r="BK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3"/>
      <c r="B547" s="107"/>
      <c r="L547" s="107"/>
      <c r="V547" s="107"/>
      <c r="AF547" s="107"/>
      <c r="AG547" s="107"/>
      <c r="AP547" s="107"/>
      <c r="AQ547" s="107"/>
      <c r="AZ547" s="107"/>
      <c r="BA547" s="107"/>
      <c r="BJ547" s="107"/>
      <c r="BK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3"/>
      <c r="B548" s="107"/>
      <c r="L548" s="107"/>
      <c r="V548" s="107"/>
      <c r="AF548" s="107"/>
      <c r="AG548" s="107"/>
      <c r="AP548" s="107"/>
      <c r="AQ548" s="107"/>
      <c r="AZ548" s="107"/>
      <c r="BA548" s="107"/>
      <c r="BJ548" s="107"/>
      <c r="BK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3"/>
      <c r="B549" s="107"/>
      <c r="L549" s="107"/>
      <c r="V549" s="107"/>
      <c r="AF549" s="107"/>
      <c r="AG549" s="107"/>
      <c r="AP549" s="107"/>
      <c r="AQ549" s="107"/>
      <c r="AZ549" s="107"/>
      <c r="BA549" s="107"/>
      <c r="BJ549" s="107"/>
      <c r="BK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3"/>
      <c r="B550" s="107"/>
      <c r="L550" s="107"/>
      <c r="V550" s="107"/>
      <c r="AF550" s="107"/>
      <c r="AG550" s="107"/>
      <c r="AP550" s="107"/>
      <c r="AQ550" s="107"/>
      <c r="AZ550" s="107"/>
      <c r="BA550" s="107"/>
      <c r="BJ550" s="107"/>
      <c r="BK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3"/>
      <c r="B551" s="107"/>
      <c r="L551" s="107"/>
      <c r="V551" s="107"/>
      <c r="AF551" s="107"/>
      <c r="AG551" s="107"/>
      <c r="AP551" s="107"/>
      <c r="AQ551" s="107"/>
      <c r="AZ551" s="107"/>
      <c r="BA551" s="107"/>
      <c r="BJ551" s="107"/>
      <c r="BK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3"/>
      <c r="B552" s="107"/>
      <c r="L552" s="107"/>
      <c r="V552" s="107"/>
      <c r="AF552" s="107"/>
      <c r="AG552" s="107"/>
      <c r="AP552" s="107"/>
      <c r="AQ552" s="107"/>
      <c r="AZ552" s="107"/>
      <c r="BA552" s="107"/>
      <c r="BJ552" s="107"/>
      <c r="BK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3"/>
      <c r="B553" s="107"/>
      <c r="L553" s="107"/>
      <c r="V553" s="107"/>
      <c r="AF553" s="107"/>
      <c r="AG553" s="107"/>
      <c r="AP553" s="107"/>
      <c r="AQ553" s="107"/>
      <c r="AZ553" s="107"/>
      <c r="BA553" s="107"/>
      <c r="BJ553" s="107"/>
      <c r="BK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3"/>
      <c r="B554" s="107"/>
      <c r="L554" s="107"/>
      <c r="V554" s="107"/>
      <c r="AF554" s="107"/>
      <c r="AG554" s="107"/>
      <c r="AP554" s="107"/>
      <c r="AQ554" s="107"/>
      <c r="AZ554" s="107"/>
      <c r="BA554" s="107"/>
      <c r="BJ554" s="107"/>
      <c r="BK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3"/>
      <c r="B555" s="107"/>
      <c r="L555" s="107"/>
      <c r="V555" s="107"/>
      <c r="AF555" s="107"/>
      <c r="AG555" s="107"/>
      <c r="AP555" s="107"/>
      <c r="AQ555" s="107"/>
      <c r="AZ555" s="107"/>
      <c r="BA555" s="107"/>
      <c r="BJ555" s="107"/>
      <c r="BK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3"/>
      <c r="B556" s="107"/>
      <c r="L556" s="107"/>
      <c r="V556" s="107"/>
      <c r="AF556" s="107"/>
      <c r="AG556" s="107"/>
      <c r="AP556" s="107"/>
      <c r="AQ556" s="107"/>
      <c r="AZ556" s="107"/>
      <c r="BA556" s="107"/>
      <c r="BJ556" s="107"/>
      <c r="BK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3"/>
      <c r="B557" s="107"/>
      <c r="L557" s="107"/>
      <c r="V557" s="107"/>
      <c r="AF557" s="107"/>
      <c r="AG557" s="107"/>
      <c r="AP557" s="107"/>
      <c r="AQ557" s="107"/>
      <c r="AZ557" s="107"/>
      <c r="BA557" s="107"/>
      <c r="BJ557" s="107"/>
      <c r="BK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3"/>
      <c r="B558" s="107"/>
      <c r="L558" s="107"/>
      <c r="V558" s="107"/>
      <c r="AF558" s="107"/>
      <c r="AG558" s="107"/>
      <c r="AP558" s="107"/>
      <c r="AQ558" s="107"/>
      <c r="AZ558" s="107"/>
      <c r="BA558" s="107"/>
      <c r="BJ558" s="107"/>
      <c r="BK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3"/>
      <c r="B559" s="107"/>
      <c r="L559" s="107"/>
      <c r="V559" s="107"/>
      <c r="AF559" s="107"/>
      <c r="AG559" s="107"/>
      <c r="AP559" s="107"/>
      <c r="AQ559" s="107"/>
      <c r="AZ559" s="107"/>
      <c r="BA559" s="107"/>
      <c r="BJ559" s="107"/>
      <c r="BK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3"/>
      <c r="B560" s="107"/>
      <c r="L560" s="107"/>
      <c r="V560" s="107"/>
      <c r="AF560" s="107"/>
      <c r="AG560" s="107"/>
      <c r="AP560" s="107"/>
      <c r="AQ560" s="107"/>
      <c r="AZ560" s="107"/>
      <c r="BA560" s="107"/>
      <c r="BJ560" s="107"/>
      <c r="BK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3"/>
      <c r="B561" s="107"/>
      <c r="L561" s="107"/>
      <c r="V561" s="107"/>
      <c r="AF561" s="107"/>
      <c r="AG561" s="107"/>
      <c r="AP561" s="107"/>
      <c r="AQ561" s="107"/>
      <c r="AZ561" s="107"/>
      <c r="BA561" s="107"/>
      <c r="BJ561" s="107"/>
      <c r="BK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3"/>
      <c r="B562" s="107"/>
      <c r="L562" s="107"/>
      <c r="V562" s="107"/>
      <c r="AF562" s="107"/>
      <c r="AG562" s="107"/>
      <c r="AP562" s="107"/>
      <c r="AQ562" s="107"/>
      <c r="AZ562" s="107"/>
      <c r="BA562" s="107"/>
      <c r="BJ562" s="107"/>
      <c r="BK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3"/>
      <c r="B563" s="107"/>
      <c r="L563" s="107"/>
      <c r="V563" s="107"/>
      <c r="AF563" s="107"/>
      <c r="AG563" s="107"/>
      <c r="AP563" s="107"/>
      <c r="AQ563" s="107"/>
      <c r="AZ563" s="107"/>
      <c r="BA563" s="107"/>
      <c r="BJ563" s="107"/>
      <c r="BK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3"/>
      <c r="B564" s="107"/>
      <c r="L564" s="107"/>
      <c r="V564" s="107"/>
      <c r="AF564" s="107"/>
      <c r="AG564" s="107"/>
      <c r="AP564" s="107"/>
      <c r="AQ564" s="107"/>
      <c r="AZ564" s="107"/>
      <c r="BA564" s="107"/>
      <c r="BJ564" s="107"/>
      <c r="BK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3"/>
      <c r="B565" s="107"/>
      <c r="L565" s="107"/>
      <c r="V565" s="107"/>
      <c r="AF565" s="107"/>
      <c r="AG565" s="107"/>
      <c r="AP565" s="107"/>
      <c r="AQ565" s="107"/>
      <c r="AZ565" s="107"/>
      <c r="BA565" s="107"/>
      <c r="BJ565" s="107"/>
      <c r="BK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3"/>
      <c r="B566" s="107"/>
      <c r="L566" s="107"/>
      <c r="V566" s="107"/>
      <c r="AF566" s="107"/>
      <c r="AG566" s="107"/>
      <c r="AP566" s="107"/>
      <c r="AQ566" s="107"/>
      <c r="AZ566" s="107"/>
      <c r="BA566" s="107"/>
      <c r="BJ566" s="107"/>
      <c r="BK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3"/>
      <c r="B567" s="107"/>
      <c r="L567" s="107"/>
      <c r="V567" s="107"/>
      <c r="AF567" s="107"/>
      <c r="AG567" s="107"/>
      <c r="AP567" s="107"/>
      <c r="AQ567" s="107"/>
      <c r="AZ567" s="107"/>
      <c r="BA567" s="107"/>
      <c r="BJ567" s="107"/>
      <c r="BK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3"/>
      <c r="B568" s="107"/>
      <c r="L568" s="107"/>
      <c r="V568" s="107"/>
      <c r="AF568" s="107"/>
      <c r="AG568" s="107"/>
      <c r="AP568" s="107"/>
      <c r="AQ568" s="107"/>
      <c r="AZ568" s="107"/>
      <c r="BA568" s="107"/>
      <c r="BJ568" s="107"/>
      <c r="BK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3"/>
      <c r="B569" s="107"/>
      <c r="L569" s="107"/>
      <c r="V569" s="107"/>
      <c r="AF569" s="107"/>
      <c r="AG569" s="107"/>
      <c r="AP569" s="107"/>
      <c r="AQ569" s="107"/>
      <c r="AZ569" s="107"/>
      <c r="BA569" s="107"/>
      <c r="BJ569" s="107"/>
      <c r="BK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3"/>
      <c r="B570" s="107"/>
      <c r="L570" s="107"/>
      <c r="V570" s="107"/>
      <c r="AF570" s="107"/>
      <c r="AG570" s="107"/>
      <c r="AP570" s="107"/>
      <c r="AQ570" s="107"/>
      <c r="AZ570" s="107"/>
      <c r="BA570" s="107"/>
      <c r="BJ570" s="107"/>
      <c r="BK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3"/>
      <c r="B571" s="107"/>
      <c r="L571" s="107"/>
      <c r="V571" s="107"/>
      <c r="AF571" s="107"/>
      <c r="AG571" s="107"/>
      <c r="AP571" s="107"/>
      <c r="AQ571" s="107"/>
      <c r="AZ571" s="107"/>
      <c r="BA571" s="107"/>
      <c r="BJ571" s="107"/>
      <c r="BK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3"/>
      <c r="B572" s="107"/>
      <c r="L572" s="107"/>
      <c r="V572" s="107"/>
      <c r="AF572" s="107"/>
      <c r="AG572" s="107"/>
      <c r="AP572" s="107"/>
      <c r="AQ572" s="107"/>
      <c r="AZ572" s="107"/>
      <c r="BA572" s="107"/>
      <c r="BJ572" s="107"/>
      <c r="BK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3"/>
      <c r="B573" s="107"/>
      <c r="L573" s="107"/>
      <c r="V573" s="107"/>
      <c r="AF573" s="107"/>
      <c r="AG573" s="107"/>
      <c r="AP573" s="107"/>
      <c r="AQ573" s="107"/>
      <c r="AZ573" s="107"/>
      <c r="BA573" s="107"/>
      <c r="BJ573" s="107"/>
      <c r="BK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3"/>
      <c r="B574" s="107"/>
      <c r="L574" s="107"/>
      <c r="V574" s="107"/>
      <c r="AF574" s="107"/>
      <c r="AG574" s="107"/>
      <c r="AP574" s="107"/>
      <c r="AQ574" s="107"/>
      <c r="AZ574" s="107"/>
      <c r="BA574" s="107"/>
      <c r="BJ574" s="107"/>
      <c r="BK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3"/>
      <c r="B575" s="107"/>
      <c r="L575" s="107"/>
      <c r="V575" s="107"/>
      <c r="AF575" s="107"/>
      <c r="AG575" s="107"/>
      <c r="AP575" s="107"/>
      <c r="AQ575" s="107"/>
      <c r="AZ575" s="107"/>
      <c r="BA575" s="107"/>
      <c r="BJ575" s="107"/>
      <c r="BK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3"/>
      <c r="B576" s="107"/>
      <c r="L576" s="107"/>
      <c r="V576" s="107"/>
      <c r="AF576" s="107"/>
      <c r="AG576" s="107"/>
      <c r="AP576" s="107"/>
      <c r="AQ576" s="107"/>
      <c r="AZ576" s="107"/>
      <c r="BA576" s="107"/>
      <c r="BJ576" s="107"/>
      <c r="BK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3"/>
      <c r="B577" s="107"/>
      <c r="L577" s="107"/>
      <c r="V577" s="107"/>
      <c r="AF577" s="107"/>
      <c r="AG577" s="107"/>
      <c r="AP577" s="107"/>
      <c r="AQ577" s="107"/>
      <c r="AZ577" s="107"/>
      <c r="BA577" s="107"/>
      <c r="BJ577" s="107"/>
      <c r="BK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3"/>
      <c r="B578" s="107"/>
      <c r="L578" s="107"/>
      <c r="V578" s="107"/>
      <c r="AF578" s="107"/>
      <c r="AG578" s="107"/>
      <c r="AP578" s="107"/>
      <c r="AQ578" s="107"/>
      <c r="AZ578" s="107"/>
      <c r="BA578" s="107"/>
      <c r="BJ578" s="107"/>
      <c r="BK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3"/>
      <c r="B579" s="107"/>
      <c r="L579" s="107"/>
      <c r="V579" s="107"/>
      <c r="AF579" s="107"/>
      <c r="AG579" s="107"/>
      <c r="AP579" s="107"/>
      <c r="AQ579" s="107"/>
      <c r="AZ579" s="107"/>
      <c r="BA579" s="107"/>
      <c r="BJ579" s="107"/>
      <c r="BK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3"/>
      <c r="B580" s="107"/>
      <c r="L580" s="107"/>
      <c r="V580" s="107"/>
      <c r="AF580" s="107"/>
      <c r="AG580" s="107"/>
      <c r="AP580" s="107"/>
      <c r="AQ580" s="107"/>
      <c r="AZ580" s="107"/>
      <c r="BA580" s="107"/>
      <c r="BJ580" s="107"/>
      <c r="BK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3"/>
      <c r="B581" s="107"/>
      <c r="L581" s="107"/>
      <c r="V581" s="107"/>
      <c r="AF581" s="107"/>
      <c r="AG581" s="107"/>
      <c r="AP581" s="107"/>
      <c r="AQ581" s="107"/>
      <c r="AZ581" s="107"/>
      <c r="BA581" s="107"/>
      <c r="BJ581" s="107"/>
      <c r="BK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3"/>
      <c r="B582" s="107"/>
      <c r="L582" s="107"/>
      <c r="V582" s="107"/>
      <c r="AF582" s="107"/>
      <c r="AG582" s="107"/>
      <c r="AP582" s="107"/>
      <c r="AQ582" s="107"/>
      <c r="AZ582" s="107"/>
      <c r="BA582" s="107"/>
      <c r="BJ582" s="107"/>
      <c r="BK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3"/>
      <c r="B583" s="107"/>
      <c r="L583" s="107"/>
      <c r="V583" s="107"/>
      <c r="AF583" s="107"/>
      <c r="AG583" s="107"/>
      <c r="AP583" s="107"/>
      <c r="AQ583" s="107"/>
      <c r="AZ583" s="107"/>
      <c r="BA583" s="107"/>
      <c r="BJ583" s="107"/>
      <c r="BK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3"/>
      <c r="B584" s="107"/>
      <c r="L584" s="107"/>
      <c r="V584" s="107"/>
      <c r="AF584" s="107"/>
      <c r="AG584" s="107"/>
      <c r="AP584" s="107"/>
      <c r="AQ584" s="107"/>
      <c r="AZ584" s="107"/>
      <c r="BA584" s="107"/>
      <c r="BJ584" s="107"/>
      <c r="BK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3"/>
      <c r="B585" s="107"/>
      <c r="L585" s="107"/>
      <c r="V585" s="107"/>
      <c r="AF585" s="107"/>
      <c r="AG585" s="107"/>
      <c r="AP585" s="107"/>
      <c r="AQ585" s="107"/>
      <c r="AZ585" s="107"/>
      <c r="BA585" s="107"/>
      <c r="BJ585" s="107"/>
      <c r="BK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3"/>
      <c r="B586" s="107"/>
      <c r="L586" s="107"/>
      <c r="V586" s="107"/>
      <c r="AF586" s="107"/>
      <c r="AG586" s="107"/>
      <c r="AP586" s="107"/>
      <c r="AQ586" s="107"/>
      <c r="AZ586" s="107"/>
      <c r="BA586" s="107"/>
      <c r="BJ586" s="107"/>
      <c r="BK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3"/>
      <c r="B587" s="107"/>
      <c r="L587" s="107"/>
      <c r="V587" s="107"/>
      <c r="AF587" s="107"/>
      <c r="AG587" s="107"/>
      <c r="AP587" s="107"/>
      <c r="AQ587" s="107"/>
      <c r="AZ587" s="107"/>
      <c r="BA587" s="107"/>
      <c r="BJ587" s="107"/>
      <c r="BK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3"/>
      <c r="B588" s="107"/>
      <c r="L588" s="107"/>
      <c r="V588" s="107"/>
      <c r="AF588" s="107"/>
      <c r="AG588" s="107"/>
      <c r="AP588" s="107"/>
      <c r="AQ588" s="107"/>
      <c r="AZ588" s="107"/>
      <c r="BA588" s="107"/>
      <c r="BJ588" s="107"/>
      <c r="BK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3"/>
      <c r="B589" s="107"/>
      <c r="L589" s="107"/>
      <c r="V589" s="107"/>
      <c r="AF589" s="107"/>
      <c r="AG589" s="107"/>
      <c r="AP589" s="107"/>
      <c r="AQ589" s="107"/>
      <c r="AZ589" s="107"/>
      <c r="BA589" s="107"/>
      <c r="BJ589" s="107"/>
      <c r="BK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3"/>
      <c r="B590" s="107"/>
      <c r="L590" s="107"/>
      <c r="V590" s="107"/>
      <c r="AF590" s="107"/>
      <c r="AG590" s="107"/>
      <c r="AP590" s="107"/>
      <c r="AQ590" s="107"/>
      <c r="AZ590" s="107"/>
      <c r="BA590" s="107"/>
      <c r="BJ590" s="107"/>
      <c r="BK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3"/>
      <c r="B591" s="107"/>
      <c r="L591" s="107"/>
      <c r="V591" s="107"/>
      <c r="AF591" s="107"/>
      <c r="AG591" s="107"/>
      <c r="AP591" s="107"/>
      <c r="AQ591" s="107"/>
      <c r="AZ591" s="107"/>
      <c r="BA591" s="107"/>
      <c r="BJ591" s="107"/>
      <c r="BK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3"/>
      <c r="B592" s="107"/>
      <c r="L592" s="107"/>
      <c r="V592" s="107"/>
      <c r="AF592" s="107"/>
      <c r="AG592" s="107"/>
      <c r="AP592" s="107"/>
      <c r="AQ592" s="107"/>
      <c r="AZ592" s="107"/>
      <c r="BA592" s="107"/>
      <c r="BJ592" s="107"/>
      <c r="BK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3"/>
      <c r="B593" s="107"/>
      <c r="L593" s="107"/>
      <c r="V593" s="107"/>
      <c r="AF593" s="107"/>
      <c r="AG593" s="107"/>
      <c r="AP593" s="107"/>
      <c r="AQ593" s="107"/>
      <c r="AZ593" s="107"/>
      <c r="BA593" s="107"/>
      <c r="BJ593" s="107"/>
      <c r="BK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3"/>
      <c r="B594" s="107"/>
      <c r="L594" s="107"/>
      <c r="V594" s="107"/>
      <c r="AF594" s="107"/>
      <c r="AG594" s="107"/>
      <c r="AP594" s="107"/>
      <c r="AQ594" s="107"/>
      <c r="AZ594" s="107"/>
      <c r="BA594" s="107"/>
      <c r="BJ594" s="107"/>
      <c r="BK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3"/>
      <c r="B595" s="107"/>
      <c r="L595" s="107"/>
      <c r="V595" s="107"/>
      <c r="AF595" s="107"/>
      <c r="AG595" s="107"/>
      <c r="AP595" s="107"/>
      <c r="AQ595" s="107"/>
      <c r="AZ595" s="107"/>
      <c r="BA595" s="107"/>
      <c r="BJ595" s="107"/>
      <c r="BK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3"/>
      <c r="B596" s="107"/>
      <c r="L596" s="107"/>
      <c r="V596" s="107"/>
      <c r="AF596" s="107"/>
      <c r="AG596" s="107"/>
      <c r="AP596" s="107"/>
      <c r="AQ596" s="107"/>
      <c r="AZ596" s="107"/>
      <c r="BA596" s="107"/>
      <c r="BJ596" s="107"/>
      <c r="BK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3"/>
      <c r="B597" s="107"/>
      <c r="L597" s="107"/>
      <c r="V597" s="107"/>
      <c r="AF597" s="107"/>
      <c r="AG597" s="107"/>
      <c r="AP597" s="107"/>
      <c r="AQ597" s="107"/>
      <c r="AZ597" s="107"/>
      <c r="BA597" s="107"/>
      <c r="BJ597" s="107"/>
      <c r="BK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3"/>
      <c r="B598" s="107"/>
      <c r="L598" s="107"/>
      <c r="V598" s="107"/>
      <c r="AF598" s="107"/>
      <c r="AG598" s="107"/>
      <c r="AP598" s="107"/>
      <c r="AQ598" s="107"/>
      <c r="AZ598" s="107"/>
      <c r="BA598" s="107"/>
      <c r="BJ598" s="107"/>
      <c r="BK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3"/>
      <c r="B599" s="107"/>
      <c r="L599" s="107"/>
      <c r="V599" s="107"/>
      <c r="AF599" s="107"/>
      <c r="AG599" s="107"/>
      <c r="AP599" s="107"/>
      <c r="AQ599" s="107"/>
      <c r="AZ599" s="107"/>
      <c r="BA599" s="107"/>
      <c r="BJ599" s="107"/>
      <c r="BK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3"/>
      <c r="B600" s="107"/>
      <c r="L600" s="107"/>
      <c r="V600" s="107"/>
      <c r="AF600" s="107"/>
      <c r="AG600" s="107"/>
      <c r="AP600" s="107"/>
      <c r="AQ600" s="107"/>
      <c r="AZ600" s="107"/>
      <c r="BA600" s="107"/>
      <c r="BJ600" s="107"/>
      <c r="BK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3"/>
      <c r="B601" s="107"/>
      <c r="L601" s="107"/>
      <c r="V601" s="107"/>
      <c r="AF601" s="107"/>
      <c r="AG601" s="107"/>
      <c r="AP601" s="107"/>
      <c r="AQ601" s="107"/>
      <c r="AZ601" s="107"/>
      <c r="BA601" s="107"/>
      <c r="BJ601" s="107"/>
      <c r="BK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3"/>
      <c r="B602" s="107"/>
      <c r="L602" s="107"/>
      <c r="V602" s="107"/>
      <c r="AF602" s="107"/>
      <c r="AG602" s="107"/>
      <c r="AP602" s="107"/>
      <c r="AQ602" s="107"/>
      <c r="AZ602" s="107"/>
      <c r="BA602" s="107"/>
      <c r="BJ602" s="107"/>
      <c r="BK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3"/>
      <c r="B603" s="107"/>
      <c r="L603" s="107"/>
      <c r="V603" s="107"/>
      <c r="AF603" s="107"/>
      <c r="AG603" s="107"/>
      <c r="AP603" s="107"/>
      <c r="AQ603" s="107"/>
      <c r="AZ603" s="107"/>
      <c r="BA603" s="107"/>
      <c r="BJ603" s="107"/>
      <c r="BK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3"/>
      <c r="B604" s="107"/>
      <c r="L604" s="107"/>
      <c r="V604" s="107"/>
      <c r="AF604" s="107"/>
      <c r="AG604" s="107"/>
      <c r="AP604" s="107"/>
      <c r="AQ604" s="107"/>
      <c r="AZ604" s="107"/>
      <c r="BA604" s="107"/>
      <c r="BJ604" s="107"/>
      <c r="BK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3"/>
      <c r="B605" s="107"/>
      <c r="L605" s="107"/>
      <c r="V605" s="107"/>
      <c r="AF605" s="107"/>
      <c r="AG605" s="107"/>
      <c r="AP605" s="107"/>
      <c r="AQ605" s="107"/>
      <c r="AZ605" s="107"/>
      <c r="BA605" s="107"/>
      <c r="BJ605" s="107"/>
      <c r="BK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3"/>
      <c r="B606" s="107"/>
      <c r="L606" s="107"/>
      <c r="V606" s="107"/>
      <c r="AF606" s="107"/>
      <c r="AG606" s="107"/>
      <c r="AP606" s="107"/>
      <c r="AQ606" s="107"/>
      <c r="AZ606" s="107"/>
      <c r="BA606" s="107"/>
      <c r="BJ606" s="107"/>
      <c r="BK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3"/>
      <c r="B607" s="107"/>
      <c r="L607" s="107"/>
      <c r="V607" s="107"/>
      <c r="AF607" s="107"/>
      <c r="AG607" s="107"/>
      <c r="AP607" s="107"/>
      <c r="AQ607" s="107"/>
      <c r="AZ607" s="107"/>
      <c r="BA607" s="107"/>
      <c r="BJ607" s="107"/>
      <c r="BK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3"/>
      <c r="B608" s="107"/>
      <c r="L608" s="107"/>
      <c r="V608" s="107"/>
      <c r="AF608" s="107"/>
      <c r="AG608" s="107"/>
      <c r="AP608" s="107"/>
      <c r="AQ608" s="107"/>
      <c r="AZ608" s="107"/>
      <c r="BA608" s="107"/>
      <c r="BJ608" s="107"/>
      <c r="BK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3"/>
      <c r="B609" s="107"/>
      <c r="L609" s="107"/>
      <c r="V609" s="107"/>
      <c r="AF609" s="107"/>
      <c r="AG609" s="107"/>
      <c r="AP609" s="107"/>
      <c r="AQ609" s="107"/>
      <c r="AZ609" s="107"/>
      <c r="BA609" s="107"/>
      <c r="BJ609" s="107"/>
      <c r="BK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3"/>
      <c r="B610" s="107"/>
      <c r="L610" s="107"/>
      <c r="V610" s="107"/>
      <c r="AF610" s="107"/>
      <c r="AG610" s="107"/>
      <c r="AP610" s="107"/>
      <c r="AQ610" s="107"/>
      <c r="AZ610" s="107"/>
      <c r="BA610" s="107"/>
      <c r="BJ610" s="107"/>
      <c r="BK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3"/>
      <c r="B611" s="107"/>
      <c r="L611" s="107"/>
      <c r="V611" s="107"/>
      <c r="AF611" s="107"/>
      <c r="AG611" s="107"/>
      <c r="AP611" s="107"/>
      <c r="AQ611" s="107"/>
      <c r="AZ611" s="107"/>
      <c r="BA611" s="107"/>
      <c r="BJ611" s="107"/>
      <c r="BK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3"/>
      <c r="B612" s="107"/>
      <c r="L612" s="107"/>
      <c r="V612" s="107"/>
      <c r="AF612" s="107"/>
      <c r="AG612" s="107"/>
      <c r="AP612" s="107"/>
      <c r="AQ612" s="107"/>
      <c r="AZ612" s="107"/>
      <c r="BA612" s="107"/>
      <c r="BJ612" s="107"/>
      <c r="BK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3"/>
      <c r="B613" s="107"/>
      <c r="L613" s="107"/>
      <c r="V613" s="107"/>
      <c r="AF613" s="107"/>
      <c r="AG613" s="107"/>
      <c r="AP613" s="107"/>
      <c r="AQ613" s="107"/>
      <c r="AZ613" s="107"/>
      <c r="BA613" s="107"/>
      <c r="BJ613" s="107"/>
      <c r="BK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3"/>
      <c r="B614" s="107"/>
      <c r="L614" s="107"/>
      <c r="V614" s="107"/>
      <c r="AF614" s="107"/>
      <c r="AG614" s="107"/>
      <c r="AP614" s="107"/>
      <c r="AQ614" s="107"/>
      <c r="AZ614" s="107"/>
      <c r="BA614" s="107"/>
      <c r="BJ614" s="107"/>
      <c r="BK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3"/>
      <c r="B615" s="107"/>
      <c r="L615" s="107"/>
      <c r="V615" s="107"/>
      <c r="AF615" s="107"/>
      <c r="AG615" s="107"/>
      <c r="AP615" s="107"/>
      <c r="AQ615" s="107"/>
      <c r="AZ615" s="107"/>
      <c r="BA615" s="107"/>
      <c r="BJ615" s="107"/>
      <c r="BK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3"/>
      <c r="B616" s="107"/>
      <c r="L616" s="107"/>
      <c r="V616" s="107"/>
      <c r="AF616" s="107"/>
      <c r="AG616" s="107"/>
      <c r="AP616" s="107"/>
      <c r="AQ616" s="107"/>
      <c r="AZ616" s="107"/>
      <c r="BA616" s="107"/>
      <c r="BJ616" s="107"/>
      <c r="BK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3"/>
      <c r="B617" s="107"/>
      <c r="L617" s="107"/>
      <c r="V617" s="107"/>
      <c r="AF617" s="107"/>
      <c r="AG617" s="107"/>
      <c r="AP617" s="107"/>
      <c r="AQ617" s="107"/>
      <c r="AZ617" s="107"/>
      <c r="BA617" s="107"/>
      <c r="BJ617" s="107"/>
      <c r="BK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3"/>
      <c r="B618" s="107"/>
      <c r="L618" s="107"/>
      <c r="V618" s="107"/>
      <c r="AF618" s="107"/>
      <c r="AG618" s="107"/>
      <c r="AP618" s="107"/>
      <c r="AQ618" s="107"/>
      <c r="AZ618" s="107"/>
      <c r="BA618" s="107"/>
      <c r="BJ618" s="107"/>
      <c r="BK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3"/>
      <c r="B619" s="107"/>
      <c r="L619" s="107"/>
      <c r="V619" s="107"/>
      <c r="AF619" s="107"/>
      <c r="AG619" s="107"/>
      <c r="AP619" s="107"/>
      <c r="AQ619" s="107"/>
      <c r="AZ619" s="107"/>
      <c r="BA619" s="107"/>
      <c r="BJ619" s="107"/>
      <c r="BK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3"/>
      <c r="B620" s="107"/>
      <c r="L620" s="107"/>
      <c r="V620" s="107"/>
      <c r="AF620" s="107"/>
      <c r="AG620" s="107"/>
      <c r="AP620" s="107"/>
      <c r="AQ620" s="107"/>
      <c r="AZ620" s="107"/>
      <c r="BA620" s="107"/>
      <c r="BJ620" s="107"/>
      <c r="BK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3"/>
      <c r="B621" s="107"/>
      <c r="L621" s="107"/>
      <c r="V621" s="107"/>
      <c r="AF621" s="107"/>
      <c r="AG621" s="107"/>
      <c r="AP621" s="107"/>
      <c r="AQ621" s="107"/>
      <c r="AZ621" s="107"/>
      <c r="BA621" s="107"/>
      <c r="BJ621" s="107"/>
      <c r="BK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3"/>
      <c r="B622" s="107"/>
      <c r="L622" s="107"/>
      <c r="V622" s="107"/>
      <c r="AF622" s="107"/>
      <c r="AG622" s="107"/>
      <c r="AP622" s="107"/>
      <c r="AQ622" s="107"/>
      <c r="AZ622" s="107"/>
      <c r="BA622" s="107"/>
      <c r="BJ622" s="107"/>
      <c r="BK622" s="107"/>
      <c r="BT622" s="107"/>
      <c r="CD622" s="107"/>
      <c r="CN622" s="107"/>
      <c r="CX622" s="107"/>
      <c r="DH622" s="107"/>
      <c r="DR622" s="107"/>
      <c r="EB622" s="107"/>
      <c r="EL622" s="107"/>
      <c r="EV622" s="107"/>
      <c r="FF622" s="107"/>
      <c r="FP622" s="107"/>
      <c r="FZ622" s="107"/>
      <c r="GJ622" s="107"/>
      <c r="GT622" s="107"/>
      <c r="HD622" s="107"/>
    </row>
  </sheetData>
  <mergeCells count="8">
    <mergeCell ref="A2:A3"/>
    <mergeCell ref="AQ10:AW10"/>
    <mergeCell ref="BA10:BG10"/>
    <mergeCell ref="BK10:BQ10"/>
    <mergeCell ref="C10:I10"/>
    <mergeCell ref="AG10:AM10"/>
    <mergeCell ref="M10:S10"/>
    <mergeCell ref="W10:AC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 ref="A10" location="myrangeH6" display="myrangeH6"/>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625" style="95" customWidth="true"/>
    <col min="8" max="16384" width="9" style="95"/>
  </cols>
  <sheetData>
    <row xmlns:x14ac="http://schemas.microsoft.com/office/spreadsheetml/2009/9/ac" r="2" ht="20.25" x14ac:dyDescent="0.2">
      <c r="B2" s="91" t="str">
        <f>+Introduction!C7</f>
        <v>Poland</v>
      </c>
      <c r="C2" s="92"/>
      <c r="D2" s="93"/>
      <c r="E2" s="93"/>
      <c r="F2" s="93"/>
      <c r="G2" s="94"/>
    </row>
    <row xmlns:x14ac="http://schemas.microsoft.com/office/spreadsheetml/2009/9/ac" r="3" x14ac:dyDescent="0.2">
      <c r="B3" s="550" t="s">
        <v>180</v>
      </c>
      <c r="C3" s="550"/>
      <c r="D3" s="550"/>
      <c r="E3" s="550"/>
      <c r="F3" s="550"/>
      <c r="G3" s="551"/>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57">
        <v>2000</v>
      </c>
      <c r="C5" s="901">
        <v>9086840</v>
      </c>
      <c r="D5" s="902">
        <v>61.71600341796875</v>
      </c>
      <c r="E5" s="903">
        <v>1814963</v>
      </c>
      <c r="F5" s="904">
        <v>3307507</v>
      </c>
      <c r="G5" s="905">
        <v>3964370</v>
      </c>
    </row>
    <row xmlns:x14ac="http://schemas.microsoft.com/office/spreadsheetml/2009/9/ac" r="6" x14ac:dyDescent="0.2">
      <c r="B6" s="763">
        <v>2001</v>
      </c>
      <c r="C6" s="906">
        <v>8850568</v>
      </c>
      <c r="D6" s="907">
        <v>61.760997772216797</v>
      </c>
      <c r="E6" s="908">
        <v>1738539</v>
      </c>
      <c r="F6" s="909">
        <v>3204263</v>
      </c>
      <c r="G6" s="910">
        <v>3907766</v>
      </c>
    </row>
    <row xmlns:x14ac="http://schemas.microsoft.com/office/spreadsheetml/2009/9/ac" r="7" x14ac:dyDescent="0.2">
      <c r="B7" s="769">
        <v>2002</v>
      </c>
      <c r="C7" s="911">
        <v>8570327</v>
      </c>
      <c r="D7" s="912">
        <v>61.786998748779297</v>
      </c>
      <c r="E7" s="913">
        <v>1666004</v>
      </c>
      <c r="F7" s="914">
        <v>3095971</v>
      </c>
      <c r="G7" s="915">
        <v>3808352</v>
      </c>
    </row>
    <row xmlns:x14ac="http://schemas.microsoft.com/office/spreadsheetml/2009/9/ac" r="8" x14ac:dyDescent="0.2">
      <c r="B8" s="775">
        <v>2003</v>
      </c>
      <c r="C8" s="916">
        <v>8251043</v>
      </c>
      <c r="D8" s="917">
        <v>61.676002502441406</v>
      </c>
      <c r="E8" s="918">
        <v>1607402</v>
      </c>
      <c r="F8" s="919">
        <v>2977614</v>
      </c>
      <c r="G8" s="920">
        <v>3666027</v>
      </c>
    </row>
    <row xmlns:x14ac="http://schemas.microsoft.com/office/spreadsheetml/2009/9/ac" r="9" x14ac:dyDescent="0.2">
      <c r="B9" s="781">
        <v>2004</v>
      </c>
      <c r="C9" s="921">
        <v>7944159</v>
      </c>
      <c r="D9" s="922">
        <v>61.563999176025391</v>
      </c>
      <c r="E9" s="923">
        <v>1556456</v>
      </c>
      <c r="F9" s="924">
        <v>2854222</v>
      </c>
      <c r="G9" s="925">
        <v>3533481</v>
      </c>
    </row>
    <row xmlns:x14ac="http://schemas.microsoft.com/office/spreadsheetml/2009/9/ac" r="10" x14ac:dyDescent="0.2">
      <c r="B10" s="787">
        <v>2005</v>
      </c>
      <c r="C10" s="926">
        <v>7644817</v>
      </c>
      <c r="D10" s="927">
        <v>61.451999664306641</v>
      </c>
      <c r="E10" s="928">
        <v>1511329</v>
      </c>
      <c r="F10" s="929">
        <v>2725593</v>
      </c>
      <c r="G10" s="930">
        <v>3407895</v>
      </c>
    </row>
    <row xmlns:x14ac="http://schemas.microsoft.com/office/spreadsheetml/2009/9/ac" r="11" x14ac:dyDescent="0.2">
      <c r="B11" s="793">
        <v>2006</v>
      </c>
      <c r="C11" s="931">
        <v>7380385</v>
      </c>
      <c r="D11" s="932">
        <v>61.340999603271484</v>
      </c>
      <c r="E11" s="933">
        <v>1471663</v>
      </c>
      <c r="F11" s="934">
        <v>2611486</v>
      </c>
      <c r="G11" s="935">
        <v>3297236</v>
      </c>
    </row>
    <row xmlns:x14ac="http://schemas.microsoft.com/office/spreadsheetml/2009/9/ac" r="12" x14ac:dyDescent="0.2">
      <c r="B12" s="799">
        <v>2007</v>
      </c>
      <c r="C12" s="936">
        <v>7140540</v>
      </c>
      <c r="D12" s="937">
        <v>61.22900390625</v>
      </c>
      <c r="E12" s="938">
        <v>1438873</v>
      </c>
      <c r="F12" s="939">
        <v>2506944</v>
      </c>
      <c r="G12" s="940">
        <v>3194723</v>
      </c>
    </row>
    <row xmlns:x14ac="http://schemas.microsoft.com/office/spreadsheetml/2009/9/ac" r="13" x14ac:dyDescent="0.2">
      <c r="B13" s="805">
        <v>2008</v>
      </c>
      <c r="C13" s="941">
        <v>6920343</v>
      </c>
      <c r="D13" s="942">
        <v>61.115997314453125</v>
      </c>
      <c r="E13" s="943">
        <v>1416015</v>
      </c>
      <c r="F13" s="944">
        <v>2417791</v>
      </c>
      <c r="G13" s="945">
        <v>3086537</v>
      </c>
    </row>
    <row xmlns:x14ac="http://schemas.microsoft.com/office/spreadsheetml/2009/9/ac" r="14" x14ac:dyDescent="0.2">
      <c r="B14" s="811">
        <v>2009</v>
      </c>
      <c r="C14" s="946">
        <v>6724672</v>
      </c>
      <c r="D14" s="947">
        <v>61.004001617431641</v>
      </c>
      <c r="E14" s="948">
        <v>1415806</v>
      </c>
      <c r="F14" s="949">
        <v>2340246</v>
      </c>
      <c r="G14" s="950">
        <v>2968620</v>
      </c>
    </row>
    <row xmlns:x14ac="http://schemas.microsoft.com/office/spreadsheetml/2009/9/ac" r="15" x14ac:dyDescent="0.2">
      <c r="B15" s="817">
        <v>2010</v>
      </c>
      <c r="C15" s="951">
        <v>6551826</v>
      </c>
      <c r="D15" s="952">
        <v>60.891998291015625</v>
      </c>
      <c r="E15" s="953">
        <v>1449870</v>
      </c>
      <c r="F15" s="954">
        <v>2266219</v>
      </c>
      <c r="G15" s="955">
        <v>2835737</v>
      </c>
    </row>
    <row xmlns:x14ac="http://schemas.microsoft.com/office/spreadsheetml/2009/9/ac" r="16" x14ac:dyDescent="0.2">
      <c r="B16" s="823">
        <v>2011</v>
      </c>
      <c r="C16" s="956">
        <v>6418553</v>
      </c>
      <c r="D16" s="957">
        <v>60.779998779296875</v>
      </c>
      <c r="E16" s="958">
        <v>1500980</v>
      </c>
      <c r="F16" s="959">
        <v>2208035</v>
      </c>
      <c r="G16" s="960">
        <v>2709538</v>
      </c>
    </row>
    <row xmlns:x14ac="http://schemas.microsoft.com/office/spreadsheetml/2009/9/ac" r="17" x14ac:dyDescent="0.2">
      <c r="B17" s="829">
        <v>2012</v>
      </c>
      <c r="C17" s="961">
        <v>6342095</v>
      </c>
      <c r="D17" s="962">
        <v>60.654003143310547</v>
      </c>
      <c r="E17" s="963">
        <v>1573298</v>
      </c>
      <c r="F17" s="964">
        <v>2172382</v>
      </c>
      <c r="G17" s="965">
        <v>2596415</v>
      </c>
    </row>
    <row xmlns:x14ac="http://schemas.microsoft.com/office/spreadsheetml/2009/9/ac" r="18" x14ac:dyDescent="0.2">
      <c r="B18" s="835">
        <v>2013</v>
      </c>
      <c r="C18" s="966">
        <v>6286196</v>
      </c>
      <c r="D18" s="967">
        <v>60.528999328613281</v>
      </c>
      <c r="E18" s="968">
        <v>1636066</v>
      </c>
      <c r="F18" s="969">
        <v>2159274</v>
      </c>
      <c r="G18" s="970">
        <v>2490856</v>
      </c>
    </row>
    <row xmlns:x14ac="http://schemas.microsoft.com/office/spreadsheetml/2009/9/ac" r="19" x14ac:dyDescent="0.2">
      <c r="B19" s="841">
        <v>2014</v>
      </c>
      <c r="C19" s="971">
        <v>6230333</v>
      </c>
      <c r="D19" s="972">
        <v>60.402999877929688</v>
      </c>
      <c r="E19" s="973">
        <v>1667752</v>
      </c>
      <c r="F19" s="974">
        <v>2162088</v>
      </c>
      <c r="G19" s="975">
        <v>2400493</v>
      </c>
    </row>
    <row xmlns:x14ac="http://schemas.microsoft.com/office/spreadsheetml/2009/9/ac" r="20" x14ac:dyDescent="0.2">
      <c r="B20" s="847">
        <v>2015</v>
      </c>
      <c r="C20" s="976">
        <v>6181470</v>
      </c>
      <c r="D20" s="977">
        <v>60.277999877929688</v>
      </c>
      <c r="E20" s="978">
        <v>1656537</v>
      </c>
      <c r="F20" s="979">
        <v>2195810</v>
      </c>
      <c r="G20" s="980">
        <v>2329123</v>
      </c>
    </row>
    <row xmlns:x14ac="http://schemas.microsoft.com/office/spreadsheetml/2009/9/ac" r="21" x14ac:dyDescent="0.2">
      <c r="B21" s="853">
        <v>2016</v>
      </c>
      <c r="C21" s="981">
        <v>6145150</v>
      </c>
      <c r="D21" s="982">
        <v>60.178001403808594</v>
      </c>
      <c r="E21" s="983">
        <v>1618340</v>
      </c>
      <c r="F21" s="984">
        <v>2269671</v>
      </c>
      <c r="G21" s="985">
        <v>2257139</v>
      </c>
    </row>
    <row xmlns:x14ac="http://schemas.microsoft.com/office/spreadsheetml/2009/9/ac" r="22" x14ac:dyDescent="0.2">
      <c r="B22" s="859">
        <v>2017</v>
      </c>
      <c r="C22" s="986">
        <v>6111618</v>
      </c>
      <c r="D22" s="987">
        <v>60.105003356933594</v>
      </c>
      <c r="E22" s="988">
        <v>1560995</v>
      </c>
      <c r="F22" s="989">
        <v>2351066</v>
      </c>
      <c r="G22" s="990">
        <v>2199557</v>
      </c>
    </row>
    <row xmlns:x14ac="http://schemas.microsoft.com/office/spreadsheetml/2009/9/ac" r="23" x14ac:dyDescent="0.2">
      <c r="B23" s="865">
        <v>2018</v>
      </c>
      <c r="C23" s="991">
        <v>6099551</v>
      </c>
      <c r="D23" s="992">
        <v>60.057998657226563</v>
      </c>
      <c r="E23" s="993">
        <v>1525051</v>
      </c>
      <c r="F23" s="994">
        <v>2410296</v>
      </c>
      <c r="G23" s="995">
        <v>2164204</v>
      </c>
    </row>
    <row xmlns:x14ac="http://schemas.microsoft.com/office/spreadsheetml/2009/9/ac" r="24" x14ac:dyDescent="0.2">
      <c r="B24" s="871">
        <v>2019</v>
      </c>
      <c r="C24" s="996">
        <v>6098676</v>
      </c>
      <c r="D24" s="997">
        <v>60.036998748779297</v>
      </c>
      <c r="E24" s="998">
        <v>1510675</v>
      </c>
      <c r="F24" s="999">
        <v>2435631</v>
      </c>
      <c r="G24" s="1000">
        <v>2152370</v>
      </c>
    </row>
    <row xmlns:x14ac="http://schemas.microsoft.com/office/spreadsheetml/2009/9/ac" r="25" x14ac:dyDescent="0.2">
      <c r="B25" s="877">
        <v>2020</v>
      </c>
      <c r="C25" s="1001">
        <v>6115728</v>
      </c>
      <c r="D25" s="1002">
        <v>60.042999267578125</v>
      </c>
      <c r="E25" s="1003">
        <v>1509748</v>
      </c>
      <c r="F25" s="1004">
        <v>1622248</v>
      </c>
      <c r="G25" s="1005">
        <v>2983732</v>
      </c>
    </row>
    <row xmlns:x14ac="http://schemas.microsoft.com/office/spreadsheetml/2009/9/ac" r="26" x14ac:dyDescent="0.2">
      <c r="B26" s="883">
        <v>2021</v>
      </c>
      <c r="C26" s="1006">
        <v>6161046</v>
      </c>
      <c r="D26" s="1007">
        <v>60.075004577636719</v>
      </c>
      <c r="E26" s="1008">
        <v>1545955</v>
      </c>
      <c r="F26" s="1009">
        <v>1565666</v>
      </c>
      <c r="G26" s="1010">
        <v>3049425</v>
      </c>
    </row>
    <row xmlns:x14ac="http://schemas.microsoft.com/office/spreadsheetml/2009/9/ac" r="27" x14ac:dyDescent="0.2">
      <c r="B27" s="889">
        <v>2022</v>
      </c>
      <c r="C27" s="890">
        <v>6202157</v>
      </c>
      <c r="D27" s="891">
        <v>60.133998870849609</v>
      </c>
      <c r="E27" s="892">
        <v>1559715</v>
      </c>
      <c r="F27" s="893">
        <v>1531124</v>
      </c>
      <c r="G27" s="894">
        <v>3111318</v>
      </c>
    </row>
    <row xmlns:x14ac="http://schemas.microsoft.com/office/spreadsheetml/2009/9/ac" r="28" x14ac:dyDescent="0.2">
      <c r="B28" s="895">
        <v>2023</v>
      </c>
      <c r="C28" s="896">
        <v>6751450</v>
      </c>
      <c r="D28" s="897">
        <v>60.218002319335938</v>
      </c>
      <c r="E28" s="898">
        <v>1657018</v>
      </c>
      <c r="F28" s="899">
        <v>1566123</v>
      </c>
      <c r="G28" s="900">
        <v>3528309</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182</v>
      </c>
      <c r="G36" s="97"/>
    </row>
    <row xmlns:x14ac="http://schemas.microsoft.com/office/spreadsheetml/2009/9/ac" r="37" ht="14.25" x14ac:dyDescent="0.2">
      <c r="B37" s="99" t="s">
        <v>207</v>
      </c>
    </row>
    <row xmlns:x14ac="http://schemas.microsoft.com/office/spreadsheetml/2009/9/ac" r="38" ht="14.25" x14ac:dyDescent="0.2">
      <c r="B38" s="99" t="s">
        <v>242</v>
      </c>
    </row>
    <row xmlns:x14ac="http://schemas.microsoft.com/office/spreadsheetml/2009/9/ac" r="39" x14ac:dyDescent="0.2">
      <c r="B39" s="388" t="s">
        <v>212</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D8A60-4A31-4263-B02B-992080E29E0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625" style="354" customWidth="true"/>
  </cols>
  <sheetData>
    <row xmlns:x14ac="http://schemas.microsoft.com/office/spreadsheetml/2009/9/ac" r="2" ht="33" customHeight="true" x14ac:dyDescent="0.25">
      <c r="B2" s="552" t="s">
        <v>222</v>
      </c>
      <c r="C2" s="552"/>
    </row>
    <row xmlns:x14ac="http://schemas.microsoft.com/office/spreadsheetml/2009/9/ac" r="3" ht="6" customHeight="true" x14ac:dyDescent="0.25">
      <c r="B3" s="353"/>
    </row>
    <row xmlns:x14ac="http://schemas.microsoft.com/office/spreadsheetml/2009/9/ac" r="4" ht="30" customHeight="true" x14ac:dyDescent="0.25">
      <c r="B4" s="355" t="s">
        <v>223</v>
      </c>
      <c r="C4" s="356" t="s">
        <v>224</v>
      </c>
    </row>
    <row xmlns:x14ac="http://schemas.microsoft.com/office/spreadsheetml/2009/9/ac" r="5" ht="30" customHeight="true" x14ac:dyDescent="0.25">
      <c r="B5" s="355" t="s">
        <v>48</v>
      </c>
      <c r="C5" s="356" t="s">
        <v>225</v>
      </c>
    </row>
    <row xmlns:x14ac="http://schemas.microsoft.com/office/spreadsheetml/2009/9/ac" r="6" ht="30" customHeight="true" x14ac:dyDescent="0.25">
      <c r="B6" s="355" t="s">
        <v>226</v>
      </c>
      <c r="C6" s="356" t="s">
        <v>227</v>
      </c>
    </row>
    <row xmlns:x14ac="http://schemas.microsoft.com/office/spreadsheetml/2009/9/ac" r="7" ht="30" customHeight="true" x14ac:dyDescent="0.25">
      <c r="B7" s="355" t="s">
        <v>228</v>
      </c>
      <c r="C7" s="356" t="s">
        <v>229</v>
      </c>
    </row>
    <row xmlns:x14ac="http://schemas.microsoft.com/office/spreadsheetml/2009/9/ac" r="8" ht="30" customHeight="true" x14ac:dyDescent="0.25">
      <c r="B8" s="355" t="s">
        <v>145</v>
      </c>
      <c r="C8" s="356" t="s">
        <v>230</v>
      </c>
    </row>
    <row xmlns:x14ac="http://schemas.microsoft.com/office/spreadsheetml/2009/9/ac" r="9" ht="30" customHeight="true" x14ac:dyDescent="0.25">
      <c r="B9" s="355" t="s">
        <v>231</v>
      </c>
      <c r="C9" s="356" t="s">
        <v>232</v>
      </c>
    </row>
    <row xmlns:x14ac="http://schemas.microsoft.com/office/spreadsheetml/2009/9/ac" r="10" ht="30" customHeight="true" x14ac:dyDescent="0.25">
      <c r="B10" s="355" t="s">
        <v>149</v>
      </c>
      <c r="C10" s="356" t="s">
        <v>233</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234</v>
      </c>
    </row>
    <row xmlns:x14ac="http://schemas.microsoft.com/office/spreadsheetml/2009/9/ac" r="13" x14ac:dyDescent="0.25">
      <c r="B13" s="360" t="s">
        <v>237</v>
      </c>
    </row>
    <row xmlns:x14ac="http://schemas.microsoft.com/office/spreadsheetml/2009/9/ac" r="14" x14ac:dyDescent="0.25">
      <c r="B14" s="362" t="s">
        <v>235</v>
      </c>
    </row>
    <row xmlns:x14ac="http://schemas.microsoft.com/office/spreadsheetml/2009/9/ac" r="15" ht="76.5" customHeight="true" x14ac:dyDescent="0.25">
      <c r="B15" s="553" t="s">
        <v>236</v>
      </c>
      <c r="C15" s="553"/>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F740-8A94-4739-9370-0047569EA3A3}">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5" customWidth="true"/>
    <col min="2" max="2" width="12.375" style="555" customWidth="true"/>
    <col min="3" max="8" width="9" style="555" customWidth="true"/>
    <col min="9" max="9" width="12.375" style="555" customWidth="true"/>
    <col min="10" max="15" width="9" style="555" customWidth="true"/>
    <col min="16" max="16" width="12.375" style="555" customWidth="true"/>
    <col min="17" max="22" width="9" style="555" customWidth="true"/>
    <col min="23" max="38" width="9" style="555"/>
    <col min="39" max="16384" width="9" style="563"/>
  </cols>
  <sheetData>
    <row xmlns:x14ac="http://schemas.microsoft.com/office/spreadsheetml/2009/9/ac" r="1" s="555" customFormat="true" x14ac:dyDescent="0.2">
      <c r="A1" s="554" t="s">
        <v>151</v>
      </c>
      <c r="B1" s="554"/>
      <c r="C1" s="554"/>
      <c r="D1" s="554"/>
      <c r="E1" s="554"/>
      <c r="F1" s="554"/>
      <c r="G1" s="554"/>
      <c r="H1" s="554"/>
      <c r="I1" s="554"/>
      <c r="J1" s="554"/>
      <c r="K1" s="554"/>
      <c r="L1" s="554"/>
      <c r="M1" s="554"/>
      <c r="N1" s="554"/>
      <c r="O1" s="554"/>
      <c r="P1" s="554"/>
      <c r="Q1" s="554"/>
      <c r="R1" s="554"/>
      <c r="S1" s="554"/>
      <c r="T1" s="554"/>
      <c r="U1" s="554"/>
      <c r="V1" s="554"/>
    </row>
    <row xmlns:x14ac="http://schemas.microsoft.com/office/spreadsheetml/2009/9/ac" r="2" s="555" customFormat="true" x14ac:dyDescent="0.2">
      <c r="A2" s="554"/>
      <c r="B2" s="554"/>
      <c r="C2" s="554"/>
      <c r="D2" s="554"/>
      <c r="E2" s="554"/>
      <c r="F2" s="554"/>
      <c r="G2" s="554"/>
      <c r="H2" s="554"/>
      <c r="I2" s="554"/>
      <c r="J2" s="554"/>
      <c r="K2" s="554"/>
      <c r="L2" s="554"/>
      <c r="M2" s="554"/>
      <c r="N2" s="554"/>
      <c r="O2" s="554"/>
      <c r="P2" s="554"/>
      <c r="Q2" s="554"/>
      <c r="R2" s="554"/>
      <c r="S2" s="554"/>
      <c r="T2" s="554"/>
      <c r="U2" s="554"/>
      <c r="V2" s="554"/>
    </row>
    <row xmlns:x14ac="http://schemas.microsoft.com/office/spreadsheetml/2009/9/ac" r="3" s="555" customFormat="true" ht="18" x14ac:dyDescent="0.2">
      <c r="A3" s="556"/>
      <c r="B3" s="556"/>
      <c r="C3" s="556"/>
      <c r="D3" s="556"/>
      <c r="E3" s="556"/>
      <c r="F3" s="556"/>
      <c r="G3" s="556"/>
      <c r="H3" s="556"/>
      <c r="I3" s="556"/>
      <c r="J3" s="556"/>
      <c r="K3" s="556"/>
      <c r="L3" s="556"/>
      <c r="M3" s="556"/>
      <c r="N3" s="556"/>
      <c r="O3" s="556"/>
      <c r="P3" s="556"/>
      <c r="Q3" s="556"/>
      <c r="R3" s="556"/>
      <c r="S3" s="556"/>
      <c r="T3" s="556"/>
      <c r="U3" s="556"/>
      <c r="V3" s="556"/>
    </row>
    <row xmlns:x14ac="http://schemas.microsoft.com/office/spreadsheetml/2009/9/ac" r="4" ht="15.75" x14ac:dyDescent="0.25">
      <c r="B4" s="557" t="s">
        <v>13</v>
      </c>
      <c r="E4" s="558"/>
      <c r="I4" s="559" t="s">
        <v>14</v>
      </c>
      <c r="P4" s="560" t="s">
        <v>15</v>
      </c>
    </row>
    <row xmlns:x14ac="http://schemas.microsoft.com/office/spreadsheetml/2009/9/ac" r="6" x14ac:dyDescent="0.2">
      <c r="G6" s="561"/>
      <c r="H6" s="561"/>
      <c r="I6" s="561"/>
      <c r="K6" s="561"/>
      <c r="L6" s="561"/>
    </row>
    <row xmlns:x14ac="http://schemas.microsoft.com/office/spreadsheetml/2009/9/ac" r="7" ht="15.75" x14ac:dyDescent="0.2">
      <c r="G7" s="561"/>
      <c r="H7" s="561"/>
      <c r="I7" s="561"/>
      <c r="K7" s="562"/>
      <c r="L7" s="561"/>
    </row>
    <row xmlns:x14ac="http://schemas.microsoft.com/office/spreadsheetml/2009/9/ac" r="8" x14ac:dyDescent="0.2">
      <c r="G8" s="561"/>
      <c r="H8" s="561"/>
      <c r="I8" s="561"/>
      <c r="K8" s="561"/>
      <c r="L8" s="561"/>
    </row>
    <row xmlns:x14ac="http://schemas.microsoft.com/office/spreadsheetml/2009/9/ac" r="9" x14ac:dyDescent="0.2">
      <c r="G9" s="561"/>
      <c r="H9" s="561"/>
      <c r="I9" s="561"/>
      <c r="K9" s="561"/>
      <c r="L9" s="561"/>
    </row>
    <row xmlns:x14ac="http://schemas.microsoft.com/office/spreadsheetml/2009/9/ac" r="10" x14ac:dyDescent="0.2">
      <c r="G10" s="561"/>
      <c r="H10" s="561"/>
      <c r="I10" s="561"/>
      <c r="K10" s="561"/>
      <c r="L10" s="561"/>
    </row>
    <row xmlns:x14ac="http://schemas.microsoft.com/office/spreadsheetml/2009/9/ac" r="11" x14ac:dyDescent="0.2">
      <c r="G11" s="561"/>
      <c r="H11" s="561"/>
      <c r="I11" s="561"/>
      <c r="K11" s="561"/>
      <c r="L11" s="561"/>
    </row>
    <row xmlns:x14ac="http://schemas.microsoft.com/office/spreadsheetml/2009/9/ac" r="12" x14ac:dyDescent="0.2">
      <c r="G12" s="561"/>
      <c r="H12" s="561"/>
      <c r="I12" s="561"/>
      <c r="K12" s="561"/>
      <c r="L12" s="561"/>
    </row>
    <row xmlns:x14ac="http://schemas.microsoft.com/office/spreadsheetml/2009/9/ac" r="13" x14ac:dyDescent="0.2">
      <c r="G13" s="561"/>
      <c r="H13" s="561"/>
      <c r="I13" s="561"/>
      <c r="K13" s="561"/>
      <c r="L13" s="561"/>
    </row>
    <row xmlns:x14ac="http://schemas.microsoft.com/office/spreadsheetml/2009/9/ac" r="14" x14ac:dyDescent="0.2">
      <c r="G14" s="561"/>
      <c r="H14" s="561"/>
      <c r="I14" s="561"/>
      <c r="K14" s="561"/>
      <c r="L14" s="561"/>
    </row>
    <row xmlns:x14ac="http://schemas.microsoft.com/office/spreadsheetml/2009/9/ac" r="15" x14ac:dyDescent="0.2">
      <c r="G15" s="561"/>
      <c r="H15" s="561"/>
      <c r="I15" s="561"/>
      <c r="K15" s="561"/>
      <c r="L15" s="561"/>
    </row>
    <row xmlns:x14ac="http://schemas.microsoft.com/office/spreadsheetml/2009/9/ac" r="16" x14ac:dyDescent="0.2">
      <c r="G16" s="561"/>
      <c r="H16" s="561"/>
      <c r="I16" s="561"/>
      <c r="K16" s="561"/>
      <c r="L16" s="561"/>
    </row>
    <row xmlns:x14ac="http://schemas.microsoft.com/office/spreadsheetml/2009/9/ac" r="17" x14ac:dyDescent="0.2">
      <c r="G17" s="561"/>
      <c r="H17" s="561"/>
      <c r="I17" s="561"/>
      <c r="K17" s="561"/>
      <c r="L17" s="561"/>
    </row>
    <row xmlns:x14ac="http://schemas.microsoft.com/office/spreadsheetml/2009/9/ac" r="18" x14ac:dyDescent="0.2">
      <c r="G18" s="561"/>
      <c r="H18" s="561"/>
      <c r="I18" s="561"/>
      <c r="K18" s="561"/>
      <c r="L18" s="561"/>
    </row>
    <row xmlns:x14ac="http://schemas.microsoft.com/office/spreadsheetml/2009/9/ac" r="19" x14ac:dyDescent="0.2">
      <c r="G19" s="561"/>
      <c r="H19" s="561"/>
      <c r="I19" s="561"/>
      <c r="K19" s="561"/>
      <c r="L19" s="561"/>
    </row>
    <row xmlns:x14ac="http://schemas.microsoft.com/office/spreadsheetml/2009/9/ac" r="20" x14ac:dyDescent="0.2">
      <c r="G20" s="561"/>
      <c r="H20" s="561"/>
      <c r="I20" s="561"/>
      <c r="K20" s="561"/>
      <c r="L20" s="561"/>
    </row>
    <row xmlns:x14ac="http://schemas.microsoft.com/office/spreadsheetml/2009/9/ac" r="21" x14ac:dyDescent="0.2">
      <c r="G21" s="561"/>
      <c r="H21" s="561"/>
      <c r="I21" s="561"/>
      <c r="K21" s="561"/>
      <c r="L21" s="561"/>
    </row>
    <row xmlns:x14ac="http://schemas.microsoft.com/office/spreadsheetml/2009/9/ac" r="23" x14ac:dyDescent="0.2">
      <c r="B23" s="564"/>
    </row>
    <row xmlns:x14ac="http://schemas.microsoft.com/office/spreadsheetml/2009/9/ac" r="25" x14ac:dyDescent="0.2">
      <c r="B25" s="565"/>
      <c r="C25" s="565" t="str">
        <f>+IF(OR((C28="National*"),(D28="Urban*"),(E28="Rural*"),(F28="Pre-primary*"),(G28="Primary*"),(H28="Secondary^"),(C28="National*^"),(D28="Urban*^"),(E28="Rural*^"),(F28="Pre-primary*^"),(G28="Primary*^"),(H28="Secondary*^")),"*No basic service estimate available","")</f>
        <v>*No basic service estimate available</v>
      </c>
      <c r="J25" s="565" t="str">
        <f>+IF(OR((J28="National*"),(K28="Urban*"),(L28="Rural*"),(M28="Pre-primary*"),(N28="Primary*"),(O28="Secondary^"),(J28="National*^"),(K28="Urban*^"),(L28="Rural*^"),(M28="Pre-primary*^"),(N28="Primary*^"),(O28="Secondary*^")),"*No basic service estimate available","")</f>
        <v>*No basic service estimate available</v>
      </c>
      <c r="Q25" s="565"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4"/>
      <c r="C26" s="565" t="str">
        <f>+IF(OR((C28="National*^"),(D28="Urban*^"),(E28="Rural*^"),(F28="Pre-primary*^"),(G28="Primary*^"),(H28="Secondary*^")),"^Facilities that cannot be classified as improved or unimproved are treated as limited","")</f>
        <v/>
      </c>
      <c r="J26" s="565" t="str">
        <f>+IF(OR((J28="National*^"),(K28="Urban*^"),(L28="Rural*^"),(M28="Pre-primary*^"),(N28="Primary*^"),(O28="Secondary*^")),"^Facilities that cannot be classified as improved or unimproved are treated as limited","")</f>
        <v/>
      </c>
      <c r="Q26" s="565" t="str">
        <f>+IF(OR((Q28="National*^"),(R28="Urban*^"),(S28="Rural*^"),(T28="Pre-primary*^"),(U28="Primary*^"),(V28="Secondary*^")),"^Facilities that cannot be classified as having water or not are treated as limited","")</f>
        <v/>
      </c>
    </row>
    <row xmlns:x14ac="http://schemas.microsoft.com/office/spreadsheetml/2009/9/ac" r="27" x14ac:dyDescent="0.2">
      <c r="B27" s="566" t="str">
        <f>+Introduction!C7</f>
        <v>Poland</v>
      </c>
      <c r="C27" s="567" t="s">
        <v>201</v>
      </c>
      <c r="D27" s="567"/>
      <c r="E27" s="567"/>
      <c r="F27" s="567"/>
      <c r="G27" s="567"/>
      <c r="H27" s="567"/>
      <c r="I27" s="568" t="str">
        <f>+B27</f>
        <v>Poland</v>
      </c>
      <c r="J27" s="569" t="s">
        <v>14</v>
      </c>
      <c r="K27" s="570"/>
      <c r="L27" s="570"/>
      <c r="M27" s="570"/>
      <c r="N27" s="570"/>
      <c r="O27" s="570"/>
      <c r="P27" s="571" t="str">
        <f>+B27</f>
        <v>Poland</v>
      </c>
      <c r="Q27" s="572" t="s">
        <v>15</v>
      </c>
      <c r="R27" s="572"/>
      <c r="S27" s="572"/>
      <c r="T27" s="572"/>
      <c r="U27" s="572"/>
      <c r="V27" s="573"/>
      <c r="AM27" s="555"/>
      <c r="AN27" s="555"/>
      <c r="AO27" s="555"/>
      <c r="AP27" s="555"/>
      <c r="AQ27" s="555"/>
      <c r="AR27" s="555"/>
      <c r="AS27" s="555"/>
      <c r="AT27" s="555"/>
      <c r="AU27" s="555"/>
    </row>
    <row xmlns:x14ac="http://schemas.microsoft.com/office/spreadsheetml/2009/9/ac" r="28" x14ac:dyDescent="0.2">
      <c r="B28" s="574"/>
      <c r="C28" s="575" t="str">
        <f>IF(AND(C30=0.0000000001,C31=0.0000000001,C32=0.0000000001), "National*",IF(AND(C30=0.0000000001,ISNUMBER(C32)),"National*", "National"))</f>
        <v>National</v>
      </c>
      <c r="D28" s="576" t="str">
        <f>IF(AND(D30=0.0000000001,D31=0.0000000001,D32=0.0000000001), "Urban*",IF(AND(D30=0.0000000001,ISNUMBER(D32)),"Urban*", "Urban"))</f>
        <v>Urban*</v>
      </c>
      <c r="E28" s="576" t="str">
        <f>IF(AND(E30=0.0000000001,E31=0.0000000001,E32=0.0000000001), "Rural*",IF(AND(E30=0.0000000001,ISNUMBER(E32)),"Rural*", "Rural"))</f>
        <v>Rural*</v>
      </c>
      <c r="F28" s="576" t="str">
        <f>IF(AND(F30=0.0000000001,F31=0.0000000001,F32=0.0000000001), "Pre-primary*",IF(AND(F30=0.0000000001,ISNUMBER(F32)),"Pre-primary*", "Pre-primary"))</f>
        <v>Pre-primary*</v>
      </c>
      <c r="G28" s="576" t="str">
        <f>IF(AND(G30=0.0000000001,G31=0.0000000001,G32=0.0000000001), "Primary*",IF(AND(G30=0.0000000001,ISNUMBER(G32)),"Primary*", "Primary"))</f>
        <v>Primary</v>
      </c>
      <c r="H28" s="576" t="str">
        <f>IF(AND(H30=0.0000000001,H31=0.0000000001,H32=0.0000000001), "Secondary*",IF(AND(H30=0.0000000001,ISNUMBER(H32)),"Secondary*", "Secondary"))</f>
        <v>Secondary</v>
      </c>
      <c r="I28" s="574"/>
      <c r="J28" s="577" t="str">
        <f>IF(AND(J30=0.0000000001,J31=0.0000000001,J32=0.0000000001), "National*",IF(AND(J30=0.0000000001,ISNUMBER(J32)),"National*", "National"))</f>
        <v>National</v>
      </c>
      <c r="K28" s="576" t="str">
        <f>IF(AND(K30=0.0000000001,K31=0.0000000001,K32=0.0000000001), "Urban*",IF(AND(K30=0.0000000001,ISNUMBER(K32)),"Urban*", "Urban"))</f>
        <v>Urban*</v>
      </c>
      <c r="L28" s="576" t="str">
        <f>IF(AND(L30=0.0000000001,L31=0.0000000001,L32=0.0000000001), "Rural*",IF(AND(L30=0.0000000001,ISNUMBER(L32)),"Rural*", "Rural"))</f>
        <v>Rural*</v>
      </c>
      <c r="M28" s="576" t="str">
        <f>IF(AND(M30=0.0000000001,M31=0.0000000001,M32=0.0000000001), "Pre-primary*",IF(AND(M30=0.0000000001,ISNUMBER(M32)),"Pre-primary*", "Pre-primary"))</f>
        <v>Pre-primary*</v>
      </c>
      <c r="N28" s="576" t="str">
        <f>IF(AND(N30=0.0000000001,N31=0.0000000001,N32=0.0000000001), "Primary*",IF(AND(N30=0.0000000001,ISNUMBER(N32)),"Primary*", "Primary"))</f>
        <v>Primary</v>
      </c>
      <c r="O28" s="576" t="str">
        <f>IF(AND(O30=0.0000000001,O31=0.0000000001,O32=0.0000000001), "Secondary*",IF(AND(O30=0.0000000001,ISNUMBER(O32)),"Secondary*", "Secondary"))</f>
        <v>Secondary</v>
      </c>
      <c r="P28" s="578"/>
      <c r="Q28" s="579" t="str">
        <f>IF(AND(Q30=0.0000000001,Q31=0.0000000001,Q32=0.0000000001), "National*",IF(AND(Q30=0.0000000001,ISNUMBER(Q32)),"National*", "National"))</f>
        <v>National</v>
      </c>
      <c r="R28" s="576" t="str">
        <f>IF(AND(R30=0.0000000001,R31=0.0000000001,R32=0.0000000001), "Urban*",IF(AND(R30=0.0000000001,ISNUMBER(R32)),"Urban*", "Urban"))</f>
        <v>Urban*</v>
      </c>
      <c r="S28" s="576" t="str">
        <f>IF(AND(S30=0.0000000001,S31=0.0000000001,S32=0.0000000001), "Rural*",IF(AND(S30=0.0000000001,ISNUMBER(S32)),"Rural*", "Rural"))</f>
        <v>Rural*</v>
      </c>
      <c r="T28" s="576" t="str">
        <f>IF(AND(T30=0.0000000001,T31=0.0000000001,T32=0.0000000001), "Pre-primary*",IF(AND(T30=0.0000000001,ISNUMBER(T32)),"Pre-primary*", "Pre-primary"))</f>
        <v>Pre-primary*</v>
      </c>
      <c r="U28" s="576" t="str">
        <f>IF(AND(U30=0.0000000001,U31=0.0000000001,U32=0.0000000001), "Primary*",IF(AND(U30=0.0000000001,ISNUMBER(U32)),"Primary*", "Primary"))</f>
        <v>Primary</v>
      </c>
      <c r="V28" s="580" t="str">
        <f>IF(AND(V30=0.0000000001,V31=0.0000000001,V32=0.0000000001), "Secondary*",IF(AND(V30=0.0000000001,ISNUMBER(V32)),"Secondary*", "Secondary"))</f>
        <v>Secondary</v>
      </c>
      <c r="AM28" s="555"/>
      <c r="AN28" s="555"/>
      <c r="AO28" s="555"/>
      <c r="AP28" s="555"/>
      <c r="AQ28" s="555"/>
      <c r="AR28" s="555"/>
      <c r="AS28" s="555"/>
      <c r="AT28" s="555"/>
      <c r="AU28" s="555"/>
    </row>
    <row xmlns:x14ac="http://schemas.microsoft.com/office/spreadsheetml/2009/9/ac" r="29" ht="15.75" thickBot="true" x14ac:dyDescent="0.25">
      <c r="B29" s="574"/>
      <c r="C29" s="581">
        <f>IF(ISNUMBER(Regressions!B4), Regressions!B4, "-")</f>
        <v>2023</v>
      </c>
      <c r="D29" s="582">
        <f>C29</f>
        <v>2023</v>
      </c>
      <c r="E29" s="582">
        <f>D29</f>
        <v>2023</v>
      </c>
      <c r="F29" s="582">
        <f>E29</f>
        <v>2023</v>
      </c>
      <c r="G29" s="582">
        <f>F29</f>
        <v>2023</v>
      </c>
      <c r="H29" s="582">
        <f>F29</f>
        <v>2023</v>
      </c>
      <c r="I29" s="574"/>
      <c r="J29" s="583">
        <f>IF(ISNUMBER(Regressions!K4), Regressions!K4, "-")</f>
        <v>2023</v>
      </c>
      <c r="K29" s="584">
        <f>J29</f>
        <v>2023</v>
      </c>
      <c r="L29" s="584">
        <f>K29</f>
        <v>2023</v>
      </c>
      <c r="M29" s="584">
        <f>L29</f>
        <v>2023</v>
      </c>
      <c r="N29" s="584">
        <f>M29</f>
        <v>2023</v>
      </c>
      <c r="O29" s="584">
        <f>M29</f>
        <v>2023</v>
      </c>
      <c r="P29" s="578"/>
      <c r="Q29" s="585">
        <f>IF(ISNUMBER(Regressions!T4), Regressions!T4, "-")</f>
        <v>2023</v>
      </c>
      <c r="R29" s="586">
        <f>Q29</f>
        <v>2023</v>
      </c>
      <c r="S29" s="586">
        <f>R29</f>
        <v>2023</v>
      </c>
      <c r="T29" s="586">
        <f>S29</f>
        <v>2023</v>
      </c>
      <c r="U29" s="586">
        <f>T29</f>
        <v>2023</v>
      </c>
      <c r="V29" s="587">
        <f>T29</f>
        <v>2023</v>
      </c>
      <c r="AM29" s="555"/>
      <c r="AN29" s="555"/>
      <c r="AO29" s="555"/>
      <c r="AP29" s="555"/>
      <c r="AQ29" s="555"/>
      <c r="AR29" s="555"/>
      <c r="AS29" s="555"/>
      <c r="AT29" s="555"/>
      <c r="AU29" s="555"/>
    </row>
    <row xmlns:x14ac="http://schemas.microsoft.com/office/spreadsheetml/2009/9/ac" r="30" x14ac:dyDescent="0.2">
      <c r="B30" s="588" t="s">
        <v>154</v>
      </c>
      <c r="C30" s="589">
        <f>IF(ISNUMBER(Regressions!C4), Regressions!C4, 0.0000000001)</f>
        <v>100</v>
      </c>
      <c r="D30" s="589">
        <f>IF(ISNUMBER(Regressions!D4), Regressions!D4, 0.0000000001)</f>
        <v>1E-10</v>
      </c>
      <c r="E30" s="589">
        <f>IF(ISNUMBER(Regressions!E4), Regressions!E4, 0.0000000001)</f>
        <v>1E-10</v>
      </c>
      <c r="F30" s="589">
        <f>IF(ISNUMBER(Regressions!F4), Regressions!F4, 0.0000000001)</f>
        <v>1E-10</v>
      </c>
      <c r="G30" s="589">
        <f>IF(ISNUMBER(Regressions!G4), Regressions!G4, 0.0000000001)</f>
        <v>100</v>
      </c>
      <c r="H30" s="589">
        <f>IF(ISNUMBER(Regressions!H4), Regressions!H4, 0.0000000001)</f>
        <v>100</v>
      </c>
      <c r="I30" s="590" t="s">
        <v>154</v>
      </c>
      <c r="J30" s="589">
        <f>IF(ISNUMBER(Regressions!L4), Regressions!L4,0.0000000001)</f>
        <v>100</v>
      </c>
      <c r="K30" s="589">
        <f>IF(ISNUMBER(Regressions!M4), Regressions!M4,0.0000000001)</f>
        <v>1E-10</v>
      </c>
      <c r="L30" s="589">
        <f>IF(ISNUMBER(Regressions!N4), Regressions!N4,0.0000000001)</f>
        <v>1E-10</v>
      </c>
      <c r="M30" s="589">
        <f>IF(ISNUMBER(Regressions!O4), Regressions!O4,0.0000000001)</f>
        <v>1E-10</v>
      </c>
      <c r="N30" s="589">
        <f>IF(ISNUMBER(Regressions!P4), Regressions!P4,0.0000000001)</f>
        <v>100</v>
      </c>
      <c r="O30" s="589">
        <f>IF(ISNUMBER(Regressions!Q4), Regressions!Q4,0.0000000001)</f>
        <v>100</v>
      </c>
      <c r="P30" s="591" t="s">
        <v>154</v>
      </c>
      <c r="Q30" s="589">
        <f>IF(ISNUMBER(Regressions!U4), Regressions!U4,0.0000000001)</f>
        <v>100</v>
      </c>
      <c r="R30" s="589">
        <f>IF(ISNUMBER(Regressions!V4), Regressions!V4,0.0000000001)</f>
        <v>1E-10</v>
      </c>
      <c r="S30" s="589">
        <f>IF(ISNUMBER(Regressions!W4), Regressions!W4,0.0000000001)</f>
        <v>1E-10</v>
      </c>
      <c r="T30" s="589">
        <f>IF(ISNUMBER(Regressions!X4), Regressions!X4,0.0000000001)</f>
        <v>1E-10</v>
      </c>
      <c r="U30" s="589">
        <f>IF(ISNUMBER(Regressions!Y4), Regressions!Y4,0.0000000001)</f>
        <v>100</v>
      </c>
      <c r="V30" s="592">
        <f>IF(ISNUMBER(Regressions!Z4), Regressions!Z4,0.0000000001)</f>
        <v>100</v>
      </c>
      <c r="AM30" s="555"/>
      <c r="AN30" s="555"/>
      <c r="AO30" s="555"/>
      <c r="AP30" s="555"/>
      <c r="AQ30" s="555"/>
      <c r="AR30" s="555"/>
      <c r="AS30" s="555"/>
      <c r="AT30" s="555"/>
      <c r="AU30" s="555"/>
    </row>
    <row xmlns:x14ac="http://schemas.microsoft.com/office/spreadsheetml/2009/9/ac" r="31" x14ac:dyDescent="0.2">
      <c r="B31" s="593" t="s">
        <v>155</v>
      </c>
      <c r="C31" s="589">
        <f>IF(ISNUMBER(Regressions!C5), Regressions!C5, 0.0000000001)</f>
        <v>0</v>
      </c>
      <c r="D31" s="589">
        <f>IF(ISNUMBER(Regressions!D5), Regressions!D5, 0.0000000001)</f>
        <v>1E-10</v>
      </c>
      <c r="E31" s="589">
        <f>IF(ISNUMBER(Regressions!E5), Regressions!E5, 0.0000000001)</f>
        <v>1E-10</v>
      </c>
      <c r="F31" s="589">
        <f>IF(ISNUMBER(Regressions!F5), Regressions!F5, 0.0000000001)</f>
        <v>1E-10</v>
      </c>
      <c r="G31" s="589">
        <f>IF(ISNUMBER(Regressions!G5), Regressions!G5, 0.0000000001)</f>
        <v>0</v>
      </c>
      <c r="H31" s="589">
        <f>IF(ISNUMBER(Regressions!H5), Regressions!H5, 0.0000000001)</f>
        <v>0</v>
      </c>
      <c r="I31" s="594" t="s">
        <v>155</v>
      </c>
      <c r="J31" s="589">
        <f>IF(ISNUMBER(Regressions!L5), Regressions!L5,0.0000000001)</f>
        <v>0</v>
      </c>
      <c r="K31" s="589">
        <f>IF(ISNUMBER(Regressions!M5), Regressions!M5,0.0000000001)</f>
        <v>1E-10</v>
      </c>
      <c r="L31" s="589">
        <f>IF(ISNUMBER(Regressions!N5), Regressions!N5,0.0000000001)</f>
        <v>1E-10</v>
      </c>
      <c r="M31" s="589">
        <f>IF(ISNUMBER(Regressions!O5), Regressions!O5,0.0000000001)</f>
        <v>1E-10</v>
      </c>
      <c r="N31" s="589">
        <f>IF(ISNUMBER(Regressions!P5), Regressions!P5,0.0000000001)</f>
        <v>0</v>
      </c>
      <c r="O31" s="589">
        <f>IF(ISNUMBER(Regressions!Q5), Regressions!Q5,0.0000000001)</f>
        <v>0</v>
      </c>
      <c r="P31" s="595" t="s">
        <v>155</v>
      </c>
      <c r="Q31" s="589">
        <f>IF(ISNUMBER(Regressions!U5), Regressions!U5,0.0000000001)</f>
        <v>0</v>
      </c>
      <c r="R31" s="589">
        <f>IF(ISNUMBER(Regressions!V5), Regressions!V5,0.0000000001)</f>
        <v>1E-10</v>
      </c>
      <c r="S31" s="589">
        <f>IF(ISNUMBER(Regressions!W5), Regressions!W5,0.0000000001)</f>
        <v>1E-10</v>
      </c>
      <c r="T31" s="589">
        <f>IF(ISNUMBER(Regressions!X5), Regressions!X5,0.0000000001)</f>
        <v>1E-10</v>
      </c>
      <c r="U31" s="589">
        <f>IF(ISNUMBER(Regressions!Y5), Regressions!Y5,0.0000000001)</f>
        <v>0</v>
      </c>
      <c r="V31" s="592">
        <f>IF(ISNUMBER(Regressions!Z5), Regressions!Z5,0.0000000001)</f>
        <v>0</v>
      </c>
      <c r="AM31" s="555"/>
      <c r="AN31" s="555"/>
      <c r="AO31" s="555"/>
      <c r="AP31" s="555"/>
      <c r="AQ31" s="555"/>
      <c r="AR31" s="555"/>
      <c r="AS31" s="555"/>
      <c r="AT31" s="555"/>
      <c r="AU31" s="555"/>
    </row>
    <row xmlns:x14ac="http://schemas.microsoft.com/office/spreadsheetml/2009/9/ac" r="32" x14ac:dyDescent="0.2">
      <c r="B32" s="593" t="s">
        <v>153</v>
      </c>
      <c r="C32" s="589">
        <f>IF(ISNUMBER(Regressions!C6), Regressions!C6, 0.0000000001)</f>
        <v>0</v>
      </c>
      <c r="D32" s="589">
        <f>IF(ISNUMBER(Regressions!D6), Regressions!D6, 0.0000000001)</f>
        <v>1E-10</v>
      </c>
      <c r="E32" s="589">
        <f>IF(ISNUMBER(Regressions!E6), Regressions!E6, 0.0000000001)</f>
        <v>1E-10</v>
      </c>
      <c r="F32" s="589">
        <f>IF(ISNUMBER(Regressions!F6), Regressions!F6, 0.0000000001)</f>
        <v>1E-10</v>
      </c>
      <c r="G32" s="589">
        <f>IF(ISNUMBER(Regressions!G6), Regressions!G6, 0.0000000001)</f>
        <v>0</v>
      </c>
      <c r="H32" s="589">
        <f>IF(ISNUMBER(Regressions!H6), Regressions!H6, 0.0000000001)</f>
        <v>0</v>
      </c>
      <c r="I32" s="596" t="s">
        <v>153</v>
      </c>
      <c r="J32" s="589">
        <f>IF(ISNUMBER(Regressions!L6), Regressions!L6,0.0000000001)</f>
        <v>0</v>
      </c>
      <c r="K32" s="589">
        <f>IF(ISNUMBER(Regressions!M6), Regressions!M6,0.0000000001)</f>
        <v>1E-10</v>
      </c>
      <c r="L32" s="589">
        <f>IF(ISNUMBER(Regressions!N6), Regressions!N6,0.0000000001)</f>
        <v>1E-10</v>
      </c>
      <c r="M32" s="589">
        <f>IF(ISNUMBER(Regressions!O6), Regressions!O6,0.0000000001)</f>
        <v>1E-10</v>
      </c>
      <c r="N32" s="589">
        <f>IF(ISNUMBER(Regressions!P6), Regressions!P6,0.0000000001)</f>
        <v>0</v>
      </c>
      <c r="O32" s="589">
        <f>IF(ISNUMBER(Regressions!Q6), Regressions!Q6,0.0000000001)</f>
        <v>0</v>
      </c>
      <c r="P32" s="597" t="s">
        <v>153</v>
      </c>
      <c r="Q32" s="589">
        <f>IF(ISNUMBER(Regressions!U6), Regressions!U6,0.0000000001)</f>
        <v>0</v>
      </c>
      <c r="R32" s="589">
        <f>IF(ISNUMBER(Regressions!V6), Regressions!V6,0.0000000001)</f>
        <v>1E-10</v>
      </c>
      <c r="S32" s="589">
        <f>IF(ISNUMBER(Regressions!W6), Regressions!W6,0.0000000001)</f>
        <v>1E-10</v>
      </c>
      <c r="T32" s="589">
        <f>IF(ISNUMBER(Regressions!X6), Regressions!X6,0.0000000001)</f>
        <v>1E-10</v>
      </c>
      <c r="U32" s="589">
        <f>IF(ISNUMBER(Regressions!Y6), Regressions!Y6,0.0000000001)</f>
        <v>0</v>
      </c>
      <c r="V32" s="592">
        <f>IF(ISNUMBER(Regressions!Z6), Regressions!Z6,0.0000000001)</f>
        <v>0</v>
      </c>
      <c r="AM32" s="555"/>
      <c r="AN32" s="555"/>
      <c r="AO32" s="555"/>
      <c r="AP32" s="555"/>
      <c r="AQ32" s="555"/>
      <c r="AR32" s="555"/>
      <c r="AS32" s="555"/>
      <c r="AT32" s="555"/>
      <c r="AU32" s="555"/>
    </row>
    <row xmlns:x14ac="http://schemas.microsoft.com/office/spreadsheetml/2009/9/ac" r="33" ht="15.75" thickBot="true" x14ac:dyDescent="0.25">
      <c r="B33" s="598" t="s">
        <v>202</v>
      </c>
      <c r="C33" s="599">
        <f>IF(ISNUMBER(Regressions!C7), Regressions!C7, 0.0000000001)</f>
        <v>0</v>
      </c>
      <c r="D33" s="599">
        <f>IF(ISNUMBER(Regressions!D7), Regressions!D7, 0.0000000001)</f>
        <v>100</v>
      </c>
      <c r="E33" s="599">
        <f>IF(ISNUMBER(Regressions!E7), Regressions!E7, 0.0000000001)</f>
        <v>100</v>
      </c>
      <c r="F33" s="599">
        <f>IF(ISNUMBER(Regressions!F7), Regressions!F7, 0.0000000001)</f>
        <v>100</v>
      </c>
      <c r="G33" s="599">
        <f>IF(ISNUMBER(Regressions!G7), Regressions!G7, 0.0000000001)</f>
        <v>0</v>
      </c>
      <c r="H33" s="599">
        <f>IF(ISNUMBER(Regressions!H7), Regressions!H7, 0.0000000001)</f>
        <v>0</v>
      </c>
      <c r="I33" s="600" t="s">
        <v>202</v>
      </c>
      <c r="J33" s="601">
        <f>IF(ISNUMBER(Regressions!L7), Regressions!L7,0.0000000001)</f>
        <v>0</v>
      </c>
      <c r="K33" s="599">
        <f>IF(ISNUMBER(Regressions!M7), Regressions!M7,0.0000000001)</f>
        <v>100</v>
      </c>
      <c r="L33" s="599">
        <f>IF(ISNUMBER(Regressions!N7), Regressions!N7,0.0000000001)</f>
        <v>100</v>
      </c>
      <c r="M33" s="599">
        <f>IF(ISNUMBER(Regressions!O7), Regressions!O7,0.0000000001)</f>
        <v>100</v>
      </c>
      <c r="N33" s="599">
        <f>IF(ISNUMBER(Regressions!P7), Regressions!P7,0.0000000001)</f>
        <v>0</v>
      </c>
      <c r="O33" s="599">
        <f>IF(ISNUMBER(Regressions!Q7), Regressions!Q7,0.0000000001)</f>
        <v>0</v>
      </c>
      <c r="P33" s="602" t="s">
        <v>202</v>
      </c>
      <c r="Q33" s="601">
        <f>IF(ISNUMBER(Regressions!U7), Regressions!U7,0.0000000001)</f>
        <v>0</v>
      </c>
      <c r="R33" s="601">
        <f>IF(ISNUMBER(Regressions!V7), Regressions!V7,0.0000000001)</f>
        <v>100</v>
      </c>
      <c r="S33" s="599">
        <f>IF(ISNUMBER(Regressions!W7), Regressions!W7,0.0000000001)</f>
        <v>100</v>
      </c>
      <c r="T33" s="599">
        <f>IF(ISNUMBER(Regressions!X7), Regressions!X7,0.0000000001)</f>
        <v>100</v>
      </c>
      <c r="U33" s="599">
        <f>IF(ISNUMBER(Regressions!Y7), Regressions!Y7,0.0000000001)</f>
        <v>0</v>
      </c>
      <c r="V33" s="603">
        <f>IF(ISNUMBER(Regressions!Z7), Regressions!Z7,0.0000000001)</f>
        <v>0</v>
      </c>
    </row>
    <row xmlns:x14ac="http://schemas.microsoft.com/office/spreadsheetml/2009/9/ac" r="34" x14ac:dyDescent="0.2">
      <c r="B34" s="604" t="s">
        <v>240</v>
      </c>
    </row>
    <row xmlns:x14ac="http://schemas.microsoft.com/office/spreadsheetml/2009/9/ac" r="35" ht="6" customHeight="true" x14ac:dyDescent="0.2"/>
    <row xmlns:x14ac="http://schemas.microsoft.com/office/spreadsheetml/2009/9/ac" r="36" s="555" customFormat="true" ht="50.1" customHeight="true" x14ac:dyDescent="0.2">
      <c r="B36" s="605" t="s">
        <v>34</v>
      </c>
      <c r="C36" s="606" t="s">
        <v>247</v>
      </c>
      <c r="D36" s="606"/>
      <c r="E36" s="606"/>
      <c r="F36" s="606"/>
      <c r="G36" s="606"/>
      <c r="H36" s="606"/>
      <c r="I36" s="605" t="s">
        <v>34</v>
      </c>
      <c r="J36" s="607" t="s">
        <v>248</v>
      </c>
      <c r="K36" s="608"/>
      <c r="L36" s="608"/>
      <c r="M36" s="608"/>
      <c r="N36" s="608"/>
      <c r="O36" s="608"/>
      <c r="P36" s="605" t="s">
        <v>34</v>
      </c>
      <c r="Q36" s="609" t="s">
        <v>249</v>
      </c>
      <c r="R36" s="609"/>
      <c r="S36" s="609"/>
      <c r="T36" s="609"/>
      <c r="U36" s="609"/>
      <c r="V36" s="609"/>
    </row>
    <row xmlns:x14ac="http://schemas.microsoft.com/office/spreadsheetml/2009/9/ac" r="37" ht="50.1" customHeight="true" x14ac:dyDescent="0.2">
      <c r="B37" s="605" t="s">
        <v>35</v>
      </c>
      <c r="C37" s="610" t="s">
        <v>250</v>
      </c>
      <c r="D37" s="610"/>
      <c r="E37" s="610"/>
      <c r="F37" s="610"/>
      <c r="G37" s="610"/>
      <c r="H37" s="610"/>
      <c r="I37" s="605" t="s">
        <v>35</v>
      </c>
      <c r="J37" s="610" t="s">
        <v>251</v>
      </c>
      <c r="K37" s="610"/>
      <c r="L37" s="610"/>
      <c r="M37" s="610"/>
      <c r="N37" s="610"/>
      <c r="O37" s="610"/>
      <c r="P37" s="605" t="s">
        <v>35</v>
      </c>
      <c r="Q37" s="610" t="s">
        <v>252</v>
      </c>
      <c r="R37" s="610"/>
      <c r="S37" s="610"/>
      <c r="T37" s="610"/>
      <c r="U37" s="610"/>
      <c r="V37" s="610"/>
    </row>
    <row xmlns:x14ac="http://schemas.microsoft.com/office/spreadsheetml/2009/9/ac" r="38" ht="50.1" customHeight="true" x14ac:dyDescent="0.2">
      <c r="B38" s="605" t="s">
        <v>36</v>
      </c>
      <c r="C38" s="611" t="s">
        <v>253</v>
      </c>
      <c r="D38" s="611"/>
      <c r="E38" s="611"/>
      <c r="F38" s="611"/>
      <c r="G38" s="611"/>
      <c r="H38" s="611"/>
      <c r="I38" s="605" t="s">
        <v>36</v>
      </c>
      <c r="J38" s="611" t="s">
        <v>254</v>
      </c>
      <c r="K38" s="611"/>
      <c r="L38" s="611"/>
      <c r="M38" s="611"/>
      <c r="N38" s="611"/>
      <c r="O38" s="611"/>
      <c r="P38" s="605" t="s">
        <v>36</v>
      </c>
      <c r="Q38" s="611" t="s">
        <v>255</v>
      </c>
      <c r="R38" s="611"/>
      <c r="S38" s="611"/>
      <c r="T38" s="611"/>
      <c r="U38" s="611"/>
      <c r="V38" s="611"/>
    </row>
    <row xmlns:x14ac="http://schemas.microsoft.com/office/spreadsheetml/2009/9/ac" r="39" ht="50.1" customHeight="true" x14ac:dyDescent="0.2">
      <c r="B39" s="605" t="s">
        <v>202</v>
      </c>
      <c r="C39" s="612" t="s">
        <v>256</v>
      </c>
      <c r="D39" s="612"/>
      <c r="E39" s="612"/>
      <c r="F39" s="612"/>
      <c r="G39" s="612"/>
      <c r="H39" s="612"/>
      <c r="I39" s="605" t="s">
        <v>202</v>
      </c>
      <c r="J39" s="612" t="s">
        <v>256</v>
      </c>
      <c r="K39" s="612"/>
      <c r="L39" s="612"/>
      <c r="M39" s="612"/>
      <c r="N39" s="612"/>
      <c r="O39" s="612"/>
      <c r="P39" s="605" t="s">
        <v>202</v>
      </c>
      <c r="Q39" s="612" t="s">
        <v>256</v>
      </c>
      <c r="R39" s="612"/>
      <c r="S39" s="612"/>
      <c r="T39" s="612"/>
      <c r="U39" s="612"/>
      <c r="V39" s="612"/>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240</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240</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240</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19" t="str">
        <f>+RIGHT('Data Summary'!A6,LEN('Data Summary'!A6)-9)</f>
        <v>UIS</v>
      </c>
      <c r="B6" s="32" t="str">
        <f>+IF(ISTEXT('Data Summary'!B6),'Data Summary'!B6,"")</f>
        <v>Other</v>
      </c>
      <c r="C6" s="318">
        <f>+VALUE('Data Summary'!C6)</f>
        <v>2013</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2014</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2015</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2016</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2019</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2020</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str">
        <f ca="true">+RIGHT('Data Summary'!A12,LEN('Data Summary'!A12)-9)</f>
        <v>UIS</v>
      </c>
      <c r="B12" s="32" t="str">
        <f ca="true">+IF(ISTEXT('Data Summary'!B12),'Data Summary'!B12,"")</f>
        <v>Other</v>
      </c>
      <c r="C12" s="318">
        <f ca="true">+VALUE('Data Summary'!C12)</f>
        <v>2021</v>
      </c>
      <c r="D12" s="85">
        <f ca="true">+IF(AND(ISNUMBER(OFFSET('Water Data'!$D$4,0,10*ROW('Water Data'!D6))),'Data Summary'!BS12="Yes"),100-OFFSET('Water Data'!$D$4,0,10*ROW('Water Data'!D6)),NA())</f>
        <v>100</v>
      </c>
      <c r="E12" s="85">
        <f ca="true">+IF(AND(ISNUMBER(OFFSET('Water Data'!$D$6,0,10*ROW('Water Data'!D6))),'Data Summary'!BT12="Yes"),OFFSET('Water Data'!$D$6,0,10*ROW('Water Data'!D6)),NA())</f>
        <v>100</v>
      </c>
      <c r="F12" s="85">
        <f ca="true">+IF(AND(ISNUMBER(OFFSET('Water Data'!$D$9,0,10*ROW('Water Data'!D6))),'Data Summary'!BU12="Yes"),OFFSET('Water Data'!$D$9,0,10*ROW('Water Data'!D6)),NA())</f>
        <v>100</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f ca="true">+IF(AND(ISNUMBER(OFFSET('Water Data'!$H$4,0,10*ROW('Water Data'!H6))),'Data Summary'!CE12="Yes"),100-OFFSET('Water Data'!$H$4,0,10*ROW('Water Data'!H6)),NA())</f>
        <v>100</v>
      </c>
      <c r="Q12" s="85">
        <f ca="true">+IF(AND(ISNUMBER(OFFSET('Water Data'!$H$6,0,10*ROW('Water Data'!H6))),'Data Summary'!CF12="Yes"),OFFSET('Water Data'!$H$6,0,10*ROW('Water Data'!H6)),NA())</f>
        <v>100</v>
      </c>
      <c r="R12" s="85">
        <f ca="true">+IF(AND(ISNUMBER(OFFSET('Water Data'!$H$9,0,10*ROW('Water Data'!H6))),'Data Summary'!CG12="Yes"),OFFSET('Water Data'!$H$9,0,10*ROW('Water Data'!H6)),NA())</f>
        <v>100</v>
      </c>
      <c r="S12" s="85">
        <f ca="true">+IF(AND(ISNUMBER(OFFSET('Water Data'!$I$4,0,10*ROW('Water Data'!I6))),'Data Summary'!CH12="Yes"),100-OFFSET('Water Data'!$I$4,0,10*ROW('Water Data'!I6)),NA())</f>
        <v>100</v>
      </c>
      <c r="T12" s="85">
        <f ca="true">+IF(AND(ISNUMBER(OFFSET('Water Data'!$I$6,0,10*ROW('Water Data'!I6))),'Data Summary'!CI12="Yes"),OFFSET('Water Data'!$I$6,0,10*ROW('Water Data'!I6)),NA())</f>
        <v>100</v>
      </c>
      <c r="U12" s="85">
        <f ca="true">+IF(AND(ISNUMBER(OFFSET('Water Data'!$I$9,0,10*ROW('Water Data'!I6))),'Data Summary'!CJ12="Yes"),OFFSET('Water Data'!$I$9,0,10*ROW('Water Data'!I6)),NA())</f>
        <v>100</v>
      </c>
      <c r="V12" s="86">
        <f ca="true">+IF(AND(ISNUMBER(OFFSET('Sanitation Data'!$D$4,0,10*ROW('Sanitation Data'!D6))),'Data Summary'!CK12="Yes"),100-OFFSET('Sanitation Data'!$D$4,0,10*ROW('Sanitation Data'!D6)),NA())</f>
        <v>100</v>
      </c>
      <c r="W12" s="86">
        <f ca="true">+IF(AND(ISNUMBER(OFFSET('Sanitation Data'!$D$6,0,10*ROW('Sanitation Data'!D6))),'Data Summary'!CL12="Yes"),OFFSET('Sanitation Data'!$D$6,0,10*ROW('Sanitation Data'!D6)),NA())</f>
        <v>100</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f ca="true">+IF(AND(ISNUMBER(OFFSET('Sanitation Data'!$D$12,0,10*ROW('Sanitation Data'!D6))),'Data Summary'!CO12="Yes"),OFFSET('Sanitation Data'!$D$12,0,10*ROW('Sanitation Data'!D6)),NA())</f>
        <v>100</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f ca="true">+IF(AND(ISNUMBER(OFFSET('Sanitation Data'!$H$4,0,10*ROW('Sanitation Data'!H6))),'Data Summary'!DE12="Yes"),100-OFFSET('Sanitation Data'!$H$4,0,10*ROW('Sanitation Data'!H6)),NA())</f>
        <v>100</v>
      </c>
      <c r="AQ12" s="86">
        <f ca="true">+IF(AND(ISNUMBER(OFFSET('Sanitation Data'!$H$6,0,10*ROW('Sanitation Data'!H6))),'Data Summary'!DF12="Yes"),OFFSET('Sanitation Data'!$H$6,0,10*ROW('Sanitation Data'!H6)),NA())</f>
        <v>100</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f ca="true">+IF(AND(ISNUMBER(OFFSET('Sanitation Data'!$H$12,0,10*ROW('Sanitation Data'!H6))),'Data Summary'!DI12="Yes"),OFFSET('Sanitation Data'!$H$12,0,10*ROW('Sanitation Data'!H6)),NA())</f>
        <v>100</v>
      </c>
      <c r="AU12" s="86">
        <f ca="true">+IF(AND(ISNUMBER(OFFSET('Sanitation Data'!$I$4,0,10*ROW('Sanitation Data'!I6))),'Data Summary'!DJ12="Yes"),100-OFFSET('Sanitation Data'!$I$4,0,10*ROW('Sanitation Data'!I6)),NA())</f>
        <v>100</v>
      </c>
      <c r="AV12" s="86">
        <f ca="true">+IF(AND(ISNUMBER(OFFSET('Sanitation Data'!$I$6,0,10*ROW('Sanitation Data'!I6))),'Data Summary'!DK12="Yes"),OFFSET('Sanitation Data'!$I$6,0,10*ROW('Sanitation Data'!I6)),NA())</f>
        <v>100</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f ca="true">+IF(AND(ISNUMBER(OFFSET('Sanitation Data'!$I$12,0,10*ROW('Sanitation Data'!I6))),'Data Summary'!DN12="Yes"),OFFSET('Sanitation Data'!$I$12,0,10*ROW('Sanitation Data'!I6)),NA())</f>
        <v>100</v>
      </c>
      <c r="AZ12" s="87">
        <f ca="true">+IF(AND(ISNUMBER(OFFSET('Hygiene Data'!$D$5,0,10*ROW('Hygiene Data'!D6))),'Data Summary'!DO12="Yes"),OFFSET('Hygiene Data'!$D$5,0,10*ROW('Hygiene Data'!D6)),NA())</f>
        <v>100</v>
      </c>
      <c r="BA12" s="87">
        <f ca="true">+IF(AND(ISNUMBER(OFFSET('Hygiene Data'!$D$7,0,10*ROW('Hygiene Data'!D6))),'Data Summary'!DP12="Yes"),OFFSET('Hygiene Data'!$D$7,0,10*ROW('Hygiene Data'!D6)),NA())</f>
        <v>100</v>
      </c>
      <c r="BB12" s="87">
        <f ca="true">+IF(AND(ISNUMBER(OFFSET('Hygiene Data'!$D$9,0,10*ROW('Hygiene Data'!D6))),'Data Summary'!DQ12="Yes"),OFFSET('Hygiene Data'!$D$9,0,10*ROW('Hygiene Data'!D6)),NA())</f>
        <v>100</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f ca="true">+IF(AND(ISNUMBER(OFFSET('Hygiene Data'!$H$5,0,10*ROW('Hygiene Data'!H6))),'Data Summary'!EA12="Yes"),OFFSET('Hygiene Data'!$H$5,0,10*ROW('Hygiene Data'!H6)),NA())</f>
        <v>100</v>
      </c>
      <c r="BM12" s="87">
        <f ca="true">+IF(AND(ISNUMBER(OFFSET('Hygiene Data'!$H$7,0,10*ROW('Hygiene Data'!H6))),'Data Summary'!EB12="Yes"),OFFSET('Hygiene Data'!$H$7,0,10*ROW('Hygiene Data'!H6)),NA())</f>
        <v>100</v>
      </c>
      <c r="BN12" s="87">
        <f ca="true">+IF(AND(ISNUMBER(OFFSET('Hygiene Data'!$H$9,0,10*ROW('Hygiene Data'!H6))),'Data Summary'!EC12="Yes"),OFFSET('Hygiene Data'!$H$9,0,10*ROW('Hygiene Data'!H6)),NA())</f>
        <v>100</v>
      </c>
      <c r="BO12" s="87">
        <f ca="true">+IF(AND(ISNUMBER(OFFSET('Hygiene Data'!$I$5,0,10*ROW('Hygiene Data'!I6))),'Data Summary'!ED12="Yes"),OFFSET('Hygiene Data'!$I$5,0,10*ROW('Hygiene Data'!I6)),NA())</f>
        <v>100</v>
      </c>
      <c r="BP12" s="87">
        <f ca="true">+IF(AND(ISNUMBER(OFFSET('Hygiene Data'!$I$7,0,10*ROW('Hygiene Data'!I6))),'Data Summary'!EE12="Yes"),OFFSET('Hygiene Data'!$I$7,0,10*ROW('Hygiene Data'!I6)),NA())</f>
        <v>100</v>
      </c>
      <c r="BQ12" s="87">
        <f ca="true">+IF(AND(ISNUMBER(OFFSET('Hygiene Data'!$I$9,0,10*ROW('Hygiene Data'!I6))),'Data Summary'!EF12="Yes"),OFFSET('Hygiene Data'!$I$9,0,10*ROW('Hygiene Data'!I6)),NA())</f>
        <v>100</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62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6"/>
      <c r="I1" s="536"/>
      <c r="J1" s="536"/>
      <c r="K1" s="536"/>
      <c r="L1" s="536"/>
      <c r="M1" s="536"/>
      <c r="N1" s="536"/>
      <c r="O1" s="536"/>
      <c r="P1" s="536"/>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206</v>
      </c>
      <c r="B7" s="9">
        <v>2023</v>
      </c>
      <c r="C7" s="9">
        <v>0</v>
      </c>
      <c r="D7" s="9">
        <v>100</v>
      </c>
      <c r="E7" s="9">
        <v>100</v>
      </c>
      <c r="F7" s="9">
        <v>100</v>
      </c>
      <c r="G7" s="9">
        <v>0</v>
      </c>
      <c r="H7" s="9">
        <v>0</v>
      </c>
      <c r="I7" s="146"/>
      <c r="J7" s="151" t="s">
        <v>206</v>
      </c>
      <c r="K7" s="9">
        <v>2023</v>
      </c>
      <c r="L7" s="9">
        <v>0</v>
      </c>
      <c r="M7" s="9">
        <v>100</v>
      </c>
      <c r="N7" s="9">
        <v>100</v>
      </c>
      <c r="O7" s="9">
        <v>100</v>
      </c>
      <c r="P7" s="9">
        <v>0</v>
      </c>
      <c r="Q7" s="9">
        <v>0</v>
      </c>
      <c r="R7" s="146"/>
      <c r="S7" s="151" t="s">
        <v>206</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203</v>
      </c>
      <c r="K13" s="162" t="s">
        <v>166</v>
      </c>
      <c r="L13" s="162" t="s">
        <v>94</v>
      </c>
      <c r="M13" s="162" t="s">
        <v>95</v>
      </c>
      <c r="N13" s="162" t="s">
        <v>96</v>
      </c>
      <c r="O13" s="164" t="s">
        <v>97</v>
      </c>
      <c r="P13" s="164" t="s">
        <v>204</v>
      </c>
      <c r="Q13" s="162" t="s">
        <v>123</v>
      </c>
      <c r="R13" s="162" t="s">
        <v>157</v>
      </c>
      <c r="S13" s="165" t="s">
        <v>98</v>
      </c>
      <c r="T13" s="166" t="s">
        <v>99</v>
      </c>
      <c r="U13" s="166" t="s">
        <v>100</v>
      </c>
      <c r="V13" s="166" t="s">
        <v>205</v>
      </c>
    </row>
    <row xmlns:x14ac="http://schemas.microsoft.com/office/spreadsheetml/2009/9/ac" r="14" s="169" customFormat="true" ht="12" x14ac:dyDescent="0.2">
      <c r="A14" s="167" t="s">
        <v>208</v>
      </c>
      <c r="B14" s="9">
        <v>2000</v>
      </c>
      <c r="C14" s="168" t="s">
        <v>7</v>
      </c>
      <c r="D14" s="9">
        <v>9086840</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208</v>
      </c>
      <c r="B15" s="9">
        <v>2001</v>
      </c>
      <c r="C15" s="168" t="s">
        <v>7</v>
      </c>
      <c r="D15" s="9">
        <v>8850568</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208</v>
      </c>
      <c r="B16" s="9">
        <v>2002</v>
      </c>
      <c r="C16" s="168" t="s">
        <v>7</v>
      </c>
      <c r="D16" s="9">
        <v>8570327</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208</v>
      </c>
      <c r="B17" s="9">
        <v>2003</v>
      </c>
      <c r="C17" s="168" t="s">
        <v>7</v>
      </c>
      <c r="D17" s="9">
        <v>8251043</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208</v>
      </c>
      <c r="B18" s="9">
        <v>2004</v>
      </c>
      <c r="C18" s="168" t="s">
        <v>7</v>
      </c>
      <c r="D18" s="9">
        <v>7944159</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208</v>
      </c>
      <c r="B19" s="9">
        <v>2005</v>
      </c>
      <c r="C19" s="168" t="s">
        <v>7</v>
      </c>
      <c r="D19" s="9">
        <v>7644817</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208</v>
      </c>
      <c r="B20" s="9">
        <v>2006</v>
      </c>
      <c r="C20" s="168" t="s">
        <v>7</v>
      </c>
      <c r="D20" s="9">
        <v>7380385</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208</v>
      </c>
      <c r="B21" s="9">
        <v>2007</v>
      </c>
      <c r="C21" s="168" t="s">
        <v>7</v>
      </c>
      <c r="D21" s="9">
        <v>7140540</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208</v>
      </c>
      <c r="B22" s="9">
        <v>2008</v>
      </c>
      <c r="C22" s="168" t="s">
        <v>7</v>
      </c>
      <c r="D22" s="9">
        <v>6920343</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208</v>
      </c>
      <c r="B23" s="9">
        <v>2009</v>
      </c>
      <c r="C23" s="168" t="s">
        <v>7</v>
      </c>
      <c r="D23" s="9">
        <v>6724672</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208</v>
      </c>
      <c r="B24" s="9">
        <v>2010</v>
      </c>
      <c r="C24" s="168" t="s">
        <v>7</v>
      </c>
      <c r="D24" s="9">
        <v>6551826</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208</v>
      </c>
      <c r="B25" s="9">
        <v>2011</v>
      </c>
      <c r="C25" s="168" t="s">
        <v>7</v>
      </c>
      <c r="D25" s="9">
        <v>6418553</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208</v>
      </c>
      <c r="B26" s="9">
        <v>2012</v>
      </c>
      <c r="C26" s="168" t="s">
        <v>7</v>
      </c>
      <c r="D26" s="9">
        <v>6342095</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208</v>
      </c>
      <c r="B27" s="9">
        <v>2013</v>
      </c>
      <c r="C27" s="168" t="s">
        <v>7</v>
      </c>
      <c r="D27" s="9">
        <v>6286196</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208</v>
      </c>
      <c r="B28" s="9">
        <v>2014</v>
      </c>
      <c r="C28" s="168" t="s">
        <v>7</v>
      </c>
      <c r="D28" s="9">
        <v>6230333</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208</v>
      </c>
      <c r="B29" s="9">
        <v>2015</v>
      </c>
      <c r="C29" s="168" t="s">
        <v>7</v>
      </c>
      <c r="D29" s="9">
        <v>6181470</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208</v>
      </c>
      <c r="B30" s="9">
        <v>2016</v>
      </c>
      <c r="C30" s="168" t="s">
        <v>7</v>
      </c>
      <c r="D30" s="9">
        <v>6145150</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208</v>
      </c>
      <c r="B31" s="9">
        <v>2017</v>
      </c>
      <c r="C31" s="168" t="s">
        <v>7</v>
      </c>
      <c r="D31" s="9">
        <v>6111618</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208</v>
      </c>
      <c r="B32" s="9">
        <v>2018</v>
      </c>
      <c r="C32" s="168" t="s">
        <v>7</v>
      </c>
      <c r="D32" s="9">
        <v>6099551</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208</v>
      </c>
      <c r="B33" s="9">
        <v>2019</v>
      </c>
      <c r="C33" s="168" t="s">
        <v>7</v>
      </c>
      <c r="D33" s="9">
        <v>6098676</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208</v>
      </c>
      <c r="B34" s="9">
        <v>2020</v>
      </c>
      <c r="C34" s="168" t="s">
        <v>7</v>
      </c>
      <c r="D34" s="9">
        <v>6115728</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208</v>
      </c>
      <c r="B35" s="9">
        <v>2021</v>
      </c>
      <c r="C35" s="168" t="s">
        <v>7</v>
      </c>
      <c r="D35" s="9">
        <v>6161046</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208</v>
      </c>
      <c r="B36" s="9">
        <v>2022</v>
      </c>
      <c r="C36" s="168" t="s">
        <v>7</v>
      </c>
      <c r="D36" s="9">
        <v>6202157</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208</v>
      </c>
      <c r="B37" s="9">
        <v>2023</v>
      </c>
      <c r="C37" s="168" t="s">
        <v>7</v>
      </c>
      <c r="D37" s="9">
        <v>6751450</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208</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208</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208</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208</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208</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208</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208</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208</v>
      </c>
      <c r="B45" s="9">
        <v>2000</v>
      </c>
      <c r="C45" s="168" t="s">
        <v>1</v>
      </c>
      <c r="D45" s="9">
        <v>5608034.138349914</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208</v>
      </c>
      <c r="B46" s="9">
        <v>2001</v>
      </c>
      <c r="C46" s="168" t="s">
        <v>1</v>
      </c>
      <c r="D46" s="9">
        <v>5466199.4429309089</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208</v>
      </c>
      <c r="B47" s="9">
        <v>2002</v>
      </c>
      <c r="C47" s="168" t="s">
        <v>1</v>
      </c>
      <c r="D47" s="9">
        <v>5295347.8362562954</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208</v>
      </c>
      <c r="B48" s="9">
        <v>2003</v>
      </c>
      <c r="C48" s="168" t="s">
        <v>1</v>
      </c>
      <c r="D48" s="9">
        <v>5088913.1724052047</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208</v>
      </c>
      <c r="B49" s="9">
        <v>2004</v>
      </c>
      <c r="C49" s="168" t="s">
        <v>1</v>
      </c>
      <c r="D49" s="9">
        <v>4890741.9813021468</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208</v>
      </c>
      <c r="B50" s="9">
        <v>2005</v>
      </c>
      <c r="C50" s="168" t="s">
        <v>1</v>
      </c>
      <c r="D50" s="9">
        <v>4697892.9171768576</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208</v>
      </c>
      <c r="B51" s="9">
        <v>2006</v>
      </c>
      <c r="C51" s="168" t="s">
        <v>1</v>
      </c>
      <c r="D51" s="9">
        <v>4527201.9335699072</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208</v>
      </c>
      <c r="B52" s="9">
        <v>2007</v>
      </c>
      <c r="C52" s="168" t="s">
        <v>1</v>
      </c>
      <c r="D52" s="9">
        <v>4372081.2431373596</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208</v>
      </c>
      <c r="B53" s="9">
        <v>2008</v>
      </c>
      <c r="C53" s="168" t="s">
        <v>1</v>
      </c>
      <c r="D53" s="9">
        <v>4229436.90602108</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208</v>
      </c>
      <c r="B54" s="9">
        <v>2009</v>
      </c>
      <c r="C54" s="168" t="s">
        <v>1</v>
      </c>
      <c r="D54" s="9">
        <v>4102319.0156469722</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208</v>
      </c>
      <c r="B55" s="9">
        <v>2010</v>
      </c>
      <c r="C55" s="168" t="s">
        <v>1</v>
      </c>
      <c r="D55" s="9">
        <v>3989537.7759503182</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208</v>
      </c>
      <c r="B56" s="9">
        <v>2011</v>
      </c>
      <c r="C56" s="168" t="s">
        <v>1</v>
      </c>
      <c r="D56" s="9">
        <v>3901196.4350485229</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208</v>
      </c>
      <c r="B57" s="9">
        <v>2012</v>
      </c>
      <c r="C57" s="168" t="s">
        <v>1</v>
      </c>
      <c r="D57" s="9">
        <v>3846734.258720017</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208</v>
      </c>
      <c r="B58" s="9">
        <v>2013</v>
      </c>
      <c r="C58" s="168" t="s">
        <v>1</v>
      </c>
      <c r="D58" s="9">
        <v>3804971.5346353152</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208</v>
      </c>
      <c r="B59" s="9">
        <v>2014</v>
      </c>
      <c r="C59" s="168" t="s">
        <v>1</v>
      </c>
      <c r="D59" s="9">
        <v>3763308.0343846129</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208</v>
      </c>
      <c r="B60" s="9">
        <v>2015</v>
      </c>
      <c r="C60" s="168" t="s">
        <v>1</v>
      </c>
      <c r="D60" s="9">
        <v>3726066.479054261</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208</v>
      </c>
      <c r="B61" s="9">
        <v>2016</v>
      </c>
      <c r="C61" s="168" t="s">
        <v>1</v>
      </c>
      <c r="D61" s="9">
        <v>3698028.4532661429</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208</v>
      </c>
      <c r="B62" s="9">
        <v>2017</v>
      </c>
      <c r="C62" s="168" t="s">
        <v>1</v>
      </c>
      <c r="D62" s="9">
        <v>3673387.9709232328</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208</v>
      </c>
      <c r="B63" s="9">
        <v>2018</v>
      </c>
      <c r="C63" s="168" t="s">
        <v>1</v>
      </c>
      <c r="D63" s="9">
        <v>3663268.2576768501</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208</v>
      </c>
      <c r="B64" s="9">
        <v>2019</v>
      </c>
      <c r="C64" s="168" t="s">
        <v>1</v>
      </c>
      <c r="D64" s="9">
        <v>3661462.0338121038</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208</v>
      </c>
      <c r="B65" s="9">
        <v>2020</v>
      </c>
      <c r="C65" s="168" t="s">
        <v>1</v>
      </c>
      <c r="D65" s="9">
        <v>3672066.5182470712</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208</v>
      </c>
      <c r="B66" s="9">
        <v>2021</v>
      </c>
      <c r="C66" s="168" t="s">
        <v>1</v>
      </c>
      <c r="D66" s="9">
        <v>3701248.431505051</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208</v>
      </c>
      <c r="B67" s="9">
        <v>2022</v>
      </c>
      <c r="C67" s="168" t="s">
        <v>1</v>
      </c>
      <c r="D67" s="9">
        <v>3729605.0203483198</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208</v>
      </c>
      <c r="B68" s="9">
        <v>2023</v>
      </c>
      <c r="C68" s="168" t="s">
        <v>1</v>
      </c>
      <c r="D68" s="9">
        <v>4065588.0600414281</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208</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208</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208</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208</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208</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208</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208</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208</v>
      </c>
      <c r="B76" s="9">
        <v>2000</v>
      </c>
      <c r="C76" s="168" t="s">
        <v>2</v>
      </c>
      <c r="D76" s="9">
        <v>3478805.861650086</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208</v>
      </c>
      <c r="B77" s="9">
        <v>2001</v>
      </c>
      <c r="C77" s="168" t="s">
        <v>2</v>
      </c>
      <c r="D77" s="9">
        <v>3384368.5570690921</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208</v>
      </c>
      <c r="B78" s="9">
        <v>2002</v>
      </c>
      <c r="C78" s="168" t="s">
        <v>2</v>
      </c>
      <c r="D78" s="9">
        <v>3274979.163743705</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208</v>
      </c>
      <c r="B79" s="9">
        <v>2003</v>
      </c>
      <c r="C79" s="168" t="s">
        <v>2</v>
      </c>
      <c r="D79" s="9">
        <v>3162129.8275947948</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208</v>
      </c>
      <c r="B80" s="9">
        <v>2004</v>
      </c>
      <c r="C80" s="168" t="s">
        <v>2</v>
      </c>
      <c r="D80" s="9">
        <v>3053417.0186978532</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208</v>
      </c>
      <c r="B81" s="9">
        <v>2005</v>
      </c>
      <c r="C81" s="168" t="s">
        <v>2</v>
      </c>
      <c r="D81" s="9">
        <v>2946924.0828231429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208</v>
      </c>
      <c r="B82" s="9">
        <v>2006</v>
      </c>
      <c r="C82" s="168" t="s">
        <v>2</v>
      </c>
      <c r="D82" s="9">
        <v>2853183.0664300919</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208</v>
      </c>
      <c r="B83" s="9">
        <v>2007</v>
      </c>
      <c r="C83" s="168" t="s">
        <v>2</v>
      </c>
      <c r="D83" s="9">
        <v>2768458.7568626408</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208</v>
      </c>
      <c r="B84" s="9">
        <v>2008</v>
      </c>
      <c r="C84" s="168" t="s">
        <v>2</v>
      </c>
      <c r="D84" s="9">
        <v>2690906.09397892</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208</v>
      </c>
      <c r="B85" s="9">
        <v>2009</v>
      </c>
      <c r="C85" s="168" t="s">
        <v>2</v>
      </c>
      <c r="D85" s="9">
        <v>2622352.9843530268</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208</v>
      </c>
      <c r="B86" s="9">
        <v>2010</v>
      </c>
      <c r="C86" s="168" t="s">
        <v>2</v>
      </c>
      <c r="D86" s="9">
        <v>2562288.2240496818</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208</v>
      </c>
      <c r="B87" s="9">
        <v>2011</v>
      </c>
      <c r="C87" s="168" t="s">
        <v>2</v>
      </c>
      <c r="D87" s="9">
        <v>2517356.5649514771</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208</v>
      </c>
      <c r="B88" s="9">
        <v>2012</v>
      </c>
      <c r="C88" s="168" t="s">
        <v>2</v>
      </c>
      <c r="D88" s="9">
        <v>2495360.741279983</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208</v>
      </c>
      <c r="B89" s="9">
        <v>2013</v>
      </c>
      <c r="C89" s="168" t="s">
        <v>2</v>
      </c>
      <c r="D89" s="9">
        <v>2481224.4653646848</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208</v>
      </c>
      <c r="B90" s="9">
        <v>2014</v>
      </c>
      <c r="C90" s="168" t="s">
        <v>2</v>
      </c>
      <c r="D90" s="9">
        <v>2467024.9656153871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208</v>
      </c>
      <c r="B91" s="9">
        <v>2015</v>
      </c>
      <c r="C91" s="168" t="s">
        <v>2</v>
      </c>
      <c r="D91" s="9">
        <v>2455403.520945739</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208</v>
      </c>
      <c r="B92" s="9">
        <v>2016</v>
      </c>
      <c r="C92" s="168" t="s">
        <v>2</v>
      </c>
      <c r="D92" s="9">
        <v>2447121.5467338571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208</v>
      </c>
      <c r="B93" s="9">
        <v>2017</v>
      </c>
      <c r="C93" s="168" t="s">
        <v>2</v>
      </c>
      <c r="D93" s="9">
        <v>2438230.0290767672</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208</v>
      </c>
      <c r="B94" s="9">
        <v>2018</v>
      </c>
      <c r="C94" s="168" t="s">
        <v>2</v>
      </c>
      <c r="D94" s="9">
        <v>2436282.7423231499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208</v>
      </c>
      <c r="B95" s="9">
        <v>2019</v>
      </c>
      <c r="C95" s="168" t="s">
        <v>2</v>
      </c>
      <c r="D95" s="9">
        <v>2437213.9661878971</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208</v>
      </c>
      <c r="B96" s="9">
        <v>2020</v>
      </c>
      <c r="C96" s="168" t="s">
        <v>2</v>
      </c>
      <c r="D96" s="9">
        <v>2443661.4817529288</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208</v>
      </c>
      <c r="B97" s="9">
        <v>2021</v>
      </c>
      <c r="C97" s="168" t="s">
        <v>2</v>
      </c>
      <c r="D97" s="9">
        <v>2459797.568494949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208</v>
      </c>
      <c r="B98" s="9">
        <v>2022</v>
      </c>
      <c r="C98" s="168" t="s">
        <v>2</v>
      </c>
      <c r="D98" s="9">
        <v>2472551.9796516802</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208</v>
      </c>
      <c r="B99" s="9">
        <v>2023</v>
      </c>
      <c r="C99" s="168" t="s">
        <v>2</v>
      </c>
      <c r="D99" s="9">
        <v>2685861.9399585719</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208</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208</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208</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208</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208</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208</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208</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208</v>
      </c>
      <c r="B107" s="9">
        <v>2000</v>
      </c>
      <c r="C107" s="168" t="s">
        <v>16</v>
      </c>
      <c r="D107" s="9">
        <v>1814963</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208</v>
      </c>
      <c r="B108" s="9">
        <v>2001</v>
      </c>
      <c r="C108" s="168" t="s">
        <v>16</v>
      </c>
      <c r="D108" s="9">
        <v>1738539</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208</v>
      </c>
      <c r="B109" s="9">
        <v>2002</v>
      </c>
      <c r="C109" s="168" t="s">
        <v>16</v>
      </c>
      <c r="D109" s="9">
        <v>1666004</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208</v>
      </c>
      <c r="B110" s="9">
        <v>2003</v>
      </c>
      <c r="C110" s="170" t="s">
        <v>16</v>
      </c>
      <c r="D110" s="9">
        <v>1607402</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208</v>
      </c>
      <c r="B111" s="9">
        <v>2004</v>
      </c>
      <c r="C111" s="170" t="s">
        <v>16</v>
      </c>
      <c r="D111" s="9">
        <v>1556456</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208</v>
      </c>
      <c r="B112" s="9">
        <v>2005</v>
      </c>
      <c r="C112" s="170" t="s">
        <v>16</v>
      </c>
      <c r="D112" s="9">
        <v>1511329</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208</v>
      </c>
      <c r="B113" s="9">
        <v>2006</v>
      </c>
      <c r="C113" s="170" t="s">
        <v>16</v>
      </c>
      <c r="D113" s="9">
        <v>1471663</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208</v>
      </c>
      <c r="B114" s="9">
        <v>2007</v>
      </c>
      <c r="C114" s="170" t="s">
        <v>16</v>
      </c>
      <c r="D114" s="9">
        <v>1438873</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208</v>
      </c>
      <c r="B115" s="9">
        <v>2008</v>
      </c>
      <c r="C115" s="170" t="s">
        <v>16</v>
      </c>
      <c r="D115" s="9">
        <v>1416015</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208</v>
      </c>
      <c r="B116" s="9">
        <v>2009</v>
      </c>
      <c r="C116" s="172" t="s">
        <v>16</v>
      </c>
      <c r="D116" s="9">
        <v>1415806</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208</v>
      </c>
      <c r="B117" s="9">
        <v>2010</v>
      </c>
      <c r="C117" s="172" t="s">
        <v>16</v>
      </c>
      <c r="D117" s="9">
        <v>1449870</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208</v>
      </c>
      <c r="B118" s="9">
        <v>2011</v>
      </c>
      <c r="C118" s="172" t="s">
        <v>16</v>
      </c>
      <c r="D118" s="9">
        <v>1500980</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208</v>
      </c>
      <c r="B119" s="9">
        <v>2012</v>
      </c>
      <c r="C119" s="172" t="s">
        <v>16</v>
      </c>
      <c r="D119" s="9">
        <v>1573298</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208</v>
      </c>
      <c r="B120" s="9">
        <v>2013</v>
      </c>
      <c r="C120" s="172" t="s">
        <v>16</v>
      </c>
      <c r="D120" s="9">
        <v>1636066</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208</v>
      </c>
      <c r="B121" s="9">
        <v>2014</v>
      </c>
      <c r="C121" s="172" t="s">
        <v>16</v>
      </c>
      <c r="D121" s="9">
        <v>1667752</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208</v>
      </c>
      <c r="B122" s="9">
        <v>2015</v>
      </c>
      <c r="C122" s="172" t="s">
        <v>16</v>
      </c>
      <c r="D122" s="9">
        <v>1656537</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208</v>
      </c>
      <c r="B123" s="9">
        <v>2016</v>
      </c>
      <c r="C123" s="172" t="s">
        <v>16</v>
      </c>
      <c r="D123" s="9">
        <v>1618340</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208</v>
      </c>
      <c r="B124" s="9">
        <v>2017</v>
      </c>
      <c r="C124" s="172" t="s">
        <v>16</v>
      </c>
      <c r="D124" s="9">
        <v>1560995</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208</v>
      </c>
      <c r="B125" s="9">
        <v>2018</v>
      </c>
      <c r="C125" s="172" t="s">
        <v>16</v>
      </c>
      <c r="D125" s="9">
        <v>1525051</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208</v>
      </c>
      <c r="B126" s="9">
        <v>2019</v>
      </c>
      <c r="C126" s="172" t="s">
        <v>16</v>
      </c>
      <c r="D126" s="9">
        <v>1510675</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208</v>
      </c>
      <c r="B127" s="9">
        <v>2020</v>
      </c>
      <c r="C127" s="172" t="s">
        <v>16</v>
      </c>
      <c r="D127" s="9">
        <v>1509748</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208</v>
      </c>
      <c r="B128" s="9">
        <v>2021</v>
      </c>
      <c r="C128" s="172" t="s">
        <v>16</v>
      </c>
      <c r="D128" s="9">
        <v>1545955</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208</v>
      </c>
      <c r="B129" s="9">
        <v>2022</v>
      </c>
      <c r="C129" s="172" t="s">
        <v>16</v>
      </c>
      <c r="D129" s="9">
        <v>1559715</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208</v>
      </c>
      <c r="B130" s="9">
        <v>2023</v>
      </c>
      <c r="C130" s="172" t="s">
        <v>16</v>
      </c>
      <c r="D130" s="9">
        <v>1657018</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208</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208</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208</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208</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208</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208</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208</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208</v>
      </c>
      <c r="B138" s="9">
        <v>2000</v>
      </c>
      <c r="C138" s="172" t="s">
        <v>17</v>
      </c>
      <c r="D138" s="9">
        <v>3307507</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208</v>
      </c>
      <c r="B139" s="9">
        <v>2001</v>
      </c>
      <c r="C139" s="172" t="s">
        <v>17</v>
      </c>
      <c r="D139" s="9">
        <v>3204263</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208</v>
      </c>
      <c r="B140" s="9">
        <v>2002</v>
      </c>
      <c r="C140" s="172" t="s">
        <v>17</v>
      </c>
      <c r="D140" s="9">
        <v>3095971</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208</v>
      </c>
      <c r="B141" s="9">
        <v>2003</v>
      </c>
      <c r="C141" s="172" t="s">
        <v>17</v>
      </c>
      <c r="D141" s="9">
        <v>2977614</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208</v>
      </c>
      <c r="B142" s="9">
        <v>2004</v>
      </c>
      <c r="C142" s="172" t="s">
        <v>17</v>
      </c>
      <c r="D142" s="9">
        <v>2854222</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208</v>
      </c>
      <c r="B143" s="9">
        <v>2005</v>
      </c>
      <c r="C143" s="172" t="s">
        <v>17</v>
      </c>
      <c r="D143" s="9">
        <v>2725593</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208</v>
      </c>
      <c r="B144" s="9">
        <v>2006</v>
      </c>
      <c r="C144" s="172" t="s">
        <v>17</v>
      </c>
      <c r="D144" s="9">
        <v>2611486</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208</v>
      </c>
      <c r="B145" s="9">
        <v>2007</v>
      </c>
      <c r="C145" s="172" t="s">
        <v>17</v>
      </c>
      <c r="D145" s="9">
        <v>2506944</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208</v>
      </c>
      <c r="B146" s="9">
        <v>2008</v>
      </c>
      <c r="C146" s="172" t="s">
        <v>17</v>
      </c>
      <c r="D146" s="9">
        <v>2417791</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208</v>
      </c>
      <c r="B147" s="9">
        <v>2009</v>
      </c>
      <c r="C147" s="172" t="s">
        <v>17</v>
      </c>
      <c r="D147" s="9">
        <v>2340246</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208</v>
      </c>
      <c r="B148" s="9">
        <v>2010</v>
      </c>
      <c r="C148" s="172" t="s">
        <v>17</v>
      </c>
      <c r="D148" s="9">
        <v>2266219</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208</v>
      </c>
      <c r="B149" s="9">
        <v>2011</v>
      </c>
      <c r="C149" s="172" t="s">
        <v>17</v>
      </c>
      <c r="D149" s="9">
        <v>2208035</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208</v>
      </c>
      <c r="B150" s="9">
        <v>2012</v>
      </c>
      <c r="C150" s="172" t="s">
        <v>17</v>
      </c>
      <c r="D150" s="9">
        <v>2172382</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208</v>
      </c>
      <c r="B151" s="9">
        <v>2013</v>
      </c>
      <c r="C151" s="172" t="s">
        <v>17</v>
      </c>
      <c r="D151" s="9">
        <v>2159274</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208</v>
      </c>
      <c r="B152" s="9">
        <v>2014</v>
      </c>
      <c r="C152" s="172" t="s">
        <v>17</v>
      </c>
      <c r="D152" s="9">
        <v>2162088</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208</v>
      </c>
      <c r="B153" s="9">
        <v>2015</v>
      </c>
      <c r="C153" s="172" t="s">
        <v>17</v>
      </c>
      <c r="D153" s="9">
        <v>2195810</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208</v>
      </c>
      <c r="B154" s="9">
        <v>2016</v>
      </c>
      <c r="C154" s="172" t="s">
        <v>17</v>
      </c>
      <c r="D154" s="9">
        <v>2269671</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208</v>
      </c>
      <c r="B155" s="9">
        <v>2017</v>
      </c>
      <c r="C155" s="172" t="s">
        <v>17</v>
      </c>
      <c r="D155" s="9">
        <v>2351066</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208</v>
      </c>
      <c r="B156" s="9">
        <v>2018</v>
      </c>
      <c r="C156" s="172" t="s">
        <v>17</v>
      </c>
      <c r="D156" s="9">
        <v>2410296</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208</v>
      </c>
      <c r="B157" s="9">
        <v>2019</v>
      </c>
      <c r="C157" s="172" t="s">
        <v>17</v>
      </c>
      <c r="D157" s="9">
        <v>2435631</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208</v>
      </c>
      <c r="B158" s="9">
        <v>2020</v>
      </c>
      <c r="C158" s="172" t="s">
        <v>17</v>
      </c>
      <c r="D158" s="9">
        <v>1622248</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208</v>
      </c>
      <c r="B159" s="9">
        <v>2021</v>
      </c>
      <c r="C159" s="172" t="s">
        <v>17</v>
      </c>
      <c r="D159" s="9">
        <v>1565666</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208</v>
      </c>
      <c r="B160" s="9">
        <v>2022</v>
      </c>
      <c r="C160" s="172" t="s">
        <v>17</v>
      </c>
      <c r="D160" s="9">
        <v>1531124</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208</v>
      </c>
      <c r="B161" s="9">
        <v>2023</v>
      </c>
      <c r="C161" s="172" t="s">
        <v>17</v>
      </c>
      <c r="D161" s="9">
        <v>1566123</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208</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208</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208</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208</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208</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208</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208</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208</v>
      </c>
      <c r="B169" s="9">
        <v>2000</v>
      </c>
      <c r="C169" s="173" t="s">
        <v>18</v>
      </c>
      <c r="D169" s="9">
        <v>3964370</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208</v>
      </c>
      <c r="B170" s="9">
        <v>2001</v>
      </c>
      <c r="C170" s="173" t="s">
        <v>18</v>
      </c>
      <c r="D170" s="9">
        <v>3907766</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208</v>
      </c>
      <c r="B171" s="9">
        <v>2002</v>
      </c>
      <c r="C171" s="173" t="s">
        <v>18</v>
      </c>
      <c r="D171" s="9">
        <v>3808352</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208</v>
      </c>
      <c r="B172" s="9">
        <v>2003</v>
      </c>
      <c r="C172" s="173" t="s">
        <v>18</v>
      </c>
      <c r="D172" s="9">
        <v>3666027</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208</v>
      </c>
      <c r="B173" s="9">
        <v>2004</v>
      </c>
      <c r="C173" s="173" t="s">
        <v>18</v>
      </c>
      <c r="D173" s="9">
        <v>3533481</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208</v>
      </c>
      <c r="B174" s="9">
        <v>2005</v>
      </c>
      <c r="C174" s="173" t="s">
        <v>18</v>
      </c>
      <c r="D174" s="9">
        <v>3407895</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208</v>
      </c>
      <c r="B175" s="9">
        <v>2006</v>
      </c>
      <c r="C175" s="173" t="s">
        <v>18</v>
      </c>
      <c r="D175" s="9">
        <v>3297236</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208</v>
      </c>
      <c r="B176" s="9">
        <v>2007</v>
      </c>
      <c r="C176" s="173" t="s">
        <v>18</v>
      </c>
      <c r="D176" s="9">
        <v>3194723</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208</v>
      </c>
      <c r="B177" s="9">
        <v>2008</v>
      </c>
      <c r="C177" s="173" t="s">
        <v>18</v>
      </c>
      <c r="D177" s="9">
        <v>3086537</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208</v>
      </c>
      <c r="B178" s="9">
        <v>2009</v>
      </c>
      <c r="C178" s="173" t="s">
        <v>18</v>
      </c>
      <c r="D178" s="9">
        <v>2968620</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208</v>
      </c>
      <c r="B179" s="9">
        <v>2010</v>
      </c>
      <c r="C179" s="173" t="s">
        <v>18</v>
      </c>
      <c r="D179" s="9">
        <v>2835737</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208</v>
      </c>
      <c r="B180" s="9">
        <v>2011</v>
      </c>
      <c r="C180" s="173" t="s">
        <v>18</v>
      </c>
      <c r="D180" s="9">
        <v>2709538</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208</v>
      </c>
      <c r="B181" s="9">
        <v>2012</v>
      </c>
      <c r="C181" s="173" t="s">
        <v>18</v>
      </c>
      <c r="D181" s="9">
        <v>2596415</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208</v>
      </c>
      <c r="B182" s="9">
        <v>2013</v>
      </c>
      <c r="C182" s="173" t="s">
        <v>18</v>
      </c>
      <c r="D182" s="9">
        <v>2490856</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208</v>
      </c>
      <c r="B183" s="9">
        <v>2014</v>
      </c>
      <c r="C183" s="173" t="s">
        <v>18</v>
      </c>
      <c r="D183" s="9">
        <v>2400493</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208</v>
      </c>
      <c r="B184" s="9">
        <v>2015</v>
      </c>
      <c r="C184" s="173" t="s">
        <v>18</v>
      </c>
      <c r="D184" s="9">
        <v>2329123</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208</v>
      </c>
      <c r="B185" s="9">
        <v>2016</v>
      </c>
      <c r="C185" s="173" t="s">
        <v>18</v>
      </c>
      <c r="D185" s="9">
        <v>2257139</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208</v>
      </c>
      <c r="B186" s="9">
        <v>2017</v>
      </c>
      <c r="C186" s="173" t="s">
        <v>18</v>
      </c>
      <c r="D186" s="9">
        <v>2199557</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208</v>
      </c>
      <c r="B187" s="9">
        <v>2018</v>
      </c>
      <c r="C187" s="173" t="s">
        <v>18</v>
      </c>
      <c r="D187" s="9">
        <v>2164204</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208</v>
      </c>
      <c r="B188" s="9">
        <v>2019</v>
      </c>
      <c r="C188" s="173" t="s">
        <v>18</v>
      </c>
      <c r="D188" s="9">
        <v>2152370</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208</v>
      </c>
      <c r="B189" s="9">
        <v>2020</v>
      </c>
      <c r="C189" s="173" t="s">
        <v>18</v>
      </c>
      <c r="D189" s="9">
        <v>2983732</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208</v>
      </c>
      <c r="B190" s="9">
        <v>2021</v>
      </c>
      <c r="C190" s="173" t="s">
        <v>18</v>
      </c>
      <c r="D190" s="9">
        <v>3049425</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208</v>
      </c>
      <c r="B191" s="9">
        <v>2022</v>
      </c>
      <c r="C191" s="173" t="s">
        <v>18</v>
      </c>
      <c r="D191" s="9">
        <v>3111318</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208</v>
      </c>
      <c r="B192" s="9">
        <v>2023</v>
      </c>
      <c r="C192" s="173" t="s">
        <v>18</v>
      </c>
      <c r="D192" s="9">
        <v>3528309</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208</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208</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208</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208</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208</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208</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208</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A35DC-D08B-4BAC-BECC-69441A357763}">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125" style="203" customWidth="true"/>
    <col min="2" max="2" width="6.5" style="204" customWidth="true"/>
    <col min="3" max="3" width="14.125" style="205" customWidth="true"/>
    <col min="4" max="4" width="9.62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7" t="s">
        <v>241</v>
      </c>
      <c r="B1" s="538"/>
      <c r="C1" s="538"/>
      <c r="D1" s="538"/>
      <c r="E1" s="539" t="s">
        <v>52</v>
      </c>
      <c r="F1" s="540"/>
      <c r="G1" s="540"/>
      <c r="H1" s="540"/>
      <c r="I1" s="541"/>
      <c r="J1" s="542" t="s">
        <v>10</v>
      </c>
      <c r="K1" s="542"/>
      <c r="L1" s="542"/>
      <c r="M1" s="542"/>
      <c r="N1" s="542"/>
      <c r="O1" s="543" t="s">
        <v>11</v>
      </c>
      <c r="P1" s="544"/>
      <c r="Q1" s="544"/>
      <c r="R1" s="544"/>
      <c r="S1" s="545"/>
    </row>
    <row xmlns:x14ac="http://schemas.microsoft.com/office/spreadsheetml/2009/9/ac" r="2" x14ac:dyDescent="0.2">
      <c r="A2" s="538"/>
      <c r="B2" s="538"/>
      <c r="C2" s="538"/>
      <c r="D2" s="538"/>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Poland</v>
      </c>
      <c r="B4" s="321">
        <f>IF(ISBLANK(Regressions!B14), " ", Regressions!B14)</f>
        <v>2000</v>
      </c>
      <c r="C4" s="199" t="str">
        <f>IF(ISBLANK(Regressions!C14), " ", Regressions!C14)</f>
        <v>National</v>
      </c>
      <c r="D4" s="322">
        <f>IF(ISBLANK(Regressions!D14), " ", Regressions!D14)</f>
        <v>9086840</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Poland</v>
      </c>
      <c r="B5" s="321">
        <f>IF(ISBLANK(Regressions!B15), " ", Regressions!B15)</f>
        <v>2001</v>
      </c>
      <c r="C5" s="326" t="str">
        <f>IF(ISBLANK(Regressions!C15), " ", Regressions!C15)</f>
        <v>National</v>
      </c>
      <c r="D5" s="322">
        <f>IF(ISBLANK(Regressions!D15), " ", Regressions!D15)</f>
        <v>8850568</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Poland</v>
      </c>
      <c r="B6" s="321">
        <f>IF(ISBLANK(Regressions!B16), " ", Regressions!B16)</f>
        <v>2002</v>
      </c>
      <c r="C6" s="326" t="str">
        <f>IF(ISBLANK(Regressions!C16), " ", Regressions!C16)</f>
        <v>National</v>
      </c>
      <c r="D6" s="322">
        <f>IF(ISBLANK(Regressions!D16), " ", Regressions!D16)</f>
        <v>8570327</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Poland</v>
      </c>
      <c r="B7" s="321">
        <f>IF(ISBLANK(Regressions!B17), " ", Regressions!B17)</f>
        <v>2003</v>
      </c>
      <c r="C7" s="326" t="str">
        <f>IF(ISBLANK(Regressions!C17), " ", Regressions!C17)</f>
        <v>National</v>
      </c>
      <c r="D7" s="322">
        <f>IF(ISBLANK(Regressions!D17), " ", Regressions!D17)</f>
        <v>8251043</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Poland</v>
      </c>
      <c r="B8" s="321">
        <f>IF(ISBLANK(Regressions!B18), " ", Regressions!B18)</f>
        <v>2004</v>
      </c>
      <c r="C8" s="326" t="str">
        <f>IF(ISBLANK(Regressions!C18), " ", Regressions!C18)</f>
        <v>National</v>
      </c>
      <c r="D8" s="322">
        <f>IF(ISBLANK(Regressions!D18), " ", Regressions!D18)</f>
        <v>7944159</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Poland</v>
      </c>
      <c r="B9" s="321">
        <f>IF(ISBLANK(Regressions!B19), " ", Regressions!B19)</f>
        <v>2005</v>
      </c>
      <c r="C9" s="326" t="str">
        <f>IF(ISBLANK(Regressions!C19), " ", Regressions!C19)</f>
        <v>National</v>
      </c>
      <c r="D9" s="322">
        <f>IF(ISBLANK(Regressions!D19), " ", Regressions!D19)</f>
        <v>7644817</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Poland</v>
      </c>
      <c r="B10" s="321">
        <f>IF(ISBLANK(Regressions!B20), " ", Regressions!B20)</f>
        <v>2006</v>
      </c>
      <c r="C10" s="326" t="str">
        <f>IF(ISBLANK(Regressions!C20), " ", Regressions!C20)</f>
        <v>National</v>
      </c>
      <c r="D10" s="322">
        <f>IF(ISBLANK(Regressions!D20), " ", Regressions!D20)</f>
        <v>7380385</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Poland</v>
      </c>
      <c r="B11" s="321">
        <f>IF(ISBLANK(Regressions!B21), " ", Regressions!B21)</f>
        <v>2007</v>
      </c>
      <c r="C11" s="326" t="str">
        <f>IF(ISBLANK(Regressions!C21), " ", Regressions!C21)</f>
        <v>National</v>
      </c>
      <c r="D11" s="322">
        <f>IF(ISBLANK(Regressions!D21), " ", Regressions!D21)</f>
        <v>7140540</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Poland</v>
      </c>
      <c r="B12" s="321">
        <f>IF(ISBLANK(Regressions!B22), " ", Regressions!B22)</f>
        <v>2008</v>
      </c>
      <c r="C12" s="326" t="str">
        <f>IF(ISBLANK(Regressions!C22), " ", Regressions!C22)</f>
        <v>National</v>
      </c>
      <c r="D12" s="322">
        <f>IF(ISBLANK(Regressions!D22), " ", Regressions!D22)</f>
        <v>6920343</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Poland</v>
      </c>
      <c r="B13" s="321">
        <f>IF(ISBLANK(Regressions!B23), " ", Regressions!B23)</f>
        <v>2009</v>
      </c>
      <c r="C13" s="326" t="str">
        <f>IF(ISBLANK(Regressions!C23), " ", Regressions!C23)</f>
        <v>National</v>
      </c>
      <c r="D13" s="322">
        <f>IF(ISBLANK(Regressions!D23), " ", Regressions!D23)</f>
        <v>6724672</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Poland</v>
      </c>
      <c r="B14" s="321">
        <f>IF(ISBLANK(Regressions!B24), " ", Regressions!B24)</f>
        <v>2010</v>
      </c>
      <c r="C14" s="326" t="str">
        <f>IF(ISBLANK(Regressions!C24), " ", Regressions!C24)</f>
        <v>National</v>
      </c>
      <c r="D14" s="322">
        <f>IF(ISBLANK(Regressions!D24), " ", Regressions!D24)</f>
        <v>6551826</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Poland</v>
      </c>
      <c r="B15" s="321">
        <f>IF(ISBLANK(Regressions!B25), " ", Regressions!B25)</f>
        <v>2011</v>
      </c>
      <c r="C15" s="326" t="str">
        <f>IF(ISBLANK(Regressions!C25), " ", Regressions!C25)</f>
        <v>National</v>
      </c>
      <c r="D15" s="322">
        <f>IF(ISBLANK(Regressions!D25), " ", Regressions!D25)</f>
        <v>6418553</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Poland</v>
      </c>
      <c r="B16" s="321">
        <f>IF(ISBLANK(Regressions!B26), " ", Regressions!B26)</f>
        <v>2012</v>
      </c>
      <c r="C16" s="326" t="str">
        <f>IF(ISBLANK(Regressions!C26), " ", Regressions!C26)</f>
        <v>National</v>
      </c>
      <c r="D16" s="322">
        <f>IF(ISBLANK(Regressions!D26), " ", Regressions!D26)</f>
        <v>6342095</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Poland</v>
      </c>
      <c r="B17" s="321">
        <f>IF(ISBLANK(Regressions!B27), " ", Regressions!B27)</f>
        <v>2013</v>
      </c>
      <c r="C17" s="326" t="str">
        <f>IF(ISBLANK(Regressions!C27), " ", Regressions!C27)</f>
        <v>National</v>
      </c>
      <c r="D17" s="322">
        <f>IF(ISBLANK(Regressions!D27), " ", Regressions!D27)</f>
        <v>6286196</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Poland</v>
      </c>
      <c r="B18" s="321">
        <f>IF(ISBLANK(Regressions!B28), " ", Regressions!B28)</f>
        <v>2014</v>
      </c>
      <c r="C18" s="326" t="str">
        <f>IF(ISBLANK(Regressions!C28), " ", Regressions!C28)</f>
        <v>National</v>
      </c>
      <c r="D18" s="322">
        <f>IF(ISBLANK(Regressions!D28), " ", Regressions!D28)</f>
        <v>6230333</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Poland</v>
      </c>
      <c r="B19" s="321">
        <f>IF(ISBLANK(Regressions!B29), " ", Regressions!B29)</f>
        <v>2015</v>
      </c>
      <c r="C19" s="326" t="str">
        <f>IF(ISBLANK(Regressions!C29), " ", Regressions!C29)</f>
        <v>National</v>
      </c>
      <c r="D19" s="322">
        <f>IF(ISBLANK(Regressions!D29), " ", Regressions!D29)</f>
        <v>6181470</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Poland</v>
      </c>
      <c r="B20" s="321">
        <f>IF(ISBLANK(Regressions!B30), " ", Regressions!B30)</f>
        <v>2016</v>
      </c>
      <c r="C20" s="326" t="str">
        <f>IF(ISBLANK(Regressions!C30), " ", Regressions!C30)</f>
        <v>National</v>
      </c>
      <c r="D20" s="322">
        <f>IF(ISBLANK(Regressions!D30), " ", Regressions!D30)</f>
        <v>6145150</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Poland</v>
      </c>
      <c r="B21" s="321">
        <f>IF(ISBLANK(Regressions!B31), " ", Regressions!B31)</f>
        <v>2017</v>
      </c>
      <c r="C21" s="326" t="str">
        <f>IF(ISBLANK(Regressions!C31), " ", Regressions!C31)</f>
        <v>National</v>
      </c>
      <c r="D21" s="322">
        <f>IF(ISBLANK(Regressions!D31), " ", Regressions!D31)</f>
        <v>6111618</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Poland</v>
      </c>
      <c r="B22" s="321">
        <f>IF(ISBLANK(Regressions!B32), " ", Regressions!B32)</f>
        <v>2018</v>
      </c>
      <c r="C22" s="326" t="str">
        <f>IF(ISBLANK(Regressions!C32), " ", Regressions!C32)</f>
        <v>National</v>
      </c>
      <c r="D22" s="322">
        <f>IF(ISBLANK(Regressions!D32), " ", Regressions!D32)</f>
        <v>6099551</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Poland</v>
      </c>
      <c r="B23" s="321">
        <f>IF(ISBLANK(Regressions!B33), " ", Regressions!B33)</f>
        <v>2019</v>
      </c>
      <c r="C23" s="326" t="str">
        <f>IF(ISBLANK(Regressions!C33), " ", Regressions!C33)</f>
        <v>National</v>
      </c>
      <c r="D23" s="322">
        <f>IF(ISBLANK(Regressions!D33), " ", Regressions!D33)</f>
        <v>6098676</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Poland</v>
      </c>
      <c r="B24" s="321">
        <f>IF(ISBLANK(Regressions!B34), " ", Regressions!B34)</f>
        <v>2020</v>
      </c>
      <c r="C24" s="326" t="str">
        <f>IF(ISBLANK(Regressions!C34), " ", Regressions!C34)</f>
        <v>National</v>
      </c>
      <c r="D24" s="322">
        <f>IF(ISBLANK(Regressions!D34), " ", Regressions!D34)</f>
        <v>6115728</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Poland</v>
      </c>
      <c r="B25" s="372">
        <f>IF(ISBLANK(Regressions!B35), " ", Regressions!B35)</f>
        <v>2021</v>
      </c>
      <c r="C25" s="373" t="str">
        <f>IF(ISBLANK(Regressions!C35), " ", Regressions!C35)</f>
        <v>National</v>
      </c>
      <c r="D25" s="374">
        <f>IF(ISBLANK(Regressions!D35), " ", Regressions!D35)</f>
        <v>6161046</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Poland</v>
      </c>
      <c r="B26" s="321">
        <f>IF(ISBLANK(Regressions!B36), " ", Regressions!B36)</f>
        <v>2022</v>
      </c>
      <c r="C26" s="326" t="str">
        <f>IF(ISBLANK(Regressions!C36), " ", Regressions!C36)</f>
        <v>National</v>
      </c>
      <c r="D26" s="322">
        <f>IF(ISBLANK(Regressions!D36), " ", Regressions!D36)</f>
        <v>6202157</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Poland</v>
      </c>
      <c r="B27" s="328">
        <f>IF(ISBLANK(Regressions!B37), " ", Regressions!B37)</f>
        <v>2023</v>
      </c>
      <c r="C27" s="329" t="str">
        <f>IF(ISBLANK(Regressions!C37), " ", Regressions!C37)</f>
        <v>National</v>
      </c>
      <c r="D27" s="330">
        <f>IF(ISBLANK(Regressions!D37), " ", Regressions!D37)</f>
        <v>6751450</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Poland</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Poland</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Poland</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Poland</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Poland</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Poland</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Poland</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Poland</v>
      </c>
      <c r="B35" s="321">
        <f>IF(ISBLANK(Regressions!B45), " ", Regressions!B45)</f>
        <v>2000</v>
      </c>
      <c r="C35" s="326" t="str">
        <f>IF(ISBLANK(Regressions!C45), " ", Regressions!C45)</f>
        <v>Urban</v>
      </c>
      <c r="D35" s="322">
        <f>IF(ISBLANK(Regressions!D45), " ", Regressions!D45)</f>
        <v>5608034.138349914</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Poland</v>
      </c>
      <c r="B36" s="321">
        <f>IF(ISBLANK(Regressions!B46), " ", Regressions!B46)</f>
        <v>2001</v>
      </c>
      <c r="C36" s="326" t="str">
        <f>IF(ISBLANK(Regressions!C46), " ", Regressions!C46)</f>
        <v>Urban</v>
      </c>
      <c r="D36" s="322">
        <f>IF(ISBLANK(Regressions!D46), " ", Regressions!D46)</f>
        <v>5466199.4429309089</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Poland</v>
      </c>
      <c r="B37" s="321">
        <f>IF(ISBLANK(Regressions!B47), " ", Regressions!B47)</f>
        <v>2002</v>
      </c>
      <c r="C37" s="326" t="str">
        <f>IF(ISBLANK(Regressions!C47), " ", Regressions!C47)</f>
        <v>Urban</v>
      </c>
      <c r="D37" s="322">
        <f>IF(ISBLANK(Regressions!D47), " ", Regressions!D47)</f>
        <v>5295347.8362562954</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Poland</v>
      </c>
      <c r="B38" s="321">
        <f>IF(ISBLANK(Regressions!B48), " ", Regressions!B48)</f>
        <v>2003</v>
      </c>
      <c r="C38" s="326" t="str">
        <f>IF(ISBLANK(Regressions!C48), " ", Regressions!C48)</f>
        <v>Urban</v>
      </c>
      <c r="D38" s="322">
        <f>IF(ISBLANK(Regressions!D48), " ", Regressions!D48)</f>
        <v>5088913.1724052047</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Poland</v>
      </c>
      <c r="B39" s="321">
        <f>IF(ISBLANK(Regressions!B49), " ", Regressions!B49)</f>
        <v>2004</v>
      </c>
      <c r="C39" s="326" t="str">
        <f>IF(ISBLANK(Regressions!C49), " ", Regressions!C49)</f>
        <v>Urban</v>
      </c>
      <c r="D39" s="322">
        <f>IF(ISBLANK(Regressions!D49), " ", Regressions!D49)</f>
        <v>4890741.9813021468</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Poland</v>
      </c>
      <c r="B40" s="321">
        <f>IF(ISBLANK(Regressions!B50), " ", Regressions!B50)</f>
        <v>2005</v>
      </c>
      <c r="C40" s="326" t="str">
        <f>IF(ISBLANK(Regressions!C50), " ", Regressions!C50)</f>
        <v>Urban</v>
      </c>
      <c r="D40" s="322">
        <f>IF(ISBLANK(Regressions!D50), " ", Regressions!D50)</f>
        <v>4697892.9171768576</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Poland</v>
      </c>
      <c r="B41" s="321">
        <f>IF(ISBLANK(Regressions!B51), " ", Regressions!B51)</f>
        <v>2006</v>
      </c>
      <c r="C41" s="326" t="str">
        <f>IF(ISBLANK(Regressions!C51), " ", Regressions!C51)</f>
        <v>Urban</v>
      </c>
      <c r="D41" s="322">
        <f>IF(ISBLANK(Regressions!D51), " ", Regressions!D51)</f>
        <v>4527201.9335699072</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Poland</v>
      </c>
      <c r="B42" s="321">
        <f>IF(ISBLANK(Regressions!B52), " ", Regressions!B52)</f>
        <v>2007</v>
      </c>
      <c r="C42" s="326" t="str">
        <f>IF(ISBLANK(Regressions!C52), " ", Regressions!C52)</f>
        <v>Urban</v>
      </c>
      <c r="D42" s="322">
        <f>IF(ISBLANK(Regressions!D52), " ", Regressions!D52)</f>
        <v>4372081.2431373596</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Poland</v>
      </c>
      <c r="B43" s="321">
        <f>IF(ISBLANK(Regressions!B53), " ", Regressions!B53)</f>
        <v>2008</v>
      </c>
      <c r="C43" s="326" t="str">
        <f>IF(ISBLANK(Regressions!C53), " ", Regressions!C53)</f>
        <v>Urban</v>
      </c>
      <c r="D43" s="322">
        <f>IF(ISBLANK(Regressions!D53), " ", Regressions!D53)</f>
        <v>4229436.90602108</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Poland</v>
      </c>
      <c r="B44" s="321">
        <f>IF(ISBLANK(Regressions!B54), " ", Regressions!B54)</f>
        <v>2009</v>
      </c>
      <c r="C44" s="326" t="str">
        <f>IF(ISBLANK(Regressions!C54), " ", Regressions!C54)</f>
        <v>Urban</v>
      </c>
      <c r="D44" s="322">
        <f>IF(ISBLANK(Regressions!D54), " ", Regressions!D54)</f>
        <v>4102319.0156469722</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Poland</v>
      </c>
      <c r="B45" s="321">
        <f>IF(ISBLANK(Regressions!B55), " ", Regressions!B55)</f>
        <v>2010</v>
      </c>
      <c r="C45" s="326" t="str">
        <f>IF(ISBLANK(Regressions!C55), " ", Regressions!C55)</f>
        <v>Urban</v>
      </c>
      <c r="D45" s="322">
        <f>IF(ISBLANK(Regressions!D55), " ", Regressions!D55)</f>
        <v>3989537.7759503182</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Poland</v>
      </c>
      <c r="B46" s="321">
        <f>IF(ISBLANK(Regressions!B56), " ", Regressions!B56)</f>
        <v>2011</v>
      </c>
      <c r="C46" s="326" t="str">
        <f>IF(ISBLANK(Regressions!C56), " ", Regressions!C56)</f>
        <v>Urban</v>
      </c>
      <c r="D46" s="322">
        <f>IF(ISBLANK(Regressions!D56), " ", Regressions!D56)</f>
        <v>3901196.4350485229</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Poland</v>
      </c>
      <c r="B47" s="321">
        <f>IF(ISBLANK(Regressions!B57), " ", Regressions!B57)</f>
        <v>2012</v>
      </c>
      <c r="C47" s="326" t="str">
        <f>IF(ISBLANK(Regressions!C57), " ", Regressions!C57)</f>
        <v>Urban</v>
      </c>
      <c r="D47" s="322">
        <f>IF(ISBLANK(Regressions!D57), " ", Regressions!D57)</f>
        <v>3846734.258720017</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Poland</v>
      </c>
      <c r="B48" s="321">
        <f>IF(ISBLANK(Regressions!B58), " ", Regressions!B58)</f>
        <v>2013</v>
      </c>
      <c r="C48" s="326" t="str">
        <f>IF(ISBLANK(Regressions!C58), " ", Regressions!C58)</f>
        <v>Urban</v>
      </c>
      <c r="D48" s="322">
        <f>IF(ISBLANK(Regressions!D58), " ", Regressions!D58)</f>
        <v>3804971.5346353152</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Poland</v>
      </c>
      <c r="B49" s="321">
        <f>IF(ISBLANK(Regressions!B59), " ", Regressions!B59)</f>
        <v>2014</v>
      </c>
      <c r="C49" s="326" t="str">
        <f>IF(ISBLANK(Regressions!C59), " ", Regressions!C59)</f>
        <v>Urban</v>
      </c>
      <c r="D49" s="322">
        <f>IF(ISBLANK(Regressions!D59), " ", Regressions!D59)</f>
        <v>3763308.0343846129</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Poland</v>
      </c>
      <c r="B50" s="321">
        <f>IF(ISBLANK(Regressions!B60), " ", Regressions!B60)</f>
        <v>2015</v>
      </c>
      <c r="C50" s="326" t="str">
        <f>IF(ISBLANK(Regressions!C60), " ", Regressions!C60)</f>
        <v>Urban</v>
      </c>
      <c r="D50" s="322">
        <f>IF(ISBLANK(Regressions!D60), " ", Regressions!D60)</f>
        <v>3726066.479054261</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Poland</v>
      </c>
      <c r="B51" s="321">
        <f>IF(ISBLANK(Regressions!B61), " ", Regressions!B61)</f>
        <v>2016</v>
      </c>
      <c r="C51" s="326" t="str">
        <f>IF(ISBLANK(Regressions!C61), " ", Regressions!C61)</f>
        <v>Urban</v>
      </c>
      <c r="D51" s="322">
        <f>IF(ISBLANK(Regressions!D61), " ", Regressions!D61)</f>
        <v>3698028.4532661429</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Poland</v>
      </c>
      <c r="B52" s="321">
        <f>IF(ISBLANK(Regressions!B62), " ", Regressions!B62)</f>
        <v>2017</v>
      </c>
      <c r="C52" s="326" t="str">
        <f>IF(ISBLANK(Regressions!C62), " ", Regressions!C62)</f>
        <v>Urban</v>
      </c>
      <c r="D52" s="322">
        <f>IF(ISBLANK(Regressions!D62), " ", Regressions!D62)</f>
        <v>3673387.9709232328</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Poland</v>
      </c>
      <c r="B53" s="321">
        <f>IF(ISBLANK(Regressions!B63), " ", Regressions!B63)</f>
        <v>2018</v>
      </c>
      <c r="C53" s="326" t="str">
        <f>IF(ISBLANK(Regressions!C63), " ", Regressions!C63)</f>
        <v>Urban</v>
      </c>
      <c r="D53" s="322">
        <f>IF(ISBLANK(Regressions!D63), " ", Regressions!D63)</f>
        <v>3663268.2576768501</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Poland</v>
      </c>
      <c r="B54" s="321">
        <f>IF(ISBLANK(Regressions!B64), " ", Regressions!B64)</f>
        <v>2019</v>
      </c>
      <c r="C54" s="326" t="str">
        <f>IF(ISBLANK(Regressions!C64), " ", Regressions!C64)</f>
        <v>Urban</v>
      </c>
      <c r="D54" s="322">
        <f>IF(ISBLANK(Regressions!D64), " ", Regressions!D64)</f>
        <v>3661462.0338121038</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Poland</v>
      </c>
      <c r="B55" s="321">
        <f>IF(ISBLANK(Regressions!B65), " ", Regressions!B65)</f>
        <v>2020</v>
      </c>
      <c r="C55" s="326" t="str">
        <f>IF(ISBLANK(Regressions!C65), " ", Regressions!C65)</f>
        <v>Urban</v>
      </c>
      <c r="D55" s="322">
        <f>IF(ISBLANK(Regressions!D65), " ", Regressions!D65)</f>
        <v>3672066.5182470712</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Poland</v>
      </c>
      <c r="B56" s="372">
        <f>IF(ISBLANK(Regressions!B66), " ", Regressions!B66)</f>
        <v>2021</v>
      </c>
      <c r="C56" s="373" t="str">
        <f>IF(ISBLANK(Regressions!C66), " ", Regressions!C66)</f>
        <v>Urban</v>
      </c>
      <c r="D56" s="374">
        <f>IF(ISBLANK(Regressions!D66), " ", Regressions!D66)</f>
        <v>3701248.431505051</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Poland</v>
      </c>
      <c r="B57" s="321">
        <f>IF(ISBLANK(Regressions!B67), " ", Regressions!B67)</f>
        <v>2022</v>
      </c>
      <c r="C57" s="326" t="str">
        <f>IF(ISBLANK(Regressions!C67), " ", Regressions!C67)</f>
        <v>Urban</v>
      </c>
      <c r="D57" s="322">
        <f>IF(ISBLANK(Regressions!D67), " ", Regressions!D67)</f>
        <v>3729605.0203483198</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Poland</v>
      </c>
      <c r="B58" s="328">
        <f>IF(ISBLANK(Regressions!B68), " ", Regressions!B68)</f>
        <v>2023</v>
      </c>
      <c r="C58" s="329" t="str">
        <f>IF(ISBLANK(Regressions!C68), " ", Regressions!C68)</f>
        <v>Urban</v>
      </c>
      <c r="D58" s="330">
        <f>IF(ISBLANK(Regressions!D68), " ", Regressions!D68)</f>
        <v>4065588.0600414281</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Poland</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Poland</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Poland</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Poland</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Poland</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Poland</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Poland</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Poland</v>
      </c>
      <c r="B66" s="321">
        <f>IF(ISBLANK(Regressions!B76), " ", Regressions!B76)</f>
        <v>2000</v>
      </c>
      <c r="C66" s="326" t="str">
        <f>IF(ISBLANK(Regressions!C76), " ", Regressions!C76)</f>
        <v>Rural</v>
      </c>
      <c r="D66" s="322">
        <f>IF(ISBLANK(Regressions!D76), " ", Regressions!D76)</f>
        <v>3478805.861650086</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Poland</v>
      </c>
      <c r="B67" s="321">
        <f>IF(ISBLANK(Regressions!B77), " ", Regressions!B77)</f>
        <v>2001</v>
      </c>
      <c r="C67" s="326" t="str">
        <f>IF(ISBLANK(Regressions!C77), " ", Regressions!C77)</f>
        <v>Rural</v>
      </c>
      <c r="D67" s="322">
        <f>IF(ISBLANK(Regressions!D77), " ", Regressions!D77)</f>
        <v>3384368.5570690921</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Poland</v>
      </c>
      <c r="B68" s="321">
        <f>IF(ISBLANK(Regressions!B78), " ", Regressions!B78)</f>
        <v>2002</v>
      </c>
      <c r="C68" s="326" t="str">
        <f>IF(ISBLANK(Regressions!C78), " ", Regressions!C78)</f>
        <v>Rural</v>
      </c>
      <c r="D68" s="322">
        <f>IF(ISBLANK(Regressions!D78), " ", Regressions!D78)</f>
        <v>3274979.163743705</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Poland</v>
      </c>
      <c r="B69" s="321">
        <f>IF(ISBLANK(Regressions!B79), " ", Regressions!B79)</f>
        <v>2003</v>
      </c>
      <c r="C69" s="326" t="str">
        <f>IF(ISBLANK(Regressions!C79), " ", Regressions!C79)</f>
        <v>Rural</v>
      </c>
      <c r="D69" s="322">
        <f>IF(ISBLANK(Regressions!D79), " ", Regressions!D79)</f>
        <v>3162129.8275947948</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Poland</v>
      </c>
      <c r="B70" s="321">
        <f>IF(ISBLANK(Regressions!B80), " ", Regressions!B80)</f>
        <v>2004</v>
      </c>
      <c r="C70" s="326" t="str">
        <f>IF(ISBLANK(Regressions!C80), " ", Regressions!C80)</f>
        <v>Rural</v>
      </c>
      <c r="D70" s="322">
        <f>IF(ISBLANK(Regressions!D80), " ", Regressions!D80)</f>
        <v>3053417.0186978532</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Poland</v>
      </c>
      <c r="B71" s="321">
        <f>IF(ISBLANK(Regressions!B81), " ", Regressions!B81)</f>
        <v>2005</v>
      </c>
      <c r="C71" s="326" t="str">
        <f>IF(ISBLANK(Regressions!C81), " ", Regressions!C81)</f>
        <v>Rural</v>
      </c>
      <c r="D71" s="322">
        <f>IF(ISBLANK(Regressions!D81), " ", Regressions!D81)</f>
        <v>2946924.0828231429</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Poland</v>
      </c>
      <c r="B72" s="321">
        <f>IF(ISBLANK(Regressions!B82), " ", Regressions!B82)</f>
        <v>2006</v>
      </c>
      <c r="C72" s="326" t="str">
        <f>IF(ISBLANK(Regressions!C82), " ", Regressions!C82)</f>
        <v>Rural</v>
      </c>
      <c r="D72" s="322">
        <f>IF(ISBLANK(Regressions!D82), " ", Regressions!D82)</f>
        <v>2853183.0664300919</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Poland</v>
      </c>
      <c r="B73" s="321">
        <f>IF(ISBLANK(Regressions!B83), " ", Regressions!B83)</f>
        <v>2007</v>
      </c>
      <c r="C73" s="326" t="str">
        <f>IF(ISBLANK(Regressions!C83), " ", Regressions!C83)</f>
        <v>Rural</v>
      </c>
      <c r="D73" s="322">
        <f>IF(ISBLANK(Regressions!D83), " ", Regressions!D83)</f>
        <v>2768458.7568626408</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Poland</v>
      </c>
      <c r="B74" s="321">
        <f>IF(ISBLANK(Regressions!B84), " ", Regressions!B84)</f>
        <v>2008</v>
      </c>
      <c r="C74" s="326" t="str">
        <f>IF(ISBLANK(Regressions!C84), " ", Regressions!C84)</f>
        <v>Rural</v>
      </c>
      <c r="D74" s="322">
        <f>IF(ISBLANK(Regressions!D84), " ", Regressions!D84)</f>
        <v>2690906.09397892</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Poland</v>
      </c>
      <c r="B75" s="321">
        <f>IF(ISBLANK(Regressions!B85), " ", Regressions!B85)</f>
        <v>2009</v>
      </c>
      <c r="C75" s="326" t="str">
        <f>IF(ISBLANK(Regressions!C85), " ", Regressions!C85)</f>
        <v>Rural</v>
      </c>
      <c r="D75" s="322">
        <f>IF(ISBLANK(Regressions!D85), " ", Regressions!D85)</f>
        <v>2622352.9843530268</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Poland</v>
      </c>
      <c r="B76" s="321">
        <f>IF(ISBLANK(Regressions!B86), " ", Regressions!B86)</f>
        <v>2010</v>
      </c>
      <c r="C76" s="326" t="str">
        <f>IF(ISBLANK(Regressions!C86), " ", Regressions!C86)</f>
        <v>Rural</v>
      </c>
      <c r="D76" s="322">
        <f>IF(ISBLANK(Regressions!D86), " ", Regressions!D86)</f>
        <v>2562288.2240496818</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Poland</v>
      </c>
      <c r="B77" s="321">
        <f>IF(ISBLANK(Regressions!B87), " ", Regressions!B87)</f>
        <v>2011</v>
      </c>
      <c r="C77" s="326" t="str">
        <f>IF(ISBLANK(Regressions!C87), " ", Regressions!C87)</f>
        <v>Rural</v>
      </c>
      <c r="D77" s="322">
        <f>IF(ISBLANK(Regressions!D87), " ", Regressions!D87)</f>
        <v>2517356.5649514771</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Poland</v>
      </c>
      <c r="B78" s="321">
        <f>IF(ISBLANK(Regressions!B88), " ", Regressions!B88)</f>
        <v>2012</v>
      </c>
      <c r="C78" s="326" t="str">
        <f>IF(ISBLANK(Regressions!C88), " ", Regressions!C88)</f>
        <v>Rural</v>
      </c>
      <c r="D78" s="322">
        <f>IF(ISBLANK(Regressions!D88), " ", Regressions!D88)</f>
        <v>2495360.741279983</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Poland</v>
      </c>
      <c r="B79" s="321">
        <f>IF(ISBLANK(Regressions!B89), " ", Regressions!B89)</f>
        <v>2013</v>
      </c>
      <c r="C79" s="326" t="str">
        <f>IF(ISBLANK(Regressions!C89), " ", Regressions!C89)</f>
        <v>Rural</v>
      </c>
      <c r="D79" s="322">
        <f>IF(ISBLANK(Regressions!D89), " ", Regressions!D89)</f>
        <v>2481224.4653646848</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Poland</v>
      </c>
      <c r="B80" s="321">
        <f>IF(ISBLANK(Regressions!B90), " ", Regressions!B90)</f>
        <v>2014</v>
      </c>
      <c r="C80" s="326" t="str">
        <f>IF(ISBLANK(Regressions!C90), " ", Regressions!C90)</f>
        <v>Rural</v>
      </c>
      <c r="D80" s="322">
        <f>IF(ISBLANK(Regressions!D90), " ", Regressions!D90)</f>
        <v>2467024.9656153871</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Poland</v>
      </c>
      <c r="B81" s="321">
        <f>IF(ISBLANK(Regressions!B91), " ", Regressions!B91)</f>
        <v>2015</v>
      </c>
      <c r="C81" s="326" t="str">
        <f>IF(ISBLANK(Regressions!C91), " ", Regressions!C91)</f>
        <v>Rural</v>
      </c>
      <c r="D81" s="322">
        <f>IF(ISBLANK(Regressions!D91), " ", Regressions!D91)</f>
        <v>2455403.520945739</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Poland</v>
      </c>
      <c r="B82" s="321">
        <f>IF(ISBLANK(Regressions!B92), " ", Regressions!B92)</f>
        <v>2016</v>
      </c>
      <c r="C82" s="326" t="str">
        <f>IF(ISBLANK(Regressions!C92), " ", Regressions!C92)</f>
        <v>Rural</v>
      </c>
      <c r="D82" s="322">
        <f>IF(ISBLANK(Regressions!D92), " ", Regressions!D92)</f>
        <v>2447121.5467338571</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Poland</v>
      </c>
      <c r="B83" s="321">
        <f>IF(ISBLANK(Regressions!B93), " ", Regressions!B93)</f>
        <v>2017</v>
      </c>
      <c r="C83" s="326" t="str">
        <f>IF(ISBLANK(Regressions!C93), " ", Regressions!C93)</f>
        <v>Rural</v>
      </c>
      <c r="D83" s="322">
        <f>IF(ISBLANK(Regressions!D93), " ", Regressions!D93)</f>
        <v>2438230.0290767672</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Poland</v>
      </c>
      <c r="B84" s="321">
        <f>IF(ISBLANK(Regressions!B94), " ", Regressions!B94)</f>
        <v>2018</v>
      </c>
      <c r="C84" s="326" t="str">
        <f>IF(ISBLANK(Regressions!C94), " ", Regressions!C94)</f>
        <v>Rural</v>
      </c>
      <c r="D84" s="322">
        <f>IF(ISBLANK(Regressions!D94), " ", Regressions!D94)</f>
        <v>2436282.7423231499</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Poland</v>
      </c>
      <c r="B85" s="321">
        <f>IF(ISBLANK(Regressions!B95), " ", Regressions!B95)</f>
        <v>2019</v>
      </c>
      <c r="C85" s="326" t="str">
        <f>IF(ISBLANK(Regressions!C95), " ", Regressions!C95)</f>
        <v>Rural</v>
      </c>
      <c r="D85" s="322">
        <f>IF(ISBLANK(Regressions!D95), " ", Regressions!D95)</f>
        <v>2437213.9661878971</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Poland</v>
      </c>
      <c r="B86" s="321">
        <f>IF(ISBLANK(Regressions!B96), " ", Regressions!B96)</f>
        <v>2020</v>
      </c>
      <c r="C86" s="326" t="str">
        <f>IF(ISBLANK(Regressions!C96), " ", Regressions!C96)</f>
        <v>Rural</v>
      </c>
      <c r="D86" s="322">
        <f>IF(ISBLANK(Regressions!D96), " ", Regressions!D96)</f>
        <v>2443661.4817529288</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Poland</v>
      </c>
      <c r="B87" s="372">
        <f>IF(ISBLANK(Regressions!B97), " ", Regressions!B97)</f>
        <v>2021</v>
      </c>
      <c r="C87" s="373" t="str">
        <f>IF(ISBLANK(Regressions!C97), " ", Regressions!C97)</f>
        <v>Rural</v>
      </c>
      <c r="D87" s="374">
        <f>IF(ISBLANK(Regressions!D97), " ", Regressions!D97)</f>
        <v>2459797.568494949</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Poland</v>
      </c>
      <c r="B88" s="321">
        <f>IF(ISBLANK(Regressions!B98), " ", Regressions!B98)</f>
        <v>2022</v>
      </c>
      <c r="C88" s="326" t="str">
        <f>IF(ISBLANK(Regressions!C98), " ", Regressions!C98)</f>
        <v>Rural</v>
      </c>
      <c r="D88" s="322">
        <f>IF(ISBLANK(Regressions!D98), " ", Regressions!D98)</f>
        <v>2472551.9796516802</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Poland</v>
      </c>
      <c r="B89" s="328">
        <f>IF(ISBLANK(Regressions!B99), " ", Regressions!B99)</f>
        <v>2023</v>
      </c>
      <c r="C89" s="329" t="str">
        <f>IF(ISBLANK(Regressions!C99), " ", Regressions!C99)</f>
        <v>Rural</v>
      </c>
      <c r="D89" s="330">
        <f>IF(ISBLANK(Regressions!D99), " ", Regressions!D99)</f>
        <v>2685861.9399585719</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Poland</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Poland</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Poland</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Poland</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Poland</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Poland</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Poland</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Poland</v>
      </c>
      <c r="B97" s="321">
        <f>IF(ISBLANK(Regressions!B107), " ", Regressions!B107)</f>
        <v>2000</v>
      </c>
      <c r="C97" s="326" t="str">
        <f>IF(ISBLANK(Regressions!C107), " ", Regressions!C107)</f>
        <v>Pre-primary</v>
      </c>
      <c r="D97" s="322">
        <f>IF(ISBLANK(Regressions!D107), " ", Regressions!D107)</f>
        <v>1814963</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Poland</v>
      </c>
      <c r="B98" s="321">
        <f>IF(ISBLANK(Regressions!B108), " ", Regressions!B108)</f>
        <v>2001</v>
      </c>
      <c r="C98" s="326" t="str">
        <f>IF(ISBLANK(Regressions!C108), " ", Regressions!C108)</f>
        <v>Pre-primary</v>
      </c>
      <c r="D98" s="322">
        <f>IF(ISBLANK(Regressions!D108), " ", Regressions!D108)</f>
        <v>1738539</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Poland</v>
      </c>
      <c r="B99" s="321">
        <f>IF(ISBLANK(Regressions!B109), " ", Regressions!B109)</f>
        <v>2002</v>
      </c>
      <c r="C99" s="326" t="str">
        <f>IF(ISBLANK(Regressions!C109), " ", Regressions!C109)</f>
        <v>Pre-primary</v>
      </c>
      <c r="D99" s="322">
        <f>IF(ISBLANK(Regressions!D109), " ", Regressions!D109)</f>
        <v>1666004</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Poland</v>
      </c>
      <c r="B100" s="321">
        <f>IF(ISBLANK(Regressions!B110), " ", Regressions!B110)</f>
        <v>2003</v>
      </c>
      <c r="C100" s="326" t="str">
        <f>IF(ISBLANK(Regressions!C110), " ", Regressions!C110)</f>
        <v>Pre-primary</v>
      </c>
      <c r="D100" s="322">
        <f>IF(ISBLANK(Regressions!D110), " ", Regressions!D110)</f>
        <v>1607402</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Poland</v>
      </c>
      <c r="B101" s="321">
        <f>IF(ISBLANK(Regressions!B111), " ", Regressions!B111)</f>
        <v>2004</v>
      </c>
      <c r="C101" s="326" t="str">
        <f>IF(ISBLANK(Regressions!C111), " ", Regressions!C111)</f>
        <v>Pre-primary</v>
      </c>
      <c r="D101" s="322">
        <f>IF(ISBLANK(Regressions!D111), " ", Regressions!D111)</f>
        <v>1556456</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Poland</v>
      </c>
      <c r="B102" s="321">
        <f>IF(ISBLANK(Regressions!B112), " ", Regressions!B112)</f>
        <v>2005</v>
      </c>
      <c r="C102" s="326" t="str">
        <f>IF(ISBLANK(Regressions!C112), " ", Regressions!C112)</f>
        <v>Pre-primary</v>
      </c>
      <c r="D102" s="322">
        <f>IF(ISBLANK(Regressions!D112), " ", Regressions!D112)</f>
        <v>1511329</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Poland</v>
      </c>
      <c r="B103" s="321">
        <f>IF(ISBLANK(Regressions!B113), " ", Regressions!B113)</f>
        <v>2006</v>
      </c>
      <c r="C103" s="326" t="str">
        <f>IF(ISBLANK(Regressions!C113), " ", Regressions!C113)</f>
        <v>Pre-primary</v>
      </c>
      <c r="D103" s="322">
        <f>IF(ISBLANK(Regressions!D113), " ", Regressions!D113)</f>
        <v>1471663</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Poland</v>
      </c>
      <c r="B104" s="321">
        <f>IF(ISBLANK(Regressions!B114), " ", Regressions!B114)</f>
        <v>2007</v>
      </c>
      <c r="C104" s="326" t="str">
        <f>IF(ISBLANK(Regressions!C114), " ", Regressions!C114)</f>
        <v>Pre-primary</v>
      </c>
      <c r="D104" s="322">
        <f>IF(ISBLANK(Regressions!D114), " ", Regressions!D114)</f>
        <v>1438873</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Poland</v>
      </c>
      <c r="B105" s="321">
        <f>IF(ISBLANK(Regressions!B115), " ", Regressions!B115)</f>
        <v>2008</v>
      </c>
      <c r="C105" s="326" t="str">
        <f>IF(ISBLANK(Regressions!C115), " ", Regressions!C115)</f>
        <v>Pre-primary</v>
      </c>
      <c r="D105" s="322">
        <f>IF(ISBLANK(Regressions!D115), " ", Regressions!D115)</f>
        <v>1416015</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Poland</v>
      </c>
      <c r="B106" s="321">
        <f>IF(ISBLANK(Regressions!B116), " ", Regressions!B116)</f>
        <v>2009</v>
      </c>
      <c r="C106" s="326" t="str">
        <f>IF(ISBLANK(Regressions!C116), " ", Regressions!C116)</f>
        <v>Pre-primary</v>
      </c>
      <c r="D106" s="322">
        <f>IF(ISBLANK(Regressions!D116), " ", Regressions!D116)</f>
        <v>1415806</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Poland</v>
      </c>
      <c r="B107" s="321">
        <f>IF(ISBLANK(Regressions!B117), " ", Regressions!B117)</f>
        <v>2010</v>
      </c>
      <c r="C107" s="326" t="str">
        <f>IF(ISBLANK(Regressions!C117), " ", Regressions!C117)</f>
        <v>Pre-primary</v>
      </c>
      <c r="D107" s="322">
        <f>IF(ISBLANK(Regressions!D117), " ", Regressions!D117)</f>
        <v>1449870</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Poland</v>
      </c>
      <c r="B108" s="321">
        <f>IF(ISBLANK(Regressions!B118), " ", Regressions!B118)</f>
        <v>2011</v>
      </c>
      <c r="C108" s="326" t="str">
        <f>IF(ISBLANK(Regressions!C118), " ", Regressions!C118)</f>
        <v>Pre-primary</v>
      </c>
      <c r="D108" s="322">
        <f>IF(ISBLANK(Regressions!D118), " ", Regressions!D118)</f>
        <v>1500980</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Poland</v>
      </c>
      <c r="B109" s="321">
        <f>IF(ISBLANK(Regressions!B119), " ", Regressions!B119)</f>
        <v>2012</v>
      </c>
      <c r="C109" s="326" t="str">
        <f>IF(ISBLANK(Regressions!C119), " ", Regressions!C119)</f>
        <v>Pre-primary</v>
      </c>
      <c r="D109" s="322">
        <f>IF(ISBLANK(Regressions!D119), " ", Regressions!D119)</f>
        <v>1573298</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Poland</v>
      </c>
      <c r="B110" s="321">
        <f>IF(ISBLANK(Regressions!B120), " ", Regressions!B120)</f>
        <v>2013</v>
      </c>
      <c r="C110" s="326" t="str">
        <f>IF(ISBLANK(Regressions!C120), " ", Regressions!C120)</f>
        <v>Pre-primary</v>
      </c>
      <c r="D110" s="322">
        <f>IF(ISBLANK(Regressions!D120), " ", Regressions!D120)</f>
        <v>1636066</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Poland</v>
      </c>
      <c r="B111" s="321">
        <f>IF(ISBLANK(Regressions!B121), " ", Regressions!B121)</f>
        <v>2014</v>
      </c>
      <c r="C111" s="326" t="str">
        <f>IF(ISBLANK(Regressions!C121), " ", Regressions!C121)</f>
        <v>Pre-primary</v>
      </c>
      <c r="D111" s="322">
        <f>IF(ISBLANK(Regressions!D121), " ", Regressions!D121)</f>
        <v>1667752</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Poland</v>
      </c>
      <c r="B112" s="321">
        <f>IF(ISBLANK(Regressions!B122), " ", Regressions!B122)</f>
        <v>2015</v>
      </c>
      <c r="C112" s="326" t="str">
        <f>IF(ISBLANK(Regressions!C122), " ", Regressions!C122)</f>
        <v>Pre-primary</v>
      </c>
      <c r="D112" s="322">
        <f>IF(ISBLANK(Regressions!D122), " ", Regressions!D122)</f>
        <v>1656537</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Poland</v>
      </c>
      <c r="B113" s="321">
        <f>IF(ISBLANK(Regressions!B123), " ", Regressions!B123)</f>
        <v>2016</v>
      </c>
      <c r="C113" s="326" t="str">
        <f>IF(ISBLANK(Regressions!C123), " ", Regressions!C123)</f>
        <v>Pre-primary</v>
      </c>
      <c r="D113" s="322">
        <f>IF(ISBLANK(Regressions!D123), " ", Regressions!D123)</f>
        <v>1618340</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Poland</v>
      </c>
      <c r="B114" s="321">
        <f>IF(ISBLANK(Regressions!B124), " ", Regressions!B124)</f>
        <v>2017</v>
      </c>
      <c r="C114" s="326" t="str">
        <f>IF(ISBLANK(Regressions!C124), " ", Regressions!C124)</f>
        <v>Pre-primary</v>
      </c>
      <c r="D114" s="322">
        <f>IF(ISBLANK(Regressions!D124), " ", Regressions!D124)</f>
        <v>1560995</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Poland</v>
      </c>
      <c r="B115" s="321">
        <f>IF(ISBLANK(Regressions!B125), " ", Regressions!B125)</f>
        <v>2018</v>
      </c>
      <c r="C115" s="326" t="str">
        <f>IF(ISBLANK(Regressions!C125), " ", Regressions!C125)</f>
        <v>Pre-primary</v>
      </c>
      <c r="D115" s="322">
        <f>IF(ISBLANK(Regressions!D125), " ", Regressions!D125)</f>
        <v>1525051</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Poland</v>
      </c>
      <c r="B116" s="321">
        <f>IF(ISBLANK(Regressions!B126), " ", Regressions!B126)</f>
        <v>2019</v>
      </c>
      <c r="C116" s="326" t="str">
        <f>IF(ISBLANK(Regressions!C126), " ", Regressions!C126)</f>
        <v>Pre-primary</v>
      </c>
      <c r="D116" s="322">
        <f>IF(ISBLANK(Regressions!D126), " ", Regressions!D126)</f>
        <v>1510675</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Poland</v>
      </c>
      <c r="B117" s="321">
        <f>IF(ISBLANK(Regressions!B127), " ", Regressions!B127)</f>
        <v>2020</v>
      </c>
      <c r="C117" s="326" t="str">
        <f>IF(ISBLANK(Regressions!C127), " ", Regressions!C127)</f>
        <v>Pre-primary</v>
      </c>
      <c r="D117" s="322">
        <f>IF(ISBLANK(Regressions!D127), " ", Regressions!D127)</f>
        <v>1509748</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Poland</v>
      </c>
      <c r="B118" s="372">
        <f>IF(ISBLANK(Regressions!B128), " ", Regressions!B128)</f>
        <v>2021</v>
      </c>
      <c r="C118" s="373" t="str">
        <f>IF(ISBLANK(Regressions!C128), " ", Regressions!C128)</f>
        <v>Pre-primary</v>
      </c>
      <c r="D118" s="374">
        <f>IF(ISBLANK(Regressions!D128), " ", Regressions!D128)</f>
        <v>1545955</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Poland</v>
      </c>
      <c r="B119" s="321">
        <f>IF(ISBLANK(Regressions!B129), " ", Regressions!B129)</f>
        <v>2022</v>
      </c>
      <c r="C119" s="326" t="str">
        <f>IF(ISBLANK(Regressions!C129), " ", Regressions!C129)</f>
        <v>Pre-primary</v>
      </c>
      <c r="D119" s="322">
        <f>IF(ISBLANK(Regressions!D129), " ", Regressions!D129)</f>
        <v>1559715</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Poland</v>
      </c>
      <c r="B120" s="328">
        <f>IF(ISBLANK(Regressions!B130), " ", Regressions!B130)</f>
        <v>2023</v>
      </c>
      <c r="C120" s="329" t="str">
        <f>IF(ISBLANK(Regressions!C130), " ", Regressions!C130)</f>
        <v>Pre-primary</v>
      </c>
      <c r="D120" s="330">
        <f>IF(ISBLANK(Regressions!D130), " ", Regressions!D130)</f>
        <v>1657018</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Poland</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Poland</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Poland</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Poland</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Poland</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Poland</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Poland</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Poland</v>
      </c>
      <c r="B128" s="321">
        <f>IF(ISBLANK(Regressions!B138), " ", Regressions!B138)</f>
        <v>2000</v>
      </c>
      <c r="C128" s="326" t="str">
        <f>IF(ISBLANK(Regressions!C138), " ", Regressions!C138)</f>
        <v>Primary</v>
      </c>
      <c r="D128" s="322">
        <f>IF(ISBLANK(Regressions!D138), " ", Regressions!D138)</f>
        <v>3307507</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Poland</v>
      </c>
      <c r="B129" s="321">
        <f>IF(ISBLANK(Regressions!B139), " ", Regressions!B139)</f>
        <v>2001</v>
      </c>
      <c r="C129" s="326" t="str">
        <f>IF(ISBLANK(Regressions!C139), " ", Regressions!C139)</f>
        <v>Primary</v>
      </c>
      <c r="D129" s="322">
        <f>IF(ISBLANK(Regressions!D139), " ", Regressions!D139)</f>
        <v>3204263</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Poland</v>
      </c>
      <c r="B130" s="321">
        <f>IF(ISBLANK(Regressions!B140), " ", Regressions!B140)</f>
        <v>2002</v>
      </c>
      <c r="C130" s="326" t="str">
        <f>IF(ISBLANK(Regressions!C140), " ", Regressions!C140)</f>
        <v>Primary</v>
      </c>
      <c r="D130" s="322">
        <f>IF(ISBLANK(Regressions!D140), " ", Regressions!D140)</f>
        <v>3095971</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Poland</v>
      </c>
      <c r="B131" s="321">
        <f>IF(ISBLANK(Regressions!B141), " ", Regressions!B141)</f>
        <v>2003</v>
      </c>
      <c r="C131" s="326" t="str">
        <f>IF(ISBLANK(Regressions!C141), " ", Regressions!C141)</f>
        <v>Primary</v>
      </c>
      <c r="D131" s="322">
        <f>IF(ISBLANK(Regressions!D141), " ", Regressions!D141)</f>
        <v>2977614</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Poland</v>
      </c>
      <c r="B132" s="321">
        <f>IF(ISBLANK(Regressions!B142), " ", Regressions!B142)</f>
        <v>2004</v>
      </c>
      <c r="C132" s="326" t="str">
        <f>IF(ISBLANK(Regressions!C142), " ", Regressions!C142)</f>
        <v>Primary</v>
      </c>
      <c r="D132" s="322">
        <f>IF(ISBLANK(Regressions!D142), " ", Regressions!D142)</f>
        <v>2854222</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Poland</v>
      </c>
      <c r="B133" s="321">
        <f>IF(ISBLANK(Regressions!B143), " ", Regressions!B143)</f>
        <v>2005</v>
      </c>
      <c r="C133" s="326" t="str">
        <f>IF(ISBLANK(Regressions!C143), " ", Regressions!C143)</f>
        <v>Primary</v>
      </c>
      <c r="D133" s="322">
        <f>IF(ISBLANK(Regressions!D143), " ", Regressions!D143)</f>
        <v>2725593</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Poland</v>
      </c>
      <c r="B134" s="321">
        <f>IF(ISBLANK(Regressions!B144), " ", Regressions!B144)</f>
        <v>2006</v>
      </c>
      <c r="C134" s="326" t="str">
        <f>IF(ISBLANK(Regressions!C144), " ", Regressions!C144)</f>
        <v>Primary</v>
      </c>
      <c r="D134" s="322">
        <f>IF(ISBLANK(Regressions!D144), " ", Regressions!D144)</f>
        <v>2611486</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Poland</v>
      </c>
      <c r="B135" s="321">
        <f>IF(ISBLANK(Regressions!B145), " ", Regressions!B145)</f>
        <v>2007</v>
      </c>
      <c r="C135" s="326" t="str">
        <f>IF(ISBLANK(Regressions!C145), " ", Regressions!C145)</f>
        <v>Primary</v>
      </c>
      <c r="D135" s="322">
        <f>IF(ISBLANK(Regressions!D145), " ", Regressions!D145)</f>
        <v>2506944</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Poland</v>
      </c>
      <c r="B136" s="321">
        <f>IF(ISBLANK(Regressions!B146), " ", Regressions!B146)</f>
        <v>2008</v>
      </c>
      <c r="C136" s="326" t="str">
        <f>IF(ISBLANK(Regressions!C146), " ", Regressions!C146)</f>
        <v>Primary</v>
      </c>
      <c r="D136" s="322">
        <f>IF(ISBLANK(Regressions!D146), " ", Regressions!D146)</f>
        <v>2417791</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Poland</v>
      </c>
      <c r="B137" s="321">
        <f>IF(ISBLANK(Regressions!B147), " ", Regressions!B147)</f>
        <v>2009</v>
      </c>
      <c r="C137" s="326" t="str">
        <f>IF(ISBLANK(Regressions!C147), " ", Regressions!C147)</f>
        <v>Primary</v>
      </c>
      <c r="D137" s="322">
        <f>IF(ISBLANK(Regressions!D147), " ", Regressions!D147)</f>
        <v>2340246</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Poland</v>
      </c>
      <c r="B138" s="321">
        <f>IF(ISBLANK(Regressions!B148), " ", Regressions!B148)</f>
        <v>2010</v>
      </c>
      <c r="C138" s="326" t="str">
        <f>IF(ISBLANK(Regressions!C148), " ", Regressions!C148)</f>
        <v>Primary</v>
      </c>
      <c r="D138" s="322">
        <f>IF(ISBLANK(Regressions!D148), " ", Regressions!D148)</f>
        <v>2266219</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Poland</v>
      </c>
      <c r="B139" s="321">
        <f>IF(ISBLANK(Regressions!B149), " ", Regressions!B149)</f>
        <v>2011</v>
      </c>
      <c r="C139" s="326" t="str">
        <f>IF(ISBLANK(Regressions!C149), " ", Regressions!C149)</f>
        <v>Primary</v>
      </c>
      <c r="D139" s="322">
        <f>IF(ISBLANK(Regressions!D149), " ", Regressions!D149)</f>
        <v>2208035</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Poland</v>
      </c>
      <c r="B140" s="321">
        <f>IF(ISBLANK(Regressions!B150), " ", Regressions!B150)</f>
        <v>2012</v>
      </c>
      <c r="C140" s="326" t="str">
        <f>IF(ISBLANK(Regressions!C150), " ", Regressions!C150)</f>
        <v>Primary</v>
      </c>
      <c r="D140" s="322">
        <f>IF(ISBLANK(Regressions!D150), " ", Regressions!D150)</f>
        <v>2172382</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Poland</v>
      </c>
      <c r="B141" s="321">
        <f>IF(ISBLANK(Regressions!B151), " ", Regressions!B151)</f>
        <v>2013</v>
      </c>
      <c r="C141" s="326" t="str">
        <f>IF(ISBLANK(Regressions!C151), " ", Regressions!C151)</f>
        <v>Primary</v>
      </c>
      <c r="D141" s="322">
        <f>IF(ISBLANK(Regressions!D151), " ", Regressions!D151)</f>
        <v>2159274</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Poland</v>
      </c>
      <c r="B142" s="321">
        <f>IF(ISBLANK(Regressions!B152), " ", Regressions!B152)</f>
        <v>2014</v>
      </c>
      <c r="C142" s="326" t="str">
        <f>IF(ISBLANK(Regressions!C152), " ", Regressions!C152)</f>
        <v>Primary</v>
      </c>
      <c r="D142" s="322">
        <f>IF(ISBLANK(Regressions!D152), " ", Regressions!D152)</f>
        <v>2162088</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Poland</v>
      </c>
      <c r="B143" s="321">
        <f>IF(ISBLANK(Regressions!B153), " ", Regressions!B153)</f>
        <v>2015</v>
      </c>
      <c r="C143" s="326" t="str">
        <f>IF(ISBLANK(Regressions!C153), " ", Regressions!C153)</f>
        <v>Primary</v>
      </c>
      <c r="D143" s="322">
        <f>IF(ISBLANK(Regressions!D153), " ", Regressions!D153)</f>
        <v>2195810</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Poland</v>
      </c>
      <c r="B144" s="321">
        <f>IF(ISBLANK(Regressions!B154), " ", Regressions!B154)</f>
        <v>2016</v>
      </c>
      <c r="C144" s="326" t="str">
        <f>IF(ISBLANK(Regressions!C154), " ", Regressions!C154)</f>
        <v>Primary</v>
      </c>
      <c r="D144" s="322">
        <f>IF(ISBLANK(Regressions!D154), " ", Regressions!D154)</f>
        <v>2269671</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Poland</v>
      </c>
      <c r="B145" s="321">
        <f>IF(ISBLANK(Regressions!B155), " ", Regressions!B155)</f>
        <v>2017</v>
      </c>
      <c r="C145" s="326" t="str">
        <f>IF(ISBLANK(Regressions!C155), " ", Regressions!C155)</f>
        <v>Primary</v>
      </c>
      <c r="D145" s="322">
        <f>IF(ISBLANK(Regressions!D155), " ", Regressions!D155)</f>
        <v>2351066</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Poland</v>
      </c>
      <c r="B146" s="321">
        <f>IF(ISBLANK(Regressions!B156), " ", Regressions!B156)</f>
        <v>2018</v>
      </c>
      <c r="C146" s="326" t="str">
        <f>IF(ISBLANK(Regressions!C156), " ", Regressions!C156)</f>
        <v>Primary</v>
      </c>
      <c r="D146" s="322">
        <f>IF(ISBLANK(Regressions!D156), " ", Regressions!D156)</f>
        <v>2410296</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Poland</v>
      </c>
      <c r="B147" s="321">
        <f>IF(ISBLANK(Regressions!B157), " ", Regressions!B157)</f>
        <v>2019</v>
      </c>
      <c r="C147" s="326" t="str">
        <f>IF(ISBLANK(Regressions!C157), " ", Regressions!C157)</f>
        <v>Primary</v>
      </c>
      <c r="D147" s="322">
        <f>IF(ISBLANK(Regressions!D157), " ", Regressions!D157)</f>
        <v>2435631</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Poland</v>
      </c>
      <c r="B148" s="321">
        <f>IF(ISBLANK(Regressions!B158), " ", Regressions!B158)</f>
        <v>2020</v>
      </c>
      <c r="C148" s="326" t="str">
        <f>IF(ISBLANK(Regressions!C158), " ", Regressions!C158)</f>
        <v>Primary</v>
      </c>
      <c r="D148" s="322">
        <f>IF(ISBLANK(Regressions!D158), " ", Regressions!D158)</f>
        <v>1622248</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Poland</v>
      </c>
      <c r="B149" s="372">
        <f>IF(ISBLANK(Regressions!B159), " ", Regressions!B159)</f>
        <v>2021</v>
      </c>
      <c r="C149" s="373" t="str">
        <f>IF(ISBLANK(Regressions!C159), " ", Regressions!C159)</f>
        <v>Primary</v>
      </c>
      <c r="D149" s="374">
        <f>IF(ISBLANK(Regressions!D159), " ", Regressions!D159)</f>
        <v>1565666</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Poland</v>
      </c>
      <c r="B150" s="321">
        <f>IF(ISBLANK(Regressions!B160), " ", Regressions!B160)</f>
        <v>2022</v>
      </c>
      <c r="C150" s="326" t="str">
        <f>IF(ISBLANK(Regressions!C160), " ", Regressions!C160)</f>
        <v>Primary</v>
      </c>
      <c r="D150" s="322">
        <f>IF(ISBLANK(Regressions!D160), " ", Regressions!D160)</f>
        <v>1531124</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Poland</v>
      </c>
      <c r="B151" s="328">
        <f>IF(ISBLANK(Regressions!B161), " ", Regressions!B161)</f>
        <v>2023</v>
      </c>
      <c r="C151" s="329" t="str">
        <f>IF(ISBLANK(Regressions!C161), " ", Regressions!C161)</f>
        <v>Primary</v>
      </c>
      <c r="D151" s="330">
        <f>IF(ISBLANK(Regressions!D161), " ", Regressions!D161)</f>
        <v>1566123</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Poland</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Poland</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Poland</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Poland</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Poland</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Poland</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Poland</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Poland</v>
      </c>
      <c r="B159" s="321">
        <f>IF(ISBLANK(Regressions!B169), " ", Regressions!B169)</f>
        <v>2000</v>
      </c>
      <c r="C159" s="326" t="str">
        <f>IF(ISBLANK(Regressions!C169), " ", Regressions!C169)</f>
        <v>Secondary</v>
      </c>
      <c r="D159" s="322">
        <f>IF(ISBLANK(Regressions!D169), " ", Regressions!D169)</f>
        <v>3964370</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Poland</v>
      </c>
      <c r="B160" s="321">
        <f>IF(ISBLANK(Regressions!B170), " ", Regressions!B170)</f>
        <v>2001</v>
      </c>
      <c r="C160" s="326" t="str">
        <f>IF(ISBLANK(Regressions!C170), " ", Regressions!C170)</f>
        <v>Secondary</v>
      </c>
      <c r="D160" s="322">
        <f>IF(ISBLANK(Regressions!D170), " ", Regressions!D170)</f>
        <v>3907766</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Poland</v>
      </c>
      <c r="B161" s="321">
        <f>IF(ISBLANK(Regressions!B171), " ", Regressions!B171)</f>
        <v>2002</v>
      </c>
      <c r="C161" s="326" t="str">
        <f>IF(ISBLANK(Regressions!C171), " ", Regressions!C171)</f>
        <v>Secondary</v>
      </c>
      <c r="D161" s="322">
        <f>IF(ISBLANK(Regressions!D171), " ", Regressions!D171)</f>
        <v>3808352</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Poland</v>
      </c>
      <c r="B162" s="321">
        <f>IF(ISBLANK(Regressions!B172), " ", Regressions!B172)</f>
        <v>2003</v>
      </c>
      <c r="C162" s="326" t="str">
        <f>IF(ISBLANK(Regressions!C172), " ", Regressions!C172)</f>
        <v>Secondary</v>
      </c>
      <c r="D162" s="322">
        <f>IF(ISBLANK(Regressions!D172), " ", Regressions!D172)</f>
        <v>3666027</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Poland</v>
      </c>
      <c r="B163" s="321">
        <f>IF(ISBLANK(Regressions!B173), " ", Regressions!B173)</f>
        <v>2004</v>
      </c>
      <c r="C163" s="326" t="str">
        <f>IF(ISBLANK(Regressions!C173), " ", Regressions!C173)</f>
        <v>Secondary</v>
      </c>
      <c r="D163" s="322">
        <f>IF(ISBLANK(Regressions!D173), " ", Regressions!D173)</f>
        <v>3533481</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Poland</v>
      </c>
      <c r="B164" s="321">
        <f>IF(ISBLANK(Regressions!B174), " ", Regressions!B174)</f>
        <v>2005</v>
      </c>
      <c r="C164" s="326" t="str">
        <f>IF(ISBLANK(Regressions!C174), " ", Regressions!C174)</f>
        <v>Secondary</v>
      </c>
      <c r="D164" s="322">
        <f>IF(ISBLANK(Regressions!D174), " ", Regressions!D174)</f>
        <v>3407895</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Poland</v>
      </c>
      <c r="B165" s="321">
        <f>IF(ISBLANK(Regressions!B175), " ", Regressions!B175)</f>
        <v>2006</v>
      </c>
      <c r="C165" s="326" t="str">
        <f>IF(ISBLANK(Regressions!C175), " ", Regressions!C175)</f>
        <v>Secondary</v>
      </c>
      <c r="D165" s="322">
        <f>IF(ISBLANK(Regressions!D175), " ", Regressions!D175)</f>
        <v>3297236</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Poland</v>
      </c>
      <c r="B166" s="321">
        <f>IF(ISBLANK(Regressions!B176), " ", Regressions!B176)</f>
        <v>2007</v>
      </c>
      <c r="C166" s="326" t="str">
        <f>IF(ISBLANK(Regressions!C176), " ", Regressions!C176)</f>
        <v>Secondary</v>
      </c>
      <c r="D166" s="322">
        <f>IF(ISBLANK(Regressions!D176), " ", Regressions!D176)</f>
        <v>3194723</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Poland</v>
      </c>
      <c r="B167" s="321">
        <f>IF(ISBLANK(Regressions!B177), " ", Regressions!B177)</f>
        <v>2008</v>
      </c>
      <c r="C167" s="326" t="str">
        <f>IF(ISBLANK(Regressions!C177), " ", Regressions!C177)</f>
        <v>Secondary</v>
      </c>
      <c r="D167" s="322">
        <f>IF(ISBLANK(Regressions!D177), " ", Regressions!D177)</f>
        <v>3086537</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Poland</v>
      </c>
      <c r="B168" s="321">
        <f>IF(ISBLANK(Regressions!B178), " ", Regressions!B178)</f>
        <v>2009</v>
      </c>
      <c r="C168" s="326" t="str">
        <f>IF(ISBLANK(Regressions!C178), " ", Regressions!C178)</f>
        <v>Secondary</v>
      </c>
      <c r="D168" s="322">
        <f>IF(ISBLANK(Regressions!D178), " ", Regressions!D178)</f>
        <v>2968620</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Poland</v>
      </c>
      <c r="B169" s="321">
        <f>IF(ISBLANK(Regressions!B179), " ", Regressions!B179)</f>
        <v>2010</v>
      </c>
      <c r="C169" s="326" t="str">
        <f>IF(ISBLANK(Regressions!C179), " ", Regressions!C179)</f>
        <v>Secondary</v>
      </c>
      <c r="D169" s="322">
        <f>IF(ISBLANK(Regressions!D179), " ", Regressions!D179)</f>
        <v>2835737</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Poland</v>
      </c>
      <c r="B170" s="321">
        <f>IF(ISBLANK(Regressions!B180), " ", Regressions!B180)</f>
        <v>2011</v>
      </c>
      <c r="C170" s="326" t="str">
        <f>IF(ISBLANK(Regressions!C180), " ", Regressions!C180)</f>
        <v>Secondary</v>
      </c>
      <c r="D170" s="322">
        <f>IF(ISBLANK(Regressions!D180), " ", Regressions!D180)</f>
        <v>2709538</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Poland</v>
      </c>
      <c r="B171" s="321">
        <f>IF(ISBLANK(Regressions!B181), " ", Regressions!B181)</f>
        <v>2012</v>
      </c>
      <c r="C171" s="326" t="str">
        <f>IF(ISBLANK(Regressions!C181), " ", Regressions!C181)</f>
        <v>Secondary</v>
      </c>
      <c r="D171" s="322">
        <f>IF(ISBLANK(Regressions!D181), " ", Regressions!D181)</f>
        <v>2596415</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Poland</v>
      </c>
      <c r="B172" s="321">
        <f>IF(ISBLANK(Regressions!B182), " ", Regressions!B182)</f>
        <v>2013</v>
      </c>
      <c r="C172" s="326" t="str">
        <f>IF(ISBLANK(Regressions!C182), " ", Regressions!C182)</f>
        <v>Secondary</v>
      </c>
      <c r="D172" s="322">
        <f>IF(ISBLANK(Regressions!D182), " ", Regressions!D182)</f>
        <v>2490856</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Poland</v>
      </c>
      <c r="B173" s="321">
        <f>IF(ISBLANK(Regressions!B183), " ", Regressions!B183)</f>
        <v>2014</v>
      </c>
      <c r="C173" s="326" t="str">
        <f>IF(ISBLANK(Regressions!C183), " ", Regressions!C183)</f>
        <v>Secondary</v>
      </c>
      <c r="D173" s="322">
        <f>IF(ISBLANK(Regressions!D183), " ", Regressions!D183)</f>
        <v>2400493</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Poland</v>
      </c>
      <c r="B174" s="321">
        <f>IF(ISBLANK(Regressions!B184), " ", Regressions!B184)</f>
        <v>2015</v>
      </c>
      <c r="C174" s="326" t="str">
        <f>IF(ISBLANK(Regressions!C184), " ", Regressions!C184)</f>
        <v>Secondary</v>
      </c>
      <c r="D174" s="322">
        <f>IF(ISBLANK(Regressions!D184), " ", Regressions!D184)</f>
        <v>2329123</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Poland</v>
      </c>
      <c r="B175" s="321">
        <f>IF(ISBLANK(Regressions!B185), " ", Regressions!B185)</f>
        <v>2016</v>
      </c>
      <c r="C175" s="326" t="str">
        <f>IF(ISBLANK(Regressions!C185), " ", Regressions!C185)</f>
        <v>Secondary</v>
      </c>
      <c r="D175" s="322">
        <f>IF(ISBLANK(Regressions!D185), " ", Regressions!D185)</f>
        <v>2257139</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Poland</v>
      </c>
      <c r="B176" s="321">
        <f>IF(ISBLANK(Regressions!B186), " ", Regressions!B186)</f>
        <v>2017</v>
      </c>
      <c r="C176" s="326" t="str">
        <f>IF(ISBLANK(Regressions!C186), " ", Regressions!C186)</f>
        <v>Secondary</v>
      </c>
      <c r="D176" s="322">
        <f>IF(ISBLANK(Regressions!D186), " ", Regressions!D186)</f>
        <v>2199557</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Poland</v>
      </c>
      <c r="B177" s="321">
        <f>IF(ISBLANK(Regressions!B187), " ", Regressions!B187)</f>
        <v>2018</v>
      </c>
      <c r="C177" s="326" t="str">
        <f>IF(ISBLANK(Regressions!C187), " ", Regressions!C187)</f>
        <v>Secondary</v>
      </c>
      <c r="D177" s="322">
        <f>IF(ISBLANK(Regressions!D187), " ", Regressions!D187)</f>
        <v>2164204</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Poland</v>
      </c>
      <c r="B178" s="321">
        <f>IF(ISBLANK(Regressions!B188), " ", Regressions!B188)</f>
        <v>2019</v>
      </c>
      <c r="C178" s="326" t="str">
        <f>IF(ISBLANK(Regressions!C188), " ", Regressions!C188)</f>
        <v>Secondary</v>
      </c>
      <c r="D178" s="322">
        <f>IF(ISBLANK(Regressions!D188), " ", Regressions!D188)</f>
        <v>2152370</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Poland</v>
      </c>
      <c r="B179" s="321">
        <f>IF(ISBLANK(Regressions!B189), " ", Regressions!B189)</f>
        <v>2020</v>
      </c>
      <c r="C179" s="326" t="str">
        <f>IF(ISBLANK(Regressions!C189), " ", Regressions!C189)</f>
        <v>Secondary</v>
      </c>
      <c r="D179" s="322">
        <f>IF(ISBLANK(Regressions!D189), " ", Regressions!D189)</f>
        <v>2983732</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Poland</v>
      </c>
      <c r="B180" s="372">
        <f>IF(ISBLANK(Regressions!B190), " ", Regressions!B190)</f>
        <v>2021</v>
      </c>
      <c r="C180" s="373" t="str">
        <f>IF(ISBLANK(Regressions!C190), " ", Regressions!C190)</f>
        <v>Secondary</v>
      </c>
      <c r="D180" s="374">
        <f>IF(ISBLANK(Regressions!D190), " ", Regressions!D190)</f>
        <v>3049425</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Poland</v>
      </c>
      <c r="B181" s="321">
        <f>IF(ISBLANK(Regressions!B191), " ", Regressions!B191)</f>
        <v>2022</v>
      </c>
      <c r="C181" s="326" t="str">
        <f>IF(ISBLANK(Regressions!C191), " ", Regressions!C191)</f>
        <v>Secondary</v>
      </c>
      <c r="D181" s="322">
        <f>IF(ISBLANK(Regressions!D191), " ", Regressions!D191)</f>
        <v>3111318</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Poland</v>
      </c>
      <c r="B182" s="328">
        <f>IF(ISBLANK(Regressions!B192), " ", Regressions!B192)</f>
        <v>2023</v>
      </c>
      <c r="C182" s="329" t="str">
        <f>IF(ISBLANK(Regressions!C192), " ", Regressions!C192)</f>
        <v>Secondary</v>
      </c>
      <c r="D182" s="330">
        <f>IF(ISBLANK(Regressions!D192), " ", Regressions!D192)</f>
        <v>3528309</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Poland</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Poland</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Poland</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Poland</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Poland</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Poland</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Poland</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207"/>
      <c r="G211" s="385"/>
      <c r="H211" s="207"/>
      <c r="I211" s="385"/>
      <c r="J211" s="386"/>
      <c r="K211" s="386"/>
      <c r="M211" s="386"/>
      <c r="N211" s="387"/>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I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183</v>
      </c>
      <c r="G5" s="114" t="s">
        <v>136</v>
      </c>
      <c r="H5" s="115" t="s">
        <v>43</v>
      </c>
      <c r="I5" s="116" t="s">
        <v>184</v>
      </c>
      <c r="J5" s="114" t="s">
        <v>137</v>
      </c>
      <c r="K5" s="115" t="s">
        <v>44</v>
      </c>
      <c r="L5" s="116" t="s">
        <v>185</v>
      </c>
      <c r="M5" s="114" t="s">
        <v>138</v>
      </c>
      <c r="N5" s="115" t="s">
        <v>86</v>
      </c>
      <c r="O5" s="116" t="s">
        <v>186</v>
      </c>
      <c r="P5" s="114" t="s">
        <v>139</v>
      </c>
      <c r="Q5" s="115" t="s">
        <v>87</v>
      </c>
      <c r="R5" s="116" t="s">
        <v>187</v>
      </c>
      <c r="S5" s="114" t="s">
        <v>140</v>
      </c>
      <c r="T5" s="115" t="s">
        <v>88</v>
      </c>
      <c r="U5" s="117" t="s">
        <v>188</v>
      </c>
      <c r="V5" s="118" t="s">
        <v>129</v>
      </c>
      <c r="W5" s="119" t="s">
        <v>45</v>
      </c>
      <c r="X5" s="120" t="s">
        <v>65</v>
      </c>
      <c r="Y5" s="120" t="s">
        <v>66</v>
      </c>
      <c r="Z5" s="121" t="s">
        <v>189</v>
      </c>
      <c r="AA5" s="118" t="s">
        <v>130</v>
      </c>
      <c r="AB5" s="119" t="s">
        <v>46</v>
      </c>
      <c r="AC5" s="120" t="s">
        <v>67</v>
      </c>
      <c r="AD5" s="120" t="s">
        <v>68</v>
      </c>
      <c r="AE5" s="121" t="s">
        <v>190</v>
      </c>
      <c r="AF5" s="118" t="s">
        <v>131</v>
      </c>
      <c r="AG5" s="119" t="s">
        <v>47</v>
      </c>
      <c r="AH5" s="120" t="s">
        <v>69</v>
      </c>
      <c r="AI5" s="120" t="s">
        <v>70</v>
      </c>
      <c r="AJ5" s="121" t="s">
        <v>191</v>
      </c>
      <c r="AK5" s="118" t="s">
        <v>132</v>
      </c>
      <c r="AL5" s="119" t="s">
        <v>71</v>
      </c>
      <c r="AM5" s="120" t="s">
        <v>72</v>
      </c>
      <c r="AN5" s="120" t="s">
        <v>73</v>
      </c>
      <c r="AO5" s="121" t="s">
        <v>192</v>
      </c>
      <c r="AP5" s="118" t="s">
        <v>133</v>
      </c>
      <c r="AQ5" s="119" t="s">
        <v>74</v>
      </c>
      <c r="AR5" s="120" t="s">
        <v>75</v>
      </c>
      <c r="AS5" s="120" t="s">
        <v>76</v>
      </c>
      <c r="AT5" s="121" t="s">
        <v>193</v>
      </c>
      <c r="AU5" s="118" t="s">
        <v>134</v>
      </c>
      <c r="AV5" s="119" t="s">
        <v>77</v>
      </c>
      <c r="AW5" s="120" t="s">
        <v>78</v>
      </c>
      <c r="AX5" s="120" t="s">
        <v>79</v>
      </c>
      <c r="AY5" s="122" t="s">
        <v>194</v>
      </c>
      <c r="AZ5" s="123" t="s">
        <v>80</v>
      </c>
      <c r="BA5" s="124" t="s">
        <v>114</v>
      </c>
      <c r="BB5" s="125" t="s">
        <v>195</v>
      </c>
      <c r="BC5" s="123" t="s">
        <v>85</v>
      </c>
      <c r="BD5" s="124" t="s">
        <v>115</v>
      </c>
      <c r="BE5" s="125" t="s">
        <v>196</v>
      </c>
      <c r="BF5" s="123" t="s">
        <v>84</v>
      </c>
      <c r="BG5" s="124" t="s">
        <v>116</v>
      </c>
      <c r="BH5" s="125" t="s">
        <v>197</v>
      </c>
      <c r="BI5" s="123" t="s">
        <v>83</v>
      </c>
      <c r="BJ5" s="124" t="s">
        <v>117</v>
      </c>
      <c r="BK5" s="125" t="s">
        <v>198</v>
      </c>
      <c r="BL5" s="123" t="s">
        <v>82</v>
      </c>
      <c r="BM5" s="124" t="s">
        <v>118</v>
      </c>
      <c r="BN5" s="125" t="s">
        <v>199</v>
      </c>
      <c r="BO5" s="123" t="s">
        <v>81</v>
      </c>
      <c r="BP5" s="124" t="s">
        <v>119</v>
      </c>
      <c r="BQ5" s="125" t="s">
        <v>200</v>
      </c>
    </row>
    <row xmlns:x14ac="http://schemas.microsoft.com/office/spreadsheetml/2009/9/ac" r="6" x14ac:dyDescent="0.2">
      <c r="A6" s="32" t="str">
        <f>IF('Water Data'!$B$2="","",'Water Data'!$B$2)</f>
        <v>POL_2013_UIS</v>
      </c>
      <c r="B6" s="32" t="str">
        <f>+'Water Data'!C2</f>
        <v>Other</v>
      </c>
      <c r="C6" s="318">
        <f>+IF(ISNUMBER(VALUE(MID(A6,5,4))), VALUE(MID(A6, 5,4)),"")</f>
        <v>2013</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POL_2014_UIS</v>
      </c>
      <c r="B7" s="32" t="str">
        <f ca="true">+IF(OFFSET('Water Data'!$C$2,0,10*ROW('Water Data'!F1))="","",OFFSET('Water Data'!$C$2,0,10*ROW('Water Data'!F1)))</f>
        <v>Other</v>
      </c>
      <c r="C7" s="318">
        <f t="shared" ref="C7:C70" ca="true" si="0">+IF(ISNUMBER(VALUE(MID(A7,5,4))), VALUE(MID(A7, 5,4)),"")</f>
        <v>2014</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POL_2015_UIS</v>
      </c>
      <c r="B8" s="32" t="str">
        <f ca="true">+IF(OFFSET('Water Data'!$C$2,0,10*ROW('Water Data'!F2))="","",OFFSET('Water Data'!$C$2,0,10*ROW('Water Data'!F2)))</f>
        <v>Other</v>
      </c>
      <c r="C8" s="318">
        <f t="shared" ca="true" si="0"/>
        <v>2015</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POL_2016_UIS</v>
      </c>
      <c r="B9" s="32" t="str">
        <f ca="true">+IF(OFFSET('Water Data'!$C$2,0,10*ROW('Water Data'!F3))="","",OFFSET('Water Data'!$C$2,0,10*ROW('Water Data'!F3)))</f>
        <v>Other</v>
      </c>
      <c r="C9" s="318">
        <f t="shared" ca="true" si="0"/>
        <v>2016</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POL_2019_UIS</v>
      </c>
      <c r="B10" s="32" t="str">
        <f ca="true">+IF(OFFSET('Water Data'!$C$2,0,10*ROW('Water Data'!F4))="","",OFFSET('Water Data'!$C$2,0,10*ROW('Water Data'!F4)))</f>
        <v>Other</v>
      </c>
      <c r="C10" s="318">
        <f t="shared" ca="true" si="0"/>
        <v>2019</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POL_2020_UIS</v>
      </c>
      <c r="B11" s="32" t="str">
        <f ca="true">+IF(OFFSET('Water Data'!$C$2,0,10*ROW('Water Data'!F5))="","",OFFSET('Water Data'!$C$2,0,10*ROW('Water Data'!F5)))</f>
        <v>Other</v>
      </c>
      <c r="C11" s="318">
        <f t="shared" ca="true" si="0"/>
        <v>2020</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POL_2021_UIS</v>
      </c>
      <c r="B12" s="32" t="str">
        <f ca="true">+IF(OFFSET('Water Data'!$C$2,0,10*ROW('Water Data'!F6))="","",OFFSET('Water Data'!$C$2,0,10*ROW('Water Data'!F6)))</f>
        <v>Other</v>
      </c>
      <c r="C12" s="318">
        <f t="shared" ca="true" si="0"/>
        <v>2021</v>
      </c>
      <c r="D12" s="85">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100</v>
      </c>
      <c r="E12" s="85">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100</v>
      </c>
      <c r="F12" s="85">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100</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100</v>
      </c>
      <c r="Q12" s="85">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100</v>
      </c>
      <c r="R12" s="85">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100</v>
      </c>
      <c r="S12" s="85">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100</v>
      </c>
      <c r="T12" s="85">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100</v>
      </c>
      <c r="U12" s="85">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100</v>
      </c>
      <c r="V12" s="86">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100</v>
      </c>
      <c r="W12" s="86">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100</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100</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100</v>
      </c>
      <c r="AQ12" s="86">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100</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100</v>
      </c>
      <c r="AU12" s="86">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100</v>
      </c>
      <c r="AV12" s="86">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100</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100</v>
      </c>
      <c r="AZ12" s="87">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100</v>
      </c>
      <c r="BA12" s="87">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100</v>
      </c>
      <c r="BB12" s="87">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100</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100</v>
      </c>
      <c r="BM12" s="87">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100</v>
      </c>
      <c r="BN12" s="87">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100</v>
      </c>
      <c r="BO12" s="87">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100</v>
      </c>
      <c r="BP12" s="87">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100</v>
      </c>
      <c r="BQ12" s="87">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100</v>
      </c>
      <c r="BR12" s="262"/>
      <c r="BS12" s="262" t="str">
        <f ca="true">+IF(OFFSET('Water Data'!$D$27,0,10*ROW('Water Data'!D6))="","",OFFSET('Water Data'!$D$27,0,10*ROW('Water Data'!D6)))</f>
        <v>Yes</v>
      </c>
      <c r="BT12" s="262" t="str">
        <f ca="true">+IF(OFFSET('Water Data'!$D$28,0,10*ROW('Water Data'!D6))="","",OFFSET('Water Data'!$D$28,0,10*ROW('Water Data'!D6)))</f>
        <v>Yes</v>
      </c>
      <c r="BU12" s="262" t="str">
        <f ca="true">+IF(OFFSET('Water Data'!$D$29,0,10*ROW('Water Data'!D6))="","",OFFSET('Water Data'!$D$29,0,10*ROW('Water Data'!D6)))</f>
        <v>Yes</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Yes</v>
      </c>
      <c r="CF12" s="262" t="str">
        <f ca="true">+IF(OFFSET('Water Data'!$H$28,0,10*ROW('Water Data'!H6))="","",OFFSET('Water Data'!$H$28,0,10*ROW('Water Data'!H6)))</f>
        <v>Yes</v>
      </c>
      <c r="CG12" s="262" t="str">
        <f ca="true">+IF(OFFSET('Water Data'!$H$29,0,10*ROW('Water Data'!H6))="","",OFFSET('Water Data'!$H$29,0,10*ROW('Water Data'!H6)))</f>
        <v>Yes</v>
      </c>
      <c r="CH12" s="262" t="str">
        <f ca="true">+IF(OFFSET('Water Data'!$I$27,0,10*ROW('Water Data'!I6))="","",OFFSET('Water Data'!$I$27,0,10*ROW('Water Data'!I6)))</f>
        <v>Yes</v>
      </c>
      <c r="CI12" s="262" t="str">
        <f ca="true">+IF(OFFSET('Water Data'!$I$28,0,10*ROW('Water Data'!I6))="","",OFFSET('Water Data'!$I$28,0,10*ROW('Water Data'!I6)))</f>
        <v>Yes</v>
      </c>
      <c r="CJ12" s="262" t="str">
        <f ca="true">+IF(OFFSET('Water Data'!$I$29,0,10*ROW('Water Data'!I6))="","",OFFSET('Water Data'!$I$29,0,10*ROW('Water Data'!I6)))</f>
        <v>Yes</v>
      </c>
      <c r="CK12" s="262" t="str">
        <f ca="true">+IF(OFFSET('Sanitation Data'!$D$28,0,10*ROW('Sanitation Data'!D6))="","",OFFSET('Sanitation Data'!$D$28,0,10*ROW('Sanitation Data'!D6)))</f>
        <v>Yes</v>
      </c>
      <c r="CL12" s="262" t="str">
        <f ca="true">+IF(OFFSET('Sanitation Data'!$D$29,0,10*ROW('Sanitation Data'!D6))="","",OFFSET('Sanitation Data'!$D$29,0,10*ROW('Sanitation Data'!D6)))</f>
        <v>Yes</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Yes</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Yes</v>
      </c>
      <c r="DF12" s="262" t="str">
        <f ca="true">+IF(OFFSET('Sanitation Data'!$H$29,0,10*ROW('Sanitation Data'!H6))="","",OFFSET('Sanitation Data'!$H$29,0,10*ROW('Sanitation Data'!H6)))</f>
        <v>Yes</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Yes</v>
      </c>
      <c r="DJ12" s="262" t="str">
        <f ca="true">+IF(OFFSET('Sanitation Data'!$I$28,0,10*ROW('Sanitation Data'!I6))="","",OFFSET('Sanitation Data'!$I$28,0,10*ROW('Sanitation Data'!I6)))</f>
        <v>Yes</v>
      </c>
      <c r="DK12" s="262" t="str">
        <f ca="true">+IF(OFFSET('Sanitation Data'!$I$29,0,10*ROW('Sanitation Data'!I6))="","",OFFSET('Sanitation Data'!$I$29,0,10*ROW('Sanitation Data'!I6)))</f>
        <v>Yes</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Yes</v>
      </c>
      <c r="DO12" s="262" t="str">
        <f ca="true">+IF(OFFSET('Hygiene Data'!$D$11,0,10*ROW('Hygiene Data'!D6))="","",OFFSET('Hygiene Data'!$D$11,0,10*ROW('Hygiene Data'!D6)))</f>
        <v>Yes</v>
      </c>
      <c r="DP12" s="262" t="str">
        <f ca="true">+IF(OFFSET('Hygiene Data'!$D$12,0,10*ROW('Hygiene Data'!D6))="","",OFFSET('Hygiene Data'!$D$12,0,10*ROW('Hygiene Data'!D6)))</f>
        <v>Yes</v>
      </c>
      <c r="DQ12" s="262" t="str">
        <f ca="true">+IF(OFFSET('Hygiene Data'!$D$13,0,10*ROW('Hygiene Data'!D6))="","",OFFSET('Hygiene Data'!$D$13,0,10*ROW('Hygiene Data'!D6)))</f>
        <v>Yes</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Yes</v>
      </c>
      <c r="EB12" s="262" t="str">
        <f ca="true">+IF(OFFSET('Hygiene Data'!$H$12,0,10*ROW('Hygiene Data'!H6))="","",OFFSET('Hygiene Data'!$H$12,0,10*ROW('Hygiene Data'!H6)))</f>
        <v>Yes</v>
      </c>
      <c r="EC12" s="262" t="str">
        <f ca="true">+IF(OFFSET('Hygiene Data'!$H$13,0,10*ROW('Hygiene Data'!H6))="","",OFFSET('Hygiene Data'!$H$13,0,10*ROW('Hygiene Data'!H6)))</f>
        <v>Yes</v>
      </c>
      <c r="ED12" s="262" t="str">
        <f ca="true">+IF(OFFSET('Hygiene Data'!$I$11,0,10*ROW('Hygiene Data'!I6))="","",OFFSET('Hygiene Data'!$I$11,0,10*ROW('Hygiene Data'!I6)))</f>
        <v>Yes</v>
      </c>
      <c r="EE12" s="262" t="str">
        <f ca="true">+IF(OFFSET('Hygiene Data'!$I$12,0,10*ROW('Hygiene Data'!I6))="","",OFFSET('Hygiene Data'!$I$12,0,10*ROW('Hygiene Data'!I6)))</f>
        <v>Yes</v>
      </c>
      <c r="EF12" s="262" t="str">
        <f ca="true">+IF(OFFSET('Hygiene Data'!$I$13,0,10*ROW('Hygiene Data'!I6))="","",OFFSET('Hygiene Data'!$I$13,0,10*ROW('Hygiene Data'!I6)))</f>
        <v>Yes</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D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625" customWidth="true"/>
    <col min="4" max="9" width="7.875" customWidth="true"/>
    <col min="10" max="11" width="1.125" customWidth="true"/>
    <col min="12" max="12" width="24.625" style="108" customWidth="true"/>
    <col min="13" max="13" width="29.625" customWidth="true"/>
    <col min="14" max="19" width="7.875" customWidth="true"/>
    <col min="20" max="21" width="1.125" customWidth="true"/>
    <col min="22" max="22" width="24.625" style="108" customWidth="true"/>
    <col min="23" max="23" width="29.625" customWidth="true"/>
    <col min="24" max="29" width="7.875" customWidth="true"/>
    <col min="30" max="31" width="1.125" customWidth="true"/>
    <col min="32" max="32" width="24.625" style="108" customWidth="true"/>
    <col min="33" max="33" width="29.625" style="108" customWidth="true"/>
    <col min="34" max="39" width="7.875" customWidth="true"/>
    <col min="40" max="41" width="1.125" customWidth="true"/>
    <col min="42" max="42" width="24.625" style="108" customWidth="true"/>
    <col min="43" max="43" width="29.625" style="108" customWidth="true"/>
    <col min="44" max="49" width="7.875" customWidth="true"/>
    <col min="50" max="51" width="1.125" customWidth="true"/>
    <col min="52" max="52" width="24.625" style="108" customWidth="true"/>
    <col min="53" max="53" width="29.625" style="108" customWidth="true"/>
    <col min="54" max="59" width="7.875" customWidth="true"/>
    <col min="60" max="61" width="1.125" customWidth="true"/>
    <col min="62" max="62" width="24.625" style="108" customWidth="true"/>
    <col min="63" max="63" width="29.625" style="108" customWidth="true"/>
    <col min="64" max="69" width="7.875" customWidth="true"/>
    <col min="70" max="71" width="1.125" customWidth="true"/>
    <col min="72" max="72" width="24.625" style="108" customWidth="true"/>
    <col min="73" max="73" width="29.625" customWidth="true"/>
    <col min="74" max="79" width="7.875" customWidth="true"/>
    <col min="80" max="81" width="1.125" customWidth="true"/>
    <col min="82" max="82" width="24.625" style="108" customWidth="true"/>
    <col min="83" max="83" width="29.625" customWidth="true"/>
    <col min="84" max="89" width="7.875" customWidth="true"/>
    <col min="90" max="91" width="1.125" customWidth="true"/>
    <col min="92" max="92" width="24.625" style="108" customWidth="true"/>
    <col min="93" max="93" width="29.625" customWidth="true"/>
    <col min="94" max="99" width="7.875" customWidth="true"/>
    <col min="100" max="101" width="1.125" customWidth="true"/>
    <col min="102" max="102" width="24.625" style="108" customWidth="true"/>
    <col min="103" max="103" width="29.625" customWidth="true"/>
    <col min="104" max="109" width="7.875" customWidth="true"/>
    <col min="110" max="111" width="1.125" customWidth="true"/>
    <col min="112" max="112" width="24.625" style="108" customWidth="true"/>
    <col min="113" max="113" width="29.625" customWidth="true"/>
    <col min="114" max="119" width="7.875" customWidth="true"/>
    <col min="120" max="121" width="1.125" customWidth="true"/>
    <col min="122" max="122" width="24.625" style="108" customWidth="true"/>
    <col min="123" max="123" width="29.625" customWidth="true"/>
    <col min="124" max="129" width="7.875" customWidth="true"/>
    <col min="130" max="131" width="1.125" customWidth="true"/>
    <col min="132" max="132" width="24.625" style="108" customWidth="true"/>
    <col min="133" max="133" width="29.625" customWidth="true"/>
    <col min="134" max="139" width="7.875" customWidth="true"/>
    <col min="140" max="141" width="1.125" customWidth="true"/>
    <col min="142" max="142" width="24.625" style="108" customWidth="true"/>
    <col min="143" max="143" width="29.625" customWidth="true"/>
    <col min="144" max="149" width="7.875" customWidth="true"/>
    <col min="150" max="151" width="1.125" customWidth="true"/>
    <col min="152" max="152" width="24.625" style="108" customWidth="true"/>
    <col min="153" max="153" width="29.625" customWidth="true"/>
    <col min="154" max="159" width="7.875" customWidth="true"/>
    <col min="160" max="161" width="1.125" customWidth="true"/>
    <col min="162" max="162" width="24.625" style="108" customWidth="true"/>
    <col min="163" max="163" width="29.625" customWidth="true"/>
    <col min="164" max="169" width="7.875" customWidth="true"/>
    <col min="170" max="171" width="1.125" customWidth="true"/>
    <col min="172" max="172" width="24.625" style="108" customWidth="true"/>
    <col min="173" max="173" width="29.625" customWidth="true"/>
    <col min="174" max="179" width="7.875" customWidth="true"/>
    <col min="180" max="181" width="1.125" customWidth="true"/>
    <col min="182" max="182" width="24.625" style="108" customWidth="true"/>
    <col min="183" max="183" width="29.625" customWidth="true"/>
    <col min="184" max="189" width="7.875" customWidth="true"/>
    <col min="190" max="191" width="1.125" customWidth="true"/>
    <col min="192" max="192" width="24.625" style="108" customWidth="true"/>
    <col min="193" max="193" width="29.625" customWidth="true"/>
    <col min="194" max="199" width="7.875" customWidth="true"/>
    <col min="200" max="201" width="1.125" customWidth="true"/>
    <col min="202" max="202" width="24.625" style="108" customWidth="true"/>
    <col min="203" max="203" width="29.625" customWidth="true"/>
    <col min="204" max="209" width="7.875" customWidth="true"/>
    <col min="210" max="211" width="1.125" customWidth="true"/>
    <col min="212" max="212" width="24.625" style="108" customWidth="true"/>
    <col min="213" max="213" width="29.625" customWidth="true"/>
    <col min="214" max="219" width="7.875" customWidth="true"/>
    <col min="220" max="221" width="1.125" customWidth="true"/>
  </cols>
  <sheetData>
    <row xmlns:x14ac="http://schemas.microsoft.com/office/spreadsheetml/2009/9/ac" r="1" s="298" customFormat="true" ht="30" customHeight="true" x14ac:dyDescent="0.25">
      <c r="B1" s="312" t="s">
        <v>28</v>
      </c>
      <c r="C1" s="533" t="s">
        <v>217</v>
      </c>
      <c r="D1" s="307" t="s">
        <v>208</v>
      </c>
      <c r="E1" s="307"/>
      <c r="F1" s="307"/>
      <c r="G1" s="307"/>
      <c r="H1" s="307"/>
      <c r="I1" s="311"/>
      <c r="J1" s="299"/>
      <c r="K1" s="299"/>
      <c r="L1" s="312" t="s">
        <v>28</v>
      </c>
      <c r="M1" s="533" t="s">
        <v>218</v>
      </c>
      <c r="N1" s="307" t="s">
        <v>208</v>
      </c>
      <c r="O1" s="307"/>
      <c r="P1" s="307"/>
      <c r="Q1" s="307"/>
      <c r="R1" s="307"/>
      <c r="S1" s="311"/>
      <c r="T1" s="299"/>
      <c r="U1" s="299"/>
      <c r="V1" s="312" t="s">
        <v>28</v>
      </c>
      <c r="W1" s="533" t="s">
        <v>219</v>
      </c>
      <c r="X1" s="307" t="s">
        <v>208</v>
      </c>
      <c r="Y1" s="307"/>
      <c r="Z1" s="307"/>
      <c r="AA1" s="307"/>
      <c r="AB1" s="307"/>
      <c r="AC1" s="311"/>
      <c r="AD1" s="299"/>
      <c r="AE1" s="299"/>
      <c r="AF1" s="312" t="s">
        <v>28</v>
      </c>
      <c r="AG1" s="533" t="s">
        <v>220</v>
      </c>
      <c r="AH1" s="307" t="s">
        <v>208</v>
      </c>
      <c r="AI1" s="307"/>
      <c r="AJ1" s="307"/>
      <c r="AK1" s="307"/>
      <c r="AL1" s="307"/>
      <c r="AM1" s="311"/>
      <c r="AN1" s="299"/>
      <c r="AO1" s="299"/>
      <c r="AP1" s="312" t="s">
        <v>28</v>
      </c>
      <c r="AQ1" s="533">
        <v>2019</v>
      </c>
      <c r="AR1" s="307" t="s">
        <v>208</v>
      </c>
      <c r="AS1" s="307"/>
      <c r="AT1" s="307"/>
      <c r="AU1" s="307"/>
      <c r="AV1" s="307"/>
      <c r="AW1" s="311"/>
      <c r="AX1" s="299"/>
      <c r="AY1" s="299"/>
      <c r="AZ1" s="312" t="s">
        <v>28</v>
      </c>
      <c r="BA1" s="533">
        <v>2020</v>
      </c>
      <c r="BB1" s="307" t="s">
        <v>208</v>
      </c>
      <c r="BC1" s="307"/>
      <c r="BD1" s="307"/>
      <c r="BE1" s="307"/>
      <c r="BF1" s="307"/>
      <c r="BG1" s="311"/>
      <c r="BH1" s="299"/>
      <c r="BI1" s="299"/>
      <c r="BJ1" s="312" t="s">
        <v>28</v>
      </c>
      <c r="BK1" s="533">
        <v>2021</v>
      </c>
      <c r="BL1" s="307" t="s">
        <v>208</v>
      </c>
      <c r="BM1" s="307"/>
      <c r="BN1" s="307"/>
      <c r="BO1" s="307"/>
      <c r="BP1" s="307"/>
      <c r="BQ1" s="311"/>
      <c r="BR1" s="299"/>
      <c r="BS1" s="299"/>
    </row>
    <row xmlns:x14ac="http://schemas.microsoft.com/office/spreadsheetml/2009/9/ac" r="2" s="298" customFormat="true" ht="30" customHeight="true" x14ac:dyDescent="0.25">
      <c r="A2" s="546" t="s">
        <v>238</v>
      </c>
      <c r="B2" s="308" t="s">
        <v>213</v>
      </c>
      <c r="C2" s="230" t="s">
        <v>176</v>
      </c>
      <c r="D2" s="230" t="s">
        <v>175</v>
      </c>
      <c r="E2" s="309"/>
      <c r="F2" s="309"/>
      <c r="G2" s="309"/>
      <c r="H2" s="309"/>
      <c r="I2" s="310"/>
      <c r="J2" s="299" t="s">
        <v>221</v>
      </c>
      <c r="K2" s="299"/>
      <c r="L2" s="308" t="s">
        <v>214</v>
      </c>
      <c r="M2" s="230" t="s">
        <v>176</v>
      </c>
      <c r="N2" s="230" t="s">
        <v>175</v>
      </c>
      <c r="O2" s="309"/>
      <c r="P2" s="309"/>
      <c r="Q2" s="309"/>
      <c r="R2" s="309"/>
      <c r="S2" s="310"/>
      <c r="T2" s="299" t="s">
        <v>221</v>
      </c>
      <c r="U2" s="299"/>
      <c r="V2" s="308" t="s">
        <v>215</v>
      </c>
      <c r="W2" s="230" t="s">
        <v>176</v>
      </c>
      <c r="X2" s="230" t="s">
        <v>175</v>
      </c>
      <c r="Y2" s="309"/>
      <c r="Z2" s="309"/>
      <c r="AA2" s="309"/>
      <c r="AB2" s="309"/>
      <c r="AC2" s="310"/>
      <c r="AD2" s="299" t="s">
        <v>221</v>
      </c>
      <c r="AE2" s="299"/>
      <c r="AF2" s="308" t="s">
        <v>216</v>
      </c>
      <c r="AG2" s="230" t="s">
        <v>176</v>
      </c>
      <c r="AH2" s="230" t="s">
        <v>175</v>
      </c>
      <c r="AI2" s="309"/>
      <c r="AJ2" s="309"/>
      <c r="AK2" s="309"/>
      <c r="AL2" s="309"/>
      <c r="AM2" s="310"/>
      <c r="AN2" s="299" t="s">
        <v>221</v>
      </c>
      <c r="AO2" s="299"/>
      <c r="AP2" s="308" t="s">
        <v>243</v>
      </c>
      <c r="AQ2" s="230" t="s">
        <v>176</v>
      </c>
      <c r="AR2" s="230" t="s">
        <v>175</v>
      </c>
      <c r="AS2" s="309"/>
      <c r="AT2" s="309"/>
      <c r="AU2" s="309"/>
      <c r="AV2" s="309"/>
      <c r="AW2" s="310"/>
      <c r="AX2" s="299" t="s">
        <v>221</v>
      </c>
      <c r="AY2" s="299"/>
      <c r="AZ2" s="308" t="s">
        <v>244</v>
      </c>
      <c r="BA2" s="230" t="s">
        <v>176</v>
      </c>
      <c r="BB2" s="230" t="s">
        <v>175</v>
      </c>
      <c r="BC2" s="309"/>
      <c r="BD2" s="309"/>
      <c r="BE2" s="309"/>
      <c r="BF2" s="309"/>
      <c r="BG2" s="310"/>
      <c r="BH2" s="299" t="s">
        <v>221</v>
      </c>
      <c r="BI2" s="299"/>
      <c r="BJ2" s="308" t="s">
        <v>245</v>
      </c>
      <c r="BK2" s="230" t="s">
        <v>176</v>
      </c>
      <c r="BL2" s="230" t="s">
        <v>175</v>
      </c>
      <c r="BM2" s="309"/>
      <c r="BN2" s="309"/>
      <c r="BO2" s="309"/>
      <c r="BP2" s="309"/>
      <c r="BQ2" s="310"/>
      <c r="BR2" s="299" t="s">
        <v>221</v>
      </c>
      <c r="BS2" s="299"/>
    </row>
    <row xmlns:x14ac="http://schemas.microsoft.com/office/spreadsheetml/2009/9/ac" r="3" s="238" customFormat="true" ht="18" customHeight="true" x14ac:dyDescent="0.25">
      <c r="A3" s="546"/>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1" t="s">
        <v>167</v>
      </c>
      <c r="BK3" s="232" t="s">
        <v>56</v>
      </c>
      <c r="BL3" s="233" t="s">
        <v>7</v>
      </c>
      <c r="BM3" s="234" t="s">
        <v>1</v>
      </c>
      <c r="BN3" s="234" t="s">
        <v>2</v>
      </c>
      <c r="BO3" s="234" t="s">
        <v>16</v>
      </c>
      <c r="BP3" s="234" t="s">
        <v>17</v>
      </c>
      <c r="BQ3" s="235" t="s">
        <v>18</v>
      </c>
      <c r="BR3" s="236"/>
      <c r="BS3" s="236"/>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5">
      <c r="A4" s="364" t="str">
        <f>IF(ISBLANK('Data Summary'!A6),"",'Data Summary'!A6)</f>
        <v>POL_2013_UIS</v>
      </c>
      <c r="B4" s="101" t="s">
        <v>209</v>
      </c>
      <c r="C4" s="126" t="s">
        <v>24</v>
      </c>
      <c r="D4" s="8">
        <f>IF(COUNTA(D13)=0,"",D13)</f>
        <v>0</v>
      </c>
      <c r="E4" s="8" t="str">
        <f t="shared" ref="E4:I4" si="0">IF(COUNTA(E13)=0,"",E13)</f>
        <v/>
      </c>
      <c r="F4" s="8" t="str">
        <f t="shared" si="0"/>
        <v/>
      </c>
      <c r="G4" s="8" t="str">
        <f t="shared" si="0"/>
        <v/>
      </c>
      <c r="H4" s="8">
        <f t="shared" si="0"/>
        <v>0</v>
      </c>
      <c r="I4" s="25">
        <f t="shared" si="0"/>
        <v>0</v>
      </c>
      <c r="J4" s="19"/>
      <c r="K4" s="19"/>
      <c r="L4" s="101" t="s">
        <v>209</v>
      </c>
      <c r="M4" s="126" t="s">
        <v>24</v>
      </c>
      <c r="N4" s="8">
        <f>IF(COUNTA(N13)=0,"",N13)</f>
        <v>0</v>
      </c>
      <c r="O4" s="8" t="str">
        <f t="shared" ref="O4:S4" si="1">IF(COUNTA(O13)=0,"",O13)</f>
        <v/>
      </c>
      <c r="P4" s="8" t="str">
        <f t="shared" si="1"/>
        <v/>
      </c>
      <c r="Q4" s="8" t="str">
        <f t="shared" si="1"/>
        <v/>
      </c>
      <c r="R4" s="8">
        <f t="shared" si="1"/>
        <v>0</v>
      </c>
      <c r="S4" s="25">
        <f t="shared" si="1"/>
        <v>0</v>
      </c>
      <c r="T4" s="19"/>
      <c r="U4" s="19"/>
      <c r="V4" s="101" t="s">
        <v>209</v>
      </c>
      <c r="W4" s="126" t="s">
        <v>24</v>
      </c>
      <c r="X4" s="8">
        <f>IF(COUNTA(X13)=0,"",X13)</f>
        <v>0</v>
      </c>
      <c r="Y4" s="8" t="str">
        <f t="shared" ref="Y4:AC4" si="2">IF(COUNTA(Y13)=0,"",Y13)</f>
        <v/>
      </c>
      <c r="Z4" s="8" t="str">
        <f t="shared" si="2"/>
        <v/>
      </c>
      <c r="AA4" s="8" t="str">
        <f t="shared" si="2"/>
        <v/>
      </c>
      <c r="AB4" s="8">
        <f t="shared" si="2"/>
        <v>0</v>
      </c>
      <c r="AC4" s="25">
        <f t="shared" si="2"/>
        <v>0</v>
      </c>
      <c r="AD4" s="19"/>
      <c r="AE4" s="19"/>
      <c r="AF4" s="101" t="s">
        <v>209</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209</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209</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1" t="s">
        <v>209</v>
      </c>
      <c r="BK4" s="126" t="s">
        <v>24</v>
      </c>
      <c r="BL4" s="8">
        <f>IF(COUNTA(BL13)=0,"",BL13)</f>
        <v>0</v>
      </c>
      <c r="BM4" s="8" t="str">
        <f t="shared" ref="BM4:BQ4" si="6">IF(COUNTA(BM13)=0,"",BM13)</f>
        <v/>
      </c>
      <c r="BN4" s="8" t="str">
        <f t="shared" si="6"/>
        <v/>
      </c>
      <c r="BO4" s="8" t="str">
        <f t="shared" si="6"/>
        <v/>
      </c>
      <c r="BP4" s="8">
        <f t="shared" si="6"/>
        <v>0</v>
      </c>
      <c r="BQ4" s="25">
        <f t="shared" si="6"/>
        <v>0</v>
      </c>
      <c r="BR4" s="19"/>
      <c r="BS4" s="19"/>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4" t="str">
        <f ca="true">IF(ISBLANK('Data Summary'!A7),"",'Data Summary'!A7)</f>
        <v>POL_2014_UIS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1"/>
      <c r="BK5" s="126" t="s">
        <v>0</v>
      </c>
      <c r="BL5" s="8">
        <f>IF((COUNTA(BL14:BL25)=0)+(COUNTA(BL13)=0),"",100-BL13-SUMPRODUCT(BK14:BK25,BL14:BL25))</f>
        <v>0</v>
      </c>
      <c r="BM5" s="8" t="str">
        <f>IF((COUNTA(BM14:BM25)=0)+(COUNTA(BM13)=0),"",100-BM13-SUMPRODUCT(BK14:BK25,BM14:BM25))</f>
        <v/>
      </c>
      <c r="BN5" s="8" t="str">
        <f>IF((COUNTA(BN14:BN25)=0)+(COUNTA(BN13)=0),"",100-BN13-SUMPRODUCT(BK14:BK25,BN14:BN25))</f>
        <v/>
      </c>
      <c r="BO5" s="8" t="str">
        <f>IF((COUNTA(BO14:BO25)=0)+(COUNTA(BO13)=0),"",100-BO13-SUMPRODUCT(BK14:BK25,BO14:BO25))</f>
        <v/>
      </c>
      <c r="BP5" s="8">
        <f>IF((COUNTA(BP14:BP25)=0)+(COUNTA(BP13)=0),"",100-BP13-SUMPRODUCT(BK14:BK25,BP14:BP25))</f>
        <v>0</v>
      </c>
      <c r="BQ5" s="25">
        <f>IF((COUNTA(BQ14:BQ25)=0)+(COUNTA(BQ13)=0),"",100-BQ13-SUMPRODUCT(BK14:BK25,BQ14:BQ25))</f>
        <v>0</v>
      </c>
      <c r="BR5" s="19"/>
      <c r="BS5" s="19"/>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5">
      <c r="A6" s="364" t="str">
        <f ca="true">IF(ISBLANK('Data Summary'!A8),"",'Data Summary'!A8)</f>
        <v>POL_2015_UIS</v>
      </c>
      <c r="B6" s="101" t="s">
        <v>209</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209</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209</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209</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209</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209</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1" t="s">
        <v>209</v>
      </c>
      <c r="BK6" s="126" t="s">
        <v>19</v>
      </c>
      <c r="BL6" s="8">
        <f>IF(COUNTA(BL14:BL25)=0,"",SUMPRODUCT(BL14:BL25,BK14:BK25))</f>
        <v>100</v>
      </c>
      <c r="BM6" s="8" t="str">
        <f>IF(COUNTA(BM14:BM25)=0,"",SUMPRODUCT(BM14:BM25,BK14:BK25))</f>
        <v/>
      </c>
      <c r="BN6" s="8" t="str">
        <f>IF(COUNTA(BN14:BN25)=0,"",SUMPRODUCT(BN14:BN25,BK14:BK25))</f>
        <v/>
      </c>
      <c r="BO6" s="8" t="str">
        <f>IF(COUNTA(BO14:BO25)=0,"",SUMPRODUCT(BO14:BO25,BK14:BK25))</f>
        <v/>
      </c>
      <c r="BP6" s="8">
        <f>IF(COUNTA(BP14:BP25)=0,"",SUMPRODUCT(BP14:BP25,BK14:BK25))</f>
        <v>100</v>
      </c>
      <c r="BQ6" s="25">
        <f>IF(COUNTA(BQ14:BQ25)=0,"",SUMPRODUCT(BQ14:BQ25,BK14:BK25))</f>
        <v>100</v>
      </c>
      <c r="BR6" s="19"/>
      <c r="BS6" s="19"/>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4" t="str">
        <f ca="true">IF(ISBLANK('Data Summary'!A9),"",'Data Summary'!A9)</f>
        <v>POL_2016_UIS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1"/>
      <c r="BK7" s="127" t="s">
        <v>38</v>
      </c>
      <c r="BL7" s="7"/>
      <c r="BM7" s="7"/>
      <c r="BN7" s="7"/>
      <c r="BO7" s="7"/>
      <c r="BP7" s="7"/>
      <c r="BQ7" s="25"/>
      <c r="BR7" s="19"/>
      <c r="BS7" s="19"/>
      <c r="BT7" s="109"/>
      <c r="CD7" s="109"/>
      <c r="CN7" s="109"/>
      <c r="CX7" s="109"/>
      <c r="DH7" s="109"/>
      <c r="DR7" s="109"/>
      <c r="EB7" s="109"/>
      <c r="EL7" s="109"/>
      <c r="EV7" s="109"/>
      <c r="FF7" s="109"/>
      <c r="FP7" s="109"/>
      <c r="FZ7" s="109"/>
      <c r="GJ7" s="109"/>
      <c r="GT7" s="109"/>
      <c r="HD7" s="109"/>
    </row>
    <row xmlns:x14ac="http://schemas.microsoft.com/office/spreadsheetml/2009/9/ac" r="8" s="4" customFormat="true" ht="15.6" customHeight="true" x14ac:dyDescent="0.25">
      <c r="A8" s="364" t="str">
        <f ca="true">IF(ISBLANK('Data Summary'!A10),"",'Data Summary'!A10)</f>
        <v>POL_2019_UIS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1"/>
      <c r="BK8" s="127" t="s">
        <v>106</v>
      </c>
      <c r="BL8" s="8"/>
      <c r="BM8" s="8"/>
      <c r="BN8" s="8"/>
      <c r="BO8" s="8"/>
      <c r="BP8" s="8"/>
      <c r="BQ8" s="25"/>
      <c r="BR8" s="19"/>
      <c r="BS8" s="19"/>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4" t="str">
        <f ca="true">IF(ISBLANK('Data Summary'!A11),"",'Data Summary'!A11)</f>
        <v>POL_2020_UIS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1" t="s">
        <v>177</v>
      </c>
      <c r="BK9" s="126" t="s">
        <v>168</v>
      </c>
      <c r="BL9" s="7">
        <v>100</v>
      </c>
      <c r="BM9" s="128"/>
      <c r="BN9" s="128"/>
      <c r="BO9" s="128"/>
      <c r="BP9" s="128">
        <v>100</v>
      </c>
      <c r="BQ9" s="21">
        <v>100</v>
      </c>
      <c r="BR9" s="19"/>
      <c r="BS9" s="19"/>
      <c r="BT9" s="109"/>
      <c r="CD9" s="109"/>
      <c r="CN9" s="109"/>
      <c r="CX9" s="109"/>
      <c r="DH9" s="109"/>
      <c r="DR9" s="109"/>
      <c r="EB9" s="109"/>
      <c r="EL9" s="109"/>
      <c r="EV9" s="109"/>
      <c r="FF9" s="109"/>
      <c r="FP9" s="109"/>
      <c r="FZ9" s="109"/>
      <c r="GJ9" s="109"/>
      <c r="GT9" s="109"/>
      <c r="HD9" s="109"/>
    </row>
    <row xmlns:x14ac="http://schemas.microsoft.com/office/spreadsheetml/2009/9/ac" r="10" s="4" customFormat="true" ht="15.6" customHeight="true" x14ac:dyDescent="0.25">
      <c r="A10" s="364" t="str">
        <f ca="true">IF(ISBLANK('Data Summary'!A12),"",'Data Summary'!A12)</f>
        <v>POL_2021_UIS</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1"/>
      <c r="BK10" s="126" t="s">
        <v>107</v>
      </c>
      <c r="BL10" s="129"/>
      <c r="BM10" s="128"/>
      <c r="BN10" s="128"/>
      <c r="BO10" s="128"/>
      <c r="BP10" s="128"/>
      <c r="BQ10" s="21"/>
      <c r="BR10" s="19"/>
      <c r="BS10" s="19"/>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ht="15.6" customHeight="true" x14ac:dyDescent="0.25">
      <c r="A11" s="365"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1"/>
      <c r="BK11" s="126" t="s">
        <v>108</v>
      </c>
      <c r="BL11" s="129"/>
      <c r="BM11" s="128"/>
      <c r="BN11" s="128"/>
      <c r="BO11" s="128"/>
      <c r="BP11" s="128"/>
      <c r="BQ11" s="21"/>
      <c r="BR11" s="19"/>
      <c r="BS11" s="19"/>
      <c r="BT11" s="109"/>
      <c r="CD11" s="109"/>
      <c r="CN11" s="109"/>
      <c r="CX11" s="109"/>
      <c r="DH11" s="109"/>
      <c r="DR11" s="109"/>
      <c r="EB11" s="109"/>
      <c r="EL11" s="109"/>
      <c r="EV11" s="109"/>
      <c r="FF11" s="109"/>
      <c r="FP11" s="109"/>
      <c r="FZ11" s="109"/>
      <c r="GJ11" s="109"/>
      <c r="GT11" s="109"/>
      <c r="HD11" s="109"/>
    </row>
    <row xmlns:x14ac="http://schemas.microsoft.com/office/spreadsheetml/2009/9/ac" r="12" s="244" customFormat="true" ht="18" customHeight="true" x14ac:dyDescent="0.2">
      <c r="A12" s="365"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39" t="s">
        <v>57</v>
      </c>
      <c r="BK12" s="240" t="s">
        <v>27</v>
      </c>
      <c r="BL12" s="241"/>
      <c r="BM12" s="241"/>
      <c r="BN12" s="241"/>
      <c r="BO12" s="241"/>
      <c r="BP12" s="241"/>
      <c r="BQ12" s="242"/>
      <c r="BR12" s="236"/>
      <c r="BS12" s="236"/>
      <c r="BT12" s="243"/>
      <c r="CD12" s="243"/>
      <c r="CN12" s="243"/>
      <c r="CX12" s="243"/>
      <c r="DH12" s="243"/>
      <c r="DR12" s="243"/>
      <c r="EB12" s="243"/>
      <c r="EL12" s="243"/>
      <c r="EV12" s="243"/>
      <c r="FF12" s="243"/>
      <c r="FP12" s="243"/>
      <c r="FZ12" s="243"/>
      <c r="GJ12" s="243"/>
      <c r="GT12" s="243"/>
      <c r="HD12" s="243"/>
    </row>
    <row xmlns:x14ac="http://schemas.microsoft.com/office/spreadsheetml/2009/9/ac" r="13" s="12" customFormat="true" ht="14.25" customHeight="true" x14ac:dyDescent="0.2">
      <c r="A13" s="365"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02" t="s">
        <v>55</v>
      </c>
      <c r="BK13" s="5">
        <v>0</v>
      </c>
      <c r="BL13" s="41">
        <v>0</v>
      </c>
      <c r="BM13" s="41"/>
      <c r="BN13" s="41"/>
      <c r="BO13" s="41"/>
      <c r="BP13" s="41">
        <v>0</v>
      </c>
      <c r="BQ13" s="59">
        <v>0</v>
      </c>
      <c r="BR13" s="10"/>
      <c r="BS13" s="10"/>
      <c r="BT13" s="111"/>
      <c r="CD13" s="111"/>
      <c r="CN13" s="111"/>
      <c r="CX13" s="111"/>
      <c r="DH13" s="111"/>
      <c r="DR13" s="111"/>
      <c r="EB13" s="111"/>
      <c r="EL13" s="111"/>
      <c r="EV13" s="111"/>
      <c r="FF13" s="111"/>
      <c r="FP13" s="111"/>
      <c r="FZ13" s="111"/>
      <c r="GJ13" s="111"/>
      <c r="GT13" s="111"/>
      <c r="HD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c r="BJ14" s="103" t="s">
        <v>105</v>
      </c>
      <c r="BK14" s="130">
        <v>0</v>
      </c>
      <c r="BL14" s="41"/>
      <c r="BM14" s="41"/>
      <c r="BN14" s="41"/>
      <c r="BO14" s="41"/>
      <c r="BP14" s="41"/>
      <c r="BQ14" s="59"/>
      <c r="BR14" s="10"/>
      <c r="BS14" s="10"/>
    </row>
    <row xmlns:x14ac="http://schemas.microsoft.com/office/spreadsheetml/2009/9/ac" r="15" s="2" customFormat="true" x14ac:dyDescent="0.25">
      <c r="A15" s="365" t="str">
        <f ca="true">IF(ISBLANK('Data Summary'!A17),"",'Data Summary'!A17)</f>
        <v/>
      </c>
      <c r="B15" s="103" t="s">
        <v>209</v>
      </c>
      <c r="C15" s="6">
        <v>1</v>
      </c>
      <c r="D15" s="41">
        <v>100</v>
      </c>
      <c r="E15" s="128"/>
      <c r="F15" s="128"/>
      <c r="G15" s="128"/>
      <c r="H15" s="41">
        <v>100</v>
      </c>
      <c r="I15" s="59">
        <v>100</v>
      </c>
      <c r="J15" s="10"/>
      <c r="K15" s="10"/>
      <c r="L15" s="103" t="s">
        <v>209</v>
      </c>
      <c r="M15" s="6">
        <v>1</v>
      </c>
      <c r="N15" s="41">
        <v>100</v>
      </c>
      <c r="O15" s="128"/>
      <c r="P15" s="128"/>
      <c r="Q15" s="128"/>
      <c r="R15" s="41">
        <v>100</v>
      </c>
      <c r="S15" s="59">
        <v>100</v>
      </c>
      <c r="T15" s="10"/>
      <c r="U15" s="10"/>
      <c r="V15" s="103" t="s">
        <v>209</v>
      </c>
      <c r="W15" s="6">
        <v>1</v>
      </c>
      <c r="X15" s="41">
        <v>100</v>
      </c>
      <c r="Y15" s="128"/>
      <c r="Z15" s="128"/>
      <c r="AA15" s="128"/>
      <c r="AB15" s="41">
        <v>100</v>
      </c>
      <c r="AC15" s="59">
        <v>100</v>
      </c>
      <c r="AD15" s="10"/>
      <c r="AE15" s="10"/>
      <c r="AF15" s="103" t="s">
        <v>209</v>
      </c>
      <c r="AG15" s="6">
        <v>1</v>
      </c>
      <c r="AH15" s="41">
        <v>100</v>
      </c>
      <c r="AI15" s="128"/>
      <c r="AJ15" s="128"/>
      <c r="AK15" s="128"/>
      <c r="AL15" s="41">
        <v>100</v>
      </c>
      <c r="AM15" s="59">
        <v>100</v>
      </c>
      <c r="AN15" s="10"/>
      <c r="AO15" s="10"/>
      <c r="AP15" s="103" t="s">
        <v>209</v>
      </c>
      <c r="AQ15" s="6">
        <v>1</v>
      </c>
      <c r="AR15" s="41">
        <v>100</v>
      </c>
      <c r="AS15" s="128"/>
      <c r="AT15" s="128"/>
      <c r="AU15" s="128"/>
      <c r="AV15" s="41">
        <v>100</v>
      </c>
      <c r="AW15" s="59">
        <v>100</v>
      </c>
      <c r="AX15" s="10"/>
      <c r="AY15" s="10"/>
      <c r="AZ15" s="103" t="s">
        <v>209</v>
      </c>
      <c r="BA15" s="6">
        <v>1</v>
      </c>
      <c r="BB15" s="41">
        <v>100</v>
      </c>
      <c r="BC15" s="128"/>
      <c r="BD15" s="128"/>
      <c r="BE15" s="128"/>
      <c r="BF15" s="41">
        <v>100</v>
      </c>
      <c r="BG15" s="59">
        <v>100</v>
      </c>
      <c r="BH15" s="10"/>
      <c r="BI15" s="10"/>
      <c r="BJ15" s="103" t="s">
        <v>209</v>
      </c>
      <c r="BK15" s="6">
        <v>1</v>
      </c>
      <c r="BL15" s="41">
        <v>100</v>
      </c>
      <c r="BM15" s="128"/>
      <c r="BN15" s="128"/>
      <c r="BO15" s="128"/>
      <c r="BP15" s="41">
        <v>100</v>
      </c>
      <c r="BQ15" s="59">
        <v>100</v>
      </c>
      <c r="BR15" s="10"/>
      <c r="BS15" s="10"/>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03"/>
      <c r="BK16" s="131"/>
      <c r="BL16" s="41"/>
      <c r="BM16" s="128"/>
      <c r="BN16" s="128"/>
      <c r="BO16" s="128"/>
      <c r="BP16" s="41"/>
      <c r="BQ16" s="59"/>
      <c r="BR16" s="10"/>
      <c r="BS16" s="10"/>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03"/>
      <c r="BK17" s="131"/>
      <c r="BL17" s="41"/>
      <c r="BM17" s="128"/>
      <c r="BN17" s="128"/>
      <c r="BO17" s="128"/>
      <c r="BP17" s="128"/>
      <c r="BQ17" s="21"/>
      <c r="BR17" s="10"/>
      <c r="BS17" s="10"/>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03"/>
      <c r="BK18" s="131"/>
      <c r="BL18" s="41"/>
      <c r="BM18" s="60"/>
      <c r="BN18" s="60"/>
      <c r="BO18" s="128"/>
      <c r="BP18" s="128"/>
      <c r="BQ18" s="21"/>
      <c r="BR18" s="10"/>
      <c r="BS18" s="10"/>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03"/>
      <c r="BK19" s="6"/>
      <c r="BL19" s="41"/>
      <c r="BM19" s="60"/>
      <c r="BN19" s="60"/>
      <c r="BO19" s="60"/>
      <c r="BP19" s="60"/>
      <c r="BQ19" s="61"/>
      <c r="BR19" s="10"/>
      <c r="BS19" s="10"/>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03"/>
      <c r="BK20" s="6"/>
      <c r="BL20" s="60"/>
      <c r="BM20" s="60"/>
      <c r="BN20" s="60"/>
      <c r="BO20" s="60"/>
      <c r="BP20" s="60"/>
      <c r="BQ20" s="62"/>
      <c r="BR20" s="10"/>
      <c r="BS20" s="10"/>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03"/>
      <c r="BK21" s="131"/>
      <c r="BL21" s="128"/>
      <c r="BM21" s="128"/>
      <c r="BN21" s="128"/>
      <c r="BO21" s="128"/>
      <c r="BP21" s="128"/>
      <c r="BQ21" s="62"/>
      <c r="BR21" s="10"/>
      <c r="BS21" s="10"/>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03"/>
      <c r="BK22" s="131"/>
      <c r="BL22" s="128"/>
      <c r="BM22" s="128"/>
      <c r="BN22" s="128"/>
      <c r="BO22" s="128"/>
      <c r="BP22" s="128"/>
      <c r="BQ22" s="21"/>
      <c r="BR22" s="10"/>
      <c r="BS22" s="10"/>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03"/>
      <c r="BK23" s="131"/>
      <c r="BL23" s="128"/>
      <c r="BM23" s="128"/>
      <c r="BN23" s="128"/>
      <c r="BO23" s="128"/>
      <c r="BP23" s="128"/>
      <c r="BQ23" s="21"/>
      <c r="BR23" s="10"/>
      <c r="BS23" s="10"/>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03"/>
      <c r="BK24" s="131"/>
      <c r="BL24" s="128"/>
      <c r="BM24" s="128"/>
      <c r="BN24" s="128"/>
      <c r="BO24" s="128"/>
      <c r="BP24" s="128"/>
      <c r="BQ24" s="21"/>
      <c r="BR24" s="10"/>
      <c r="BS24" s="10"/>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03"/>
      <c r="BK25" s="131"/>
      <c r="BL25" s="128"/>
      <c r="BM25" s="128"/>
      <c r="BN25" s="128"/>
      <c r="BO25" s="128"/>
      <c r="BP25" s="128"/>
      <c r="BQ25" s="21"/>
      <c r="BR25" s="10"/>
      <c r="BS25" s="10"/>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ht="83.25" customHeight="true" x14ac:dyDescent="0.25">
      <c r="A26" s="365" t="str">
        <f ca="true">IF(ISBLANK('Data Summary'!A28),"",'Data Summary'!A28)</f>
        <v/>
      </c>
      <c r="B26" s="104" t="s">
        <v>12</v>
      </c>
      <c r="C26" s="547" t="s">
        <v>210</v>
      </c>
      <c r="D26" s="548"/>
      <c r="E26" s="548"/>
      <c r="F26" s="548"/>
      <c r="G26" s="548"/>
      <c r="H26" s="548"/>
      <c r="I26" s="549"/>
      <c r="J26" s="10"/>
      <c r="K26" s="10"/>
      <c r="L26" s="104" t="s">
        <v>12</v>
      </c>
      <c r="M26" s="547" t="s">
        <v>210</v>
      </c>
      <c r="N26" s="548"/>
      <c r="O26" s="548"/>
      <c r="P26" s="548"/>
      <c r="Q26" s="548"/>
      <c r="R26" s="548"/>
      <c r="S26" s="549"/>
      <c r="T26" s="10"/>
      <c r="U26" s="10"/>
      <c r="V26" s="104" t="s">
        <v>12</v>
      </c>
      <c r="W26" s="547" t="s">
        <v>210</v>
      </c>
      <c r="X26" s="548"/>
      <c r="Y26" s="548"/>
      <c r="Z26" s="548"/>
      <c r="AA26" s="548"/>
      <c r="AB26" s="548"/>
      <c r="AC26" s="549"/>
      <c r="AD26" s="10"/>
      <c r="AE26" s="10"/>
      <c r="AF26" s="104" t="s">
        <v>12</v>
      </c>
      <c r="AG26" s="547" t="s">
        <v>210</v>
      </c>
      <c r="AH26" s="548"/>
      <c r="AI26" s="548"/>
      <c r="AJ26" s="548"/>
      <c r="AK26" s="548"/>
      <c r="AL26" s="548"/>
      <c r="AM26" s="549"/>
      <c r="AN26" s="10"/>
      <c r="AO26" s="10"/>
      <c r="AP26" s="104" t="s">
        <v>12</v>
      </c>
      <c r="AQ26" s="547" t="s">
        <v>210</v>
      </c>
      <c r="AR26" s="548"/>
      <c r="AS26" s="548"/>
      <c r="AT26" s="548"/>
      <c r="AU26" s="548"/>
      <c r="AV26" s="548"/>
      <c r="AW26" s="549"/>
      <c r="AX26" s="10"/>
      <c r="AY26" s="10"/>
      <c r="AZ26" s="104" t="s">
        <v>12</v>
      </c>
      <c r="BA26" s="547" t="s">
        <v>210</v>
      </c>
      <c r="BB26" s="548"/>
      <c r="BC26" s="548"/>
      <c r="BD26" s="548"/>
      <c r="BE26" s="548"/>
      <c r="BF26" s="548"/>
      <c r="BG26" s="549"/>
      <c r="BH26" s="10"/>
      <c r="BI26" s="10"/>
      <c r="BJ26" s="104" t="s">
        <v>12</v>
      </c>
      <c r="BK26" s="547" t="s">
        <v>210</v>
      </c>
      <c r="BL26" s="548"/>
      <c r="BM26" s="548"/>
      <c r="BN26" s="548"/>
      <c r="BO26" s="548"/>
      <c r="BP26" s="548"/>
      <c r="BQ26" s="549"/>
      <c r="BR26" s="10"/>
      <c r="BS26" s="10"/>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15.75" customHeight="true" x14ac:dyDescent="0.25">
      <c r="A27" s="365"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04"/>
      <c r="BK27" s="58" t="s">
        <v>120</v>
      </c>
      <c r="BL27" s="47" t="s">
        <v>158</v>
      </c>
      <c r="BM27" s="47"/>
      <c r="BN27" s="47"/>
      <c r="BO27" s="47"/>
      <c r="BP27" s="47" t="s">
        <v>158</v>
      </c>
      <c r="BQ27" s="89" t="s">
        <v>158</v>
      </c>
      <c r="BR27" s="10"/>
      <c r="BS27" s="10"/>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65"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04"/>
      <c r="BK28" s="58" t="s">
        <v>102</v>
      </c>
      <c r="BL28" s="47" t="s">
        <v>158</v>
      </c>
      <c r="BM28" s="47"/>
      <c r="BN28" s="47"/>
      <c r="BO28" s="47"/>
      <c r="BP28" s="47" t="s">
        <v>158</v>
      </c>
      <c r="BQ28" s="89" t="s">
        <v>158</v>
      </c>
      <c r="BR28" s="10"/>
      <c r="BS28" s="10"/>
      <c r="BT28" s="112"/>
      <c r="CD28" s="112"/>
      <c r="CN28" s="112"/>
      <c r="CX28" s="112"/>
      <c r="DH28" s="112"/>
      <c r="DR28" s="112"/>
      <c r="EB28" s="112"/>
      <c r="EL28" s="112"/>
      <c r="EV28" s="112"/>
      <c r="FF28" s="112"/>
      <c r="FP28" s="112"/>
      <c r="FZ28" s="112"/>
      <c r="GJ28" s="112"/>
      <c r="GT28" s="112"/>
      <c r="HD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c r="BJ29" s="104"/>
      <c r="BK29" s="58" t="s">
        <v>159</v>
      </c>
      <c r="BL29" s="47" t="s">
        <v>158</v>
      </c>
      <c r="BM29" s="47"/>
      <c r="BN29" s="47"/>
      <c r="BO29" s="47"/>
      <c r="BP29" s="47" t="s">
        <v>158</v>
      </c>
      <c r="BQ29" s="89" t="s">
        <v>158</v>
      </c>
      <c r="BR29" s="10"/>
      <c r="BS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c r="BJ30" s="105"/>
      <c r="BK30" s="11" t="s">
        <v>23</v>
      </c>
      <c r="BL30" s="63"/>
      <c r="BM30" s="63"/>
      <c r="BN30" s="63"/>
      <c r="BO30" s="64"/>
      <c r="BP30" s="65"/>
      <c r="BQ30" s="66"/>
      <c r="BR30" s="10"/>
      <c r="BS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6"/>
      <c r="BK31" s="67" t="s">
        <v>20</v>
      </c>
      <c r="BL31" s="68"/>
      <c r="BM31" s="68"/>
      <c r="BN31" s="68"/>
      <c r="BO31" s="68"/>
      <c r="BP31" s="68"/>
      <c r="BQ31" s="69"/>
      <c r="BR31" s="10"/>
      <c r="BS31" s="10"/>
      <c r="BT31" s="107"/>
      <c r="CD31" s="107"/>
      <c r="CN31" s="107"/>
      <c r="CX31" s="107"/>
      <c r="DH31" s="107"/>
      <c r="DR31" s="107"/>
      <c r="EB31" s="107"/>
      <c r="EL31" s="107"/>
      <c r="EV31" s="107"/>
      <c r="FF31" s="107"/>
      <c r="FP31" s="107"/>
      <c r="FZ31" s="107"/>
      <c r="GJ31" s="107"/>
      <c r="GT31" s="107"/>
      <c r="HD31" s="107"/>
    </row>
    <row xmlns:x14ac="http://schemas.microsoft.com/office/spreadsheetml/2009/9/ac" r="32" s="3" customFormat="true" x14ac:dyDescent="0.25">
      <c r="A32" s="365" t="str">
        <f ca="true">IF(ISBLANK('Data Summary'!A34),"",'Data Summary'!A34)</f>
        <v/>
      </c>
      <c r="B32" s="107"/>
      <c r="L32" s="107"/>
      <c r="V32" s="107"/>
      <c r="AF32" s="107"/>
      <c r="AG32" s="107"/>
      <c r="AP32" s="107"/>
      <c r="AQ32" s="107"/>
      <c r="AZ32" s="107"/>
      <c r="BA32" s="107"/>
      <c r="BJ32" s="107"/>
      <c r="BK32" s="107"/>
      <c r="BT32" s="107"/>
      <c r="CD32" s="107"/>
      <c r="CN32" s="107"/>
      <c r="CX32" s="107"/>
      <c r="DH32" s="107"/>
      <c r="DR32" s="107"/>
      <c r="EB32" s="107"/>
      <c r="EL32" s="107"/>
      <c r="EV32" s="107"/>
      <c r="FF32" s="107"/>
      <c r="FP32" s="107"/>
      <c r="FZ32" s="107"/>
      <c r="GJ32" s="107"/>
      <c r="GT32" s="107"/>
      <c r="HD32" s="107"/>
    </row>
    <row xmlns:x14ac="http://schemas.microsoft.com/office/spreadsheetml/2009/9/ac" r="33" s="3" customFormat="true" x14ac:dyDescent="0.25">
      <c r="A33" s="365" t="str">
        <f ca="true">IF(ISBLANK('Data Summary'!A35),"",'Data Summary'!A35)</f>
        <v/>
      </c>
      <c r="B33" s="107"/>
      <c r="L33" s="107"/>
      <c r="V33" s="107"/>
      <c r="AF33" s="107"/>
      <c r="AG33" s="107"/>
      <c r="AP33" s="107"/>
      <c r="AQ33" s="107"/>
      <c r="AZ33" s="107"/>
      <c r="BA33" s="107"/>
      <c r="BJ33" s="107"/>
      <c r="BK33" s="107"/>
      <c r="BT33" s="107"/>
      <c r="CD33" s="107"/>
      <c r="CN33" s="107"/>
      <c r="CX33" s="107"/>
      <c r="DH33" s="107"/>
      <c r="DR33" s="107"/>
      <c r="EB33" s="107"/>
      <c r="EL33" s="107"/>
      <c r="EV33" s="107"/>
      <c r="FF33" s="107"/>
      <c r="FP33" s="107"/>
      <c r="FZ33" s="107"/>
      <c r="GJ33" s="107"/>
      <c r="GT33" s="107"/>
      <c r="HD33" s="107"/>
    </row>
    <row xmlns:x14ac="http://schemas.microsoft.com/office/spreadsheetml/2009/9/ac" r="34" s="3" customFormat="true" x14ac:dyDescent="0.25">
      <c r="A34" s="365" t="str">
        <f ca="true">IF(ISBLANK('Data Summary'!A36),"",'Data Summary'!A36)</f>
        <v/>
      </c>
      <c r="B34" s="107"/>
      <c r="L34" s="107"/>
      <c r="V34" s="107"/>
      <c r="AF34" s="107"/>
      <c r="AG34" s="107"/>
      <c r="AP34" s="107"/>
      <c r="AQ34" s="107"/>
      <c r="AZ34" s="107"/>
      <c r="BA34" s="107"/>
      <c r="BJ34" s="107"/>
      <c r="BK34" s="107"/>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5" t="str">
        <f ca="true">IF(ISBLANK('Data Summary'!A37),"",'Data Summary'!A37)</f>
        <v/>
      </c>
      <c r="B35" s="107"/>
      <c r="L35" s="107"/>
      <c r="V35" s="107"/>
      <c r="AF35" s="107"/>
      <c r="AG35" s="107"/>
      <c r="AP35" s="107"/>
      <c r="AQ35" s="107"/>
      <c r="AZ35" s="107"/>
      <c r="BA35" s="107"/>
      <c r="BJ35" s="107"/>
      <c r="BK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5" t="str">
        <f ca="true">IF(ISBLANK('Data Summary'!A38),"",'Data Summary'!A38)</f>
        <v/>
      </c>
      <c r="B36" s="107"/>
      <c r="L36" s="107"/>
      <c r="V36" s="107"/>
      <c r="AF36" s="107"/>
      <c r="AG36" s="107"/>
      <c r="AP36" s="107"/>
      <c r="AQ36" s="107"/>
      <c r="AZ36" s="107"/>
      <c r="BA36" s="107"/>
      <c r="BJ36" s="107"/>
      <c r="BK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5" t="str">
        <f ca="true">IF(ISBLANK('Data Summary'!A39),"",'Data Summary'!A39)</f>
        <v/>
      </c>
      <c r="B37" s="107"/>
      <c r="L37" s="107"/>
      <c r="V37" s="107"/>
      <c r="AF37" s="107"/>
      <c r="AG37" s="107"/>
      <c r="AP37" s="107"/>
      <c r="AQ37" s="107"/>
      <c r="AZ37" s="107"/>
      <c r="BA37" s="107"/>
      <c r="BJ37" s="107"/>
      <c r="BK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5" t="str">
        <f ca="true">IF(ISBLANK('Data Summary'!A40),"",'Data Summary'!A40)</f>
        <v/>
      </c>
      <c r="B38" s="107"/>
      <c r="L38" s="107"/>
      <c r="V38" s="107"/>
      <c r="AF38" s="107"/>
      <c r="AG38" s="107"/>
      <c r="AP38" s="107"/>
      <c r="AQ38" s="107"/>
      <c r="AZ38" s="107"/>
      <c r="BA38" s="107"/>
      <c r="BJ38" s="107"/>
      <c r="BK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5" t="str">
        <f ca="true">IF(ISBLANK('Data Summary'!A41),"",'Data Summary'!A41)</f>
        <v/>
      </c>
      <c r="B39" s="107"/>
      <c r="L39" s="107"/>
      <c r="V39" s="107"/>
      <c r="AF39" s="107"/>
      <c r="AG39" s="107"/>
      <c r="AP39" s="107"/>
      <c r="AQ39" s="107"/>
      <c r="AZ39" s="107"/>
      <c r="BA39" s="107"/>
      <c r="BJ39" s="107"/>
      <c r="BK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5" t="str">
        <f ca="true">IF(ISBLANK('Data Summary'!A42),"",'Data Summary'!A42)</f>
        <v/>
      </c>
      <c r="B40" s="107"/>
      <c r="L40" s="107"/>
      <c r="V40" s="107"/>
      <c r="AF40" s="107"/>
      <c r="AG40" s="107"/>
      <c r="AP40" s="107"/>
      <c r="AQ40" s="107"/>
      <c r="AZ40" s="107"/>
      <c r="BA40" s="107"/>
      <c r="BJ40" s="107"/>
      <c r="BK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5" t="str">
        <f ca="true">IF(ISBLANK('Data Summary'!A43),"",'Data Summary'!A43)</f>
        <v/>
      </c>
      <c r="B41" s="107"/>
      <c r="L41" s="107"/>
      <c r="V41" s="107"/>
      <c r="AF41" s="107"/>
      <c r="AG41" s="107"/>
      <c r="AP41" s="107"/>
      <c r="AQ41" s="107"/>
      <c r="AZ41" s="107"/>
      <c r="BA41" s="107"/>
      <c r="BJ41" s="107"/>
      <c r="BK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5" t="str">
        <f ca="true">IF(ISBLANK('Data Summary'!A44),"",'Data Summary'!A44)</f>
        <v/>
      </c>
      <c r="B42" s="107"/>
      <c r="L42" s="107"/>
      <c r="V42" s="107"/>
      <c r="AF42" s="107"/>
      <c r="AG42" s="107"/>
      <c r="AP42" s="107"/>
      <c r="AQ42" s="107"/>
      <c r="AZ42" s="107"/>
      <c r="BA42" s="107"/>
      <c r="BJ42" s="107"/>
      <c r="BK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5" t="str">
        <f ca="true">IF(ISBLANK('Data Summary'!A45),"",'Data Summary'!A45)</f>
        <v/>
      </c>
      <c r="B43" s="107"/>
      <c r="L43" s="107"/>
      <c r="V43" s="107"/>
      <c r="AF43" s="107"/>
      <c r="AG43" s="107"/>
      <c r="AP43" s="107"/>
      <c r="AQ43" s="107"/>
      <c r="AZ43" s="107"/>
      <c r="BA43" s="107"/>
      <c r="BJ43" s="107"/>
      <c r="BK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5" t="str">
        <f ca="true">IF(ISBLANK('Data Summary'!A46),"",'Data Summary'!A46)</f>
        <v/>
      </c>
      <c r="B44" s="107"/>
      <c r="L44" s="107"/>
      <c r="V44" s="107"/>
      <c r="AF44" s="107"/>
      <c r="AG44" s="107"/>
      <c r="AP44" s="107"/>
      <c r="AQ44" s="107"/>
      <c r="AZ44" s="107"/>
      <c r="BA44" s="107"/>
      <c r="BJ44" s="107"/>
      <c r="BK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5" t="str">
        <f ca="true">IF(ISBLANK('Data Summary'!A47),"",'Data Summary'!A47)</f>
        <v/>
      </c>
      <c r="B45" s="107"/>
      <c r="L45" s="107"/>
      <c r="V45" s="107"/>
      <c r="AF45" s="107"/>
      <c r="AG45" s="107"/>
      <c r="AP45" s="107"/>
      <c r="AQ45" s="107"/>
      <c r="AZ45" s="107"/>
      <c r="BA45" s="107"/>
      <c r="BJ45" s="107"/>
      <c r="BK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5" t="str">
        <f ca="true">IF(ISBLANK('Data Summary'!A48),"",'Data Summary'!A48)</f>
        <v/>
      </c>
      <c r="B46" s="107"/>
      <c r="L46" s="107"/>
      <c r="V46" s="107"/>
      <c r="AF46" s="107"/>
      <c r="AG46" s="107"/>
      <c r="AP46" s="107"/>
      <c r="AQ46" s="107"/>
      <c r="AZ46" s="107"/>
      <c r="BA46" s="107"/>
      <c r="BJ46" s="107"/>
      <c r="BK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5" t="str">
        <f ca="true">IF(ISBLANK('Data Summary'!A49),"",'Data Summary'!A49)</f>
        <v/>
      </c>
      <c r="B47" s="107"/>
      <c r="L47" s="107"/>
      <c r="V47" s="107"/>
      <c r="AF47" s="107"/>
      <c r="AG47" s="107"/>
      <c r="AP47" s="107"/>
      <c r="AQ47" s="107"/>
      <c r="AZ47" s="107"/>
      <c r="BA47" s="107"/>
      <c r="BJ47" s="107"/>
      <c r="BK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5" t="str">
        <f ca="true">IF(ISBLANK('Data Summary'!A50),"",'Data Summary'!A50)</f>
        <v/>
      </c>
      <c r="B48" s="107"/>
      <c r="L48" s="107"/>
      <c r="V48" s="107"/>
      <c r="AF48" s="107"/>
      <c r="AG48" s="107"/>
      <c r="AP48" s="107"/>
      <c r="AQ48" s="107"/>
      <c r="AZ48" s="107"/>
      <c r="BA48" s="107"/>
      <c r="BJ48" s="107"/>
      <c r="BK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5" t="str">
        <f ca="true">IF(ISBLANK('Data Summary'!A51),"",'Data Summary'!A51)</f>
        <v/>
      </c>
      <c r="B49" s="107"/>
      <c r="L49" s="107"/>
      <c r="V49" s="107"/>
      <c r="AF49" s="107"/>
      <c r="AG49" s="107"/>
      <c r="AP49" s="107"/>
      <c r="AQ49" s="107"/>
      <c r="AZ49" s="107"/>
      <c r="BA49" s="107"/>
      <c r="BJ49" s="107"/>
      <c r="BK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5" t="str">
        <f ca="true">IF(ISBLANK('Data Summary'!A52),"",'Data Summary'!A52)</f>
        <v/>
      </c>
      <c r="B50" s="107"/>
      <c r="L50" s="107"/>
      <c r="V50" s="107"/>
      <c r="AF50" s="107"/>
      <c r="AG50" s="107"/>
      <c r="AP50" s="107"/>
      <c r="AQ50" s="107"/>
      <c r="AZ50" s="107"/>
      <c r="BA50" s="107"/>
      <c r="BJ50" s="107"/>
      <c r="BK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5" t="str">
        <f ca="true">IF(ISBLANK('Data Summary'!A53),"",'Data Summary'!A53)</f>
        <v/>
      </c>
      <c r="B51" s="107"/>
      <c r="L51" s="107"/>
      <c r="V51" s="107"/>
      <c r="AF51" s="107"/>
      <c r="AG51" s="107"/>
      <c r="AP51" s="107"/>
      <c r="AQ51" s="107"/>
      <c r="AZ51" s="107"/>
      <c r="BA51" s="107"/>
      <c r="BJ51" s="107"/>
      <c r="BK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5" t="str">
        <f ca="true">IF(ISBLANK('Data Summary'!A54),"",'Data Summary'!A54)</f>
        <v/>
      </c>
      <c r="B52" s="107"/>
      <c r="L52" s="107"/>
      <c r="V52" s="107"/>
      <c r="AF52" s="107"/>
      <c r="AG52" s="107"/>
      <c r="AP52" s="107"/>
      <c r="AQ52" s="107"/>
      <c r="AZ52" s="107"/>
      <c r="BA52" s="107"/>
      <c r="BJ52" s="107"/>
      <c r="BK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5" t="str">
        <f ca="true">IF(ISBLANK('Data Summary'!A55),"",'Data Summary'!A55)</f>
        <v/>
      </c>
      <c r="B53" s="107"/>
      <c r="L53" s="107"/>
      <c r="V53" s="107"/>
      <c r="AF53" s="107"/>
      <c r="AG53" s="107"/>
      <c r="AP53" s="107"/>
      <c r="AQ53" s="107"/>
      <c r="AZ53" s="107"/>
      <c r="BA53" s="107"/>
      <c r="BJ53" s="107"/>
      <c r="BK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5" t="str">
        <f ca="true">IF(ISBLANK('Data Summary'!A56),"",'Data Summary'!A56)</f>
        <v/>
      </c>
      <c r="B54" s="107"/>
      <c r="L54" s="107"/>
      <c r="V54" s="107"/>
      <c r="AF54" s="107"/>
      <c r="AG54" s="107"/>
      <c r="AP54" s="107"/>
      <c r="AQ54" s="107"/>
      <c r="AZ54" s="107"/>
      <c r="BA54" s="107"/>
      <c r="BJ54" s="107"/>
      <c r="BK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5" t="str">
        <f ca="true">IF(ISBLANK('Data Summary'!A57),"",'Data Summary'!A57)</f>
        <v/>
      </c>
      <c r="B55" s="107"/>
      <c r="L55" s="107"/>
      <c r="V55" s="107"/>
      <c r="AF55" s="107"/>
      <c r="AG55" s="107"/>
      <c r="AP55" s="107"/>
      <c r="AQ55" s="107"/>
      <c r="AZ55" s="107"/>
      <c r="BA55" s="107"/>
      <c r="BJ55" s="107"/>
      <c r="BK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5" t="str">
        <f ca="true">IF(ISBLANK('Data Summary'!A58),"",'Data Summary'!A58)</f>
        <v/>
      </c>
      <c r="B56" s="107"/>
      <c r="L56" s="107"/>
      <c r="V56" s="107"/>
      <c r="AF56" s="107"/>
      <c r="AG56" s="107"/>
      <c r="AP56" s="107"/>
      <c r="AQ56" s="107"/>
      <c r="AZ56" s="107"/>
      <c r="BA56" s="107"/>
      <c r="BJ56" s="107"/>
      <c r="BK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5" t="str">
        <f ca="true">IF(ISBLANK('Data Summary'!A59),"",'Data Summary'!A59)</f>
        <v/>
      </c>
      <c r="B57" s="107"/>
      <c r="L57" s="107"/>
      <c r="V57" s="107"/>
      <c r="AF57" s="107"/>
      <c r="AG57" s="107"/>
      <c r="AP57" s="107"/>
      <c r="AQ57" s="107"/>
      <c r="AZ57" s="107"/>
      <c r="BA57" s="107"/>
      <c r="BJ57" s="107"/>
      <c r="BK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5" t="str">
        <f ca="true">IF(ISBLANK('Data Summary'!A60),"",'Data Summary'!A60)</f>
        <v/>
      </c>
      <c r="B58" s="107"/>
      <c r="L58" s="107"/>
      <c r="V58" s="107"/>
      <c r="AF58" s="107"/>
      <c r="AG58" s="107"/>
      <c r="AP58" s="107"/>
      <c r="AQ58" s="107"/>
      <c r="AZ58" s="107"/>
      <c r="BA58" s="107"/>
      <c r="BJ58" s="107"/>
      <c r="BK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5" t="str">
        <f ca="true">IF(ISBLANK('Data Summary'!A61),"",'Data Summary'!A61)</f>
        <v/>
      </c>
      <c r="B59" s="107"/>
      <c r="L59" s="107"/>
      <c r="V59" s="107"/>
      <c r="AF59" s="107"/>
      <c r="AG59" s="107"/>
      <c r="AP59" s="107"/>
      <c r="AQ59" s="107"/>
      <c r="AZ59" s="107"/>
      <c r="BA59" s="107"/>
      <c r="BJ59" s="107"/>
      <c r="BK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5" t="str">
        <f ca="true">IF(ISBLANK('Data Summary'!A62),"",'Data Summary'!A62)</f>
        <v/>
      </c>
      <c r="B60" s="107"/>
      <c r="L60" s="107"/>
      <c r="V60" s="107"/>
      <c r="AF60" s="107"/>
      <c r="AG60" s="107"/>
      <c r="AP60" s="107"/>
      <c r="AQ60" s="107"/>
      <c r="AZ60" s="107"/>
      <c r="BA60" s="107"/>
      <c r="BJ60" s="107"/>
      <c r="BK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5" t="str">
        <f ca="true">IF(ISBLANK('Data Summary'!A63),"",'Data Summary'!A63)</f>
        <v/>
      </c>
      <c r="B61" s="107"/>
      <c r="L61" s="107"/>
      <c r="V61" s="107"/>
      <c r="AF61" s="107"/>
      <c r="AG61" s="107"/>
      <c r="AP61" s="107"/>
      <c r="AQ61" s="107"/>
      <c r="AZ61" s="107"/>
      <c r="BA61" s="107"/>
      <c r="BJ61" s="107"/>
      <c r="BK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5" t="str">
        <f ca="true">IF(ISBLANK('Data Summary'!A64),"",'Data Summary'!A64)</f>
        <v/>
      </c>
      <c r="B62" s="107"/>
      <c r="L62" s="107"/>
      <c r="V62" s="107"/>
      <c r="AF62" s="107"/>
      <c r="AG62" s="107"/>
      <c r="AP62" s="107"/>
      <c r="AQ62" s="107"/>
      <c r="AZ62" s="107"/>
      <c r="BA62" s="107"/>
      <c r="BJ62" s="107"/>
      <c r="BK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5" t="str">
        <f ca="true">IF(ISBLANK('Data Summary'!A65),"",'Data Summary'!A65)</f>
        <v/>
      </c>
      <c r="B63" s="107"/>
      <c r="L63" s="107"/>
      <c r="V63" s="107"/>
      <c r="AF63" s="107"/>
      <c r="AG63" s="107"/>
      <c r="AP63" s="107"/>
      <c r="AQ63" s="107"/>
      <c r="AZ63" s="107"/>
      <c r="BA63" s="107"/>
      <c r="BJ63" s="107"/>
      <c r="BK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5" t="str">
        <f ca="true">IF(ISBLANK('Data Summary'!A66),"",'Data Summary'!A66)</f>
        <v/>
      </c>
      <c r="B64" s="107"/>
      <c r="L64" s="107"/>
      <c r="V64" s="107"/>
      <c r="AF64" s="107"/>
      <c r="AG64" s="107"/>
      <c r="AP64" s="107"/>
      <c r="AQ64" s="107"/>
      <c r="AZ64" s="107"/>
      <c r="BA64" s="107"/>
      <c r="BJ64" s="107"/>
      <c r="BK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5" t="str">
        <f ca="true">IF(ISBLANK('Data Summary'!A67),"",'Data Summary'!A67)</f>
        <v/>
      </c>
      <c r="B65" s="107"/>
      <c r="L65" s="107"/>
      <c r="V65" s="107"/>
      <c r="AF65" s="107"/>
      <c r="AG65" s="107"/>
      <c r="AP65" s="107"/>
      <c r="AQ65" s="107"/>
      <c r="AZ65" s="107"/>
      <c r="BA65" s="107"/>
      <c r="BJ65" s="107"/>
      <c r="BK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5" t="str">
        <f ca="true">IF(ISBLANK('Data Summary'!A68),"",'Data Summary'!A68)</f>
        <v/>
      </c>
      <c r="B66" s="107"/>
      <c r="L66" s="107"/>
      <c r="V66" s="107"/>
      <c r="AF66" s="107"/>
      <c r="AG66" s="107"/>
      <c r="AP66" s="107"/>
      <c r="AQ66" s="107"/>
      <c r="AZ66" s="107"/>
      <c r="BA66" s="107"/>
      <c r="BJ66" s="107"/>
      <c r="BK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5" t="str">
        <f ca="true">IF(ISBLANK('Data Summary'!A69),"",'Data Summary'!A69)</f>
        <v/>
      </c>
      <c r="B67" s="107"/>
      <c r="L67" s="107"/>
      <c r="V67" s="107"/>
      <c r="AF67" s="107"/>
      <c r="AG67" s="107"/>
      <c r="AP67" s="107"/>
      <c r="AQ67" s="107"/>
      <c r="AZ67" s="107"/>
      <c r="BA67" s="107"/>
      <c r="BJ67" s="107"/>
      <c r="BK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5" t="str">
        <f ca="true">IF(ISBLANK('Data Summary'!A70),"",'Data Summary'!A70)</f>
        <v/>
      </c>
      <c r="B68" s="107"/>
      <c r="L68" s="107"/>
      <c r="V68" s="107"/>
      <c r="AF68" s="107"/>
      <c r="AG68" s="107"/>
      <c r="AP68" s="107"/>
      <c r="AQ68" s="107"/>
      <c r="AZ68" s="107"/>
      <c r="BA68" s="107"/>
      <c r="BJ68" s="107"/>
      <c r="BK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5" t="str">
        <f ca="true">IF(ISBLANK('Data Summary'!A71),"",'Data Summary'!A71)</f>
        <v/>
      </c>
      <c r="B69" s="107"/>
      <c r="L69" s="107"/>
      <c r="V69" s="107"/>
      <c r="AF69" s="107"/>
      <c r="AG69" s="107"/>
      <c r="AP69" s="107"/>
      <c r="AQ69" s="107"/>
      <c r="AZ69" s="107"/>
      <c r="BA69" s="107"/>
      <c r="BJ69" s="107"/>
      <c r="BK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5" t="str">
        <f ca="true">IF(ISBLANK('Data Summary'!A72),"",'Data Summary'!A72)</f>
        <v/>
      </c>
      <c r="B70" s="107"/>
      <c r="L70" s="107"/>
      <c r="V70" s="107"/>
      <c r="AF70" s="107"/>
      <c r="AG70" s="107"/>
      <c r="AP70" s="107"/>
      <c r="AQ70" s="107"/>
      <c r="AZ70" s="107"/>
      <c r="BA70" s="107"/>
      <c r="BJ70" s="107"/>
      <c r="BK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5" t="str">
        <f ca="true">IF(ISBLANK('Data Summary'!A73),"",'Data Summary'!A73)</f>
        <v/>
      </c>
      <c r="B71" s="107"/>
      <c r="L71" s="107"/>
      <c r="V71" s="107"/>
      <c r="AF71" s="107"/>
      <c r="AG71" s="107"/>
      <c r="AP71" s="107"/>
      <c r="AQ71" s="107"/>
      <c r="AZ71" s="107"/>
      <c r="BA71" s="107"/>
      <c r="BJ71" s="107"/>
      <c r="BK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5" t="str">
        <f ca="true">IF(ISBLANK('Data Summary'!A74),"",'Data Summary'!A74)</f>
        <v/>
      </c>
      <c r="B72" s="107"/>
      <c r="L72" s="107"/>
      <c r="V72" s="107"/>
      <c r="AF72" s="107"/>
      <c r="AG72" s="107"/>
      <c r="AP72" s="107"/>
      <c r="AQ72" s="107"/>
      <c r="AZ72" s="107"/>
      <c r="BA72" s="107"/>
      <c r="BJ72" s="107"/>
      <c r="BK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5" t="str">
        <f ca="true">IF(ISBLANK('Data Summary'!A75),"",'Data Summary'!A75)</f>
        <v/>
      </c>
      <c r="B73" s="107"/>
      <c r="L73" s="107"/>
      <c r="V73" s="107"/>
      <c r="AF73" s="107"/>
      <c r="AG73" s="107"/>
      <c r="AP73" s="107"/>
      <c r="AQ73" s="107"/>
      <c r="AZ73" s="107"/>
      <c r="BA73" s="107"/>
      <c r="BJ73" s="107"/>
      <c r="BK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5" t="str">
        <f ca="true">IF(ISBLANK('Data Summary'!A76),"",'Data Summary'!A76)</f>
        <v/>
      </c>
      <c r="B74" s="107"/>
      <c r="L74" s="107"/>
      <c r="V74" s="107"/>
      <c r="AF74" s="107"/>
      <c r="AG74" s="107"/>
      <c r="AP74" s="107"/>
      <c r="AQ74" s="107"/>
      <c r="AZ74" s="107"/>
      <c r="BA74" s="107"/>
      <c r="BJ74" s="107"/>
      <c r="BK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5" t="str">
        <f ca="true">IF(ISBLANK('Data Summary'!A77),"",'Data Summary'!A77)</f>
        <v/>
      </c>
      <c r="B75" s="107"/>
      <c r="L75" s="107"/>
      <c r="V75" s="107"/>
      <c r="AF75" s="107"/>
      <c r="AG75" s="107"/>
      <c r="AP75" s="107"/>
      <c r="AQ75" s="107"/>
      <c r="AZ75" s="107"/>
      <c r="BA75" s="107"/>
      <c r="BJ75" s="107"/>
      <c r="BK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5" t="str">
        <f ca="true">IF(ISBLANK('Data Summary'!A78),"",'Data Summary'!A78)</f>
        <v/>
      </c>
      <c r="B76" s="107"/>
      <c r="L76" s="107"/>
      <c r="V76" s="107"/>
      <c r="AF76" s="107"/>
      <c r="AG76" s="107"/>
      <c r="AP76" s="107"/>
      <c r="AQ76" s="107"/>
      <c r="AZ76" s="107"/>
      <c r="BA76" s="107"/>
      <c r="BJ76" s="107"/>
      <c r="BK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5" t="str">
        <f ca="true">IF(ISBLANK('Data Summary'!A79),"",'Data Summary'!A79)</f>
        <v/>
      </c>
      <c r="B77" s="107"/>
      <c r="L77" s="107"/>
      <c r="V77" s="107"/>
      <c r="AF77" s="107"/>
      <c r="AG77" s="107"/>
      <c r="AP77" s="107"/>
      <c r="AQ77" s="107"/>
      <c r="AZ77" s="107"/>
      <c r="BA77" s="107"/>
      <c r="BJ77" s="107"/>
      <c r="BK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5" t="str">
        <f ca="true">IF(ISBLANK('Data Summary'!A80),"",'Data Summary'!A80)</f>
        <v/>
      </c>
      <c r="B78" s="107"/>
      <c r="L78" s="107"/>
      <c r="V78" s="107"/>
      <c r="AF78" s="107"/>
      <c r="AG78" s="107"/>
      <c r="AP78" s="107"/>
      <c r="AQ78" s="107"/>
      <c r="AZ78" s="107"/>
      <c r="BA78" s="107"/>
      <c r="BJ78" s="107"/>
      <c r="BK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5" t="str">
        <f ca="true">IF(ISBLANK('Data Summary'!A81),"",'Data Summary'!A81)</f>
        <v/>
      </c>
      <c r="B79" s="107"/>
      <c r="L79" s="107"/>
      <c r="V79" s="107"/>
      <c r="AF79" s="107"/>
      <c r="AG79" s="107"/>
      <c r="AP79" s="107"/>
      <c r="AQ79" s="107"/>
      <c r="AZ79" s="107"/>
      <c r="BA79" s="107"/>
      <c r="BJ79" s="107"/>
      <c r="BK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5" t="str">
        <f ca="true">IF(ISBLANK('Data Summary'!A82),"",'Data Summary'!A82)</f>
        <v/>
      </c>
      <c r="B80" s="107"/>
      <c r="L80" s="107"/>
      <c r="V80" s="107"/>
      <c r="AF80" s="107"/>
      <c r="AG80" s="107"/>
      <c r="AP80" s="107"/>
      <c r="AQ80" s="107"/>
      <c r="AZ80" s="107"/>
      <c r="BA80" s="107"/>
      <c r="BJ80" s="107"/>
      <c r="BK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5" t="str">
        <f ca="true">IF(ISBLANK('Data Summary'!A83),"",'Data Summary'!A83)</f>
        <v/>
      </c>
      <c r="B81" s="107"/>
      <c r="L81" s="107"/>
      <c r="V81" s="107"/>
      <c r="AF81" s="107"/>
      <c r="AG81" s="107"/>
      <c r="AP81" s="107"/>
      <c r="AQ81" s="107"/>
      <c r="AZ81" s="107"/>
      <c r="BA81" s="107"/>
      <c r="BJ81" s="107"/>
      <c r="BK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5" t="str">
        <f ca="true">IF(ISBLANK('Data Summary'!A84),"",'Data Summary'!A84)</f>
        <v/>
      </c>
      <c r="B82" s="107"/>
      <c r="L82" s="107"/>
      <c r="V82" s="107"/>
      <c r="AF82" s="107"/>
      <c r="AG82" s="107"/>
      <c r="AP82" s="107"/>
      <c r="AQ82" s="107"/>
      <c r="AZ82" s="107"/>
      <c r="BA82" s="107"/>
      <c r="BJ82" s="107"/>
      <c r="BK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5" t="str">
        <f ca="true">IF(ISBLANK('Data Summary'!A85),"",'Data Summary'!A85)</f>
        <v/>
      </c>
      <c r="B83" s="107"/>
      <c r="L83" s="107"/>
      <c r="V83" s="107"/>
      <c r="AF83" s="107"/>
      <c r="AG83" s="107"/>
      <c r="AP83" s="107"/>
      <c r="AQ83" s="107"/>
      <c r="AZ83" s="107"/>
      <c r="BA83" s="107"/>
      <c r="BJ83" s="107"/>
      <c r="BK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5" t="str">
        <f ca="true">IF(ISBLANK('Data Summary'!A86),"",'Data Summary'!A86)</f>
        <v/>
      </c>
      <c r="B84" s="107"/>
      <c r="L84" s="107"/>
      <c r="V84" s="107"/>
      <c r="AF84" s="107"/>
      <c r="AG84" s="107"/>
      <c r="AP84" s="107"/>
      <c r="AQ84" s="107"/>
      <c r="AZ84" s="107"/>
      <c r="BA84" s="107"/>
      <c r="BJ84" s="107"/>
      <c r="BK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5" t="str">
        <f ca="true">IF(ISBLANK('Data Summary'!A87),"",'Data Summary'!A87)</f>
        <v/>
      </c>
      <c r="B85" s="107"/>
      <c r="L85" s="107"/>
      <c r="V85" s="107"/>
      <c r="AF85" s="107"/>
      <c r="AG85" s="107"/>
      <c r="AP85" s="107"/>
      <c r="AQ85" s="107"/>
      <c r="AZ85" s="107"/>
      <c r="BA85" s="107"/>
      <c r="BJ85" s="107"/>
      <c r="BK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5" t="str">
        <f ca="true">IF(ISBLANK('Data Summary'!A88),"",'Data Summary'!A88)</f>
        <v/>
      </c>
      <c r="B86" s="107"/>
      <c r="L86" s="107"/>
      <c r="V86" s="107"/>
      <c r="AF86" s="107"/>
      <c r="AG86" s="107"/>
      <c r="AP86" s="107"/>
      <c r="AQ86" s="107"/>
      <c r="AZ86" s="107"/>
      <c r="BA86" s="107"/>
      <c r="BJ86" s="107"/>
      <c r="BK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5" t="str">
        <f ca="true">IF(ISBLANK('Data Summary'!A89),"",'Data Summary'!A89)</f>
        <v/>
      </c>
      <c r="B87" s="107"/>
      <c r="L87" s="107"/>
      <c r="V87" s="107"/>
      <c r="AF87" s="107"/>
      <c r="AG87" s="107"/>
      <c r="AP87" s="107"/>
      <c r="AQ87" s="107"/>
      <c r="AZ87" s="107"/>
      <c r="BA87" s="107"/>
      <c r="BJ87" s="107"/>
      <c r="BK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5" t="str">
        <f ca="true">IF(ISBLANK('Data Summary'!A90),"",'Data Summary'!A90)</f>
        <v/>
      </c>
      <c r="B88" s="107"/>
      <c r="L88" s="107"/>
      <c r="V88" s="107"/>
      <c r="AF88" s="107"/>
      <c r="AG88" s="107"/>
      <c r="AP88" s="107"/>
      <c r="AQ88" s="107"/>
      <c r="AZ88" s="107"/>
      <c r="BA88" s="107"/>
      <c r="BJ88" s="107"/>
      <c r="BK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5" t="str">
        <f ca="true">IF(ISBLANK('Data Summary'!A91),"",'Data Summary'!A91)</f>
        <v/>
      </c>
      <c r="B89" s="107"/>
      <c r="L89" s="107"/>
      <c r="V89" s="107"/>
      <c r="AF89" s="107"/>
      <c r="AG89" s="107"/>
      <c r="AP89" s="107"/>
      <c r="AQ89" s="107"/>
      <c r="AZ89" s="107"/>
      <c r="BA89" s="107"/>
      <c r="BJ89" s="107"/>
      <c r="BK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5" t="str">
        <f ca="true">IF(ISBLANK('Data Summary'!A92),"",'Data Summary'!A92)</f>
        <v/>
      </c>
      <c r="B90" s="107"/>
      <c r="L90" s="107"/>
      <c r="V90" s="107"/>
      <c r="AF90" s="107"/>
      <c r="AG90" s="107"/>
      <c r="AP90" s="107"/>
      <c r="AQ90" s="107"/>
      <c r="AZ90" s="107"/>
      <c r="BA90" s="107"/>
      <c r="BJ90" s="107"/>
      <c r="BK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5" t="str">
        <f ca="true">IF(ISBLANK('Data Summary'!A93),"",'Data Summary'!A93)</f>
        <v/>
      </c>
      <c r="B91" s="107"/>
      <c r="L91" s="107"/>
      <c r="V91" s="107"/>
      <c r="AF91" s="107"/>
      <c r="AG91" s="107"/>
      <c r="AP91" s="107"/>
      <c r="AQ91" s="107"/>
      <c r="AZ91" s="107"/>
      <c r="BA91" s="107"/>
      <c r="BJ91" s="107"/>
      <c r="BK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5" t="str">
        <f ca="true">IF(ISBLANK('Data Summary'!A94),"",'Data Summary'!A94)</f>
        <v/>
      </c>
      <c r="B92" s="107"/>
      <c r="L92" s="107"/>
      <c r="V92" s="107"/>
      <c r="AF92" s="107"/>
      <c r="AG92" s="107"/>
      <c r="AP92" s="107"/>
      <c r="AQ92" s="107"/>
      <c r="AZ92" s="107"/>
      <c r="BA92" s="107"/>
      <c r="BJ92" s="107"/>
      <c r="BK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5" t="str">
        <f ca="true">IF(ISBLANK('Data Summary'!A95),"",'Data Summary'!A95)</f>
        <v/>
      </c>
      <c r="B93" s="107"/>
      <c r="L93" s="107"/>
      <c r="V93" s="107"/>
      <c r="AF93" s="107"/>
      <c r="AG93" s="107"/>
      <c r="AP93" s="107"/>
      <c r="AQ93" s="107"/>
      <c r="AZ93" s="107"/>
      <c r="BA93" s="107"/>
      <c r="BJ93" s="107"/>
      <c r="BK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5" t="str">
        <f ca="true">IF(ISBLANK('Data Summary'!A96),"",'Data Summary'!A96)</f>
        <v/>
      </c>
      <c r="B94" s="107"/>
      <c r="L94" s="107"/>
      <c r="V94" s="107"/>
      <c r="AF94" s="107"/>
      <c r="AG94" s="107"/>
      <c r="AP94" s="107"/>
      <c r="AQ94" s="107"/>
      <c r="AZ94" s="107"/>
      <c r="BA94" s="107"/>
      <c r="BJ94" s="107"/>
      <c r="BK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5" t="str">
        <f ca="true">IF(ISBLANK('Data Summary'!A97),"",'Data Summary'!A97)</f>
        <v/>
      </c>
      <c r="B95" s="107"/>
      <c r="L95" s="107"/>
      <c r="V95" s="107"/>
      <c r="AF95" s="107"/>
      <c r="AG95" s="107"/>
      <c r="AP95" s="107"/>
      <c r="AQ95" s="107"/>
      <c r="AZ95" s="107"/>
      <c r="BA95" s="107"/>
      <c r="BJ95" s="107"/>
      <c r="BK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5" t="str">
        <f ca="true">IF(ISBLANK('Data Summary'!A98),"",'Data Summary'!A98)</f>
        <v/>
      </c>
      <c r="B96" s="107"/>
      <c r="L96" s="107"/>
      <c r="V96" s="107"/>
      <c r="AF96" s="107"/>
      <c r="AG96" s="107"/>
      <c r="AP96" s="107"/>
      <c r="AQ96" s="107"/>
      <c r="AZ96" s="107"/>
      <c r="BA96" s="107"/>
      <c r="BJ96" s="107"/>
      <c r="BK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5" t="str">
        <f ca="true">IF(ISBLANK('Data Summary'!A99),"",'Data Summary'!A99)</f>
        <v/>
      </c>
      <c r="B97" s="107"/>
      <c r="L97" s="107"/>
      <c r="V97" s="107"/>
      <c r="AF97" s="107"/>
      <c r="AG97" s="107"/>
      <c r="AP97" s="107"/>
      <c r="AQ97" s="107"/>
      <c r="AZ97" s="107"/>
      <c r="BA97" s="107"/>
      <c r="BJ97" s="107"/>
      <c r="BK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5" t="str">
        <f ca="true">IF(ISBLANK('Data Summary'!A100),"",'Data Summary'!A100)</f>
        <v/>
      </c>
      <c r="B98" s="107"/>
      <c r="L98" s="107"/>
      <c r="V98" s="107"/>
      <c r="AF98" s="107"/>
      <c r="AG98" s="107"/>
      <c r="AP98" s="107"/>
      <c r="AQ98" s="107"/>
      <c r="AZ98" s="107"/>
      <c r="BA98" s="107"/>
      <c r="BJ98" s="107"/>
      <c r="BK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5" t="str">
        <f ca="true">IF(ISBLANK('Data Summary'!A101),"",'Data Summary'!A101)</f>
        <v/>
      </c>
      <c r="B99" s="107"/>
      <c r="L99" s="107"/>
      <c r="V99" s="107"/>
      <c r="AF99" s="107"/>
      <c r="AG99" s="107"/>
      <c r="AP99" s="107"/>
      <c r="AQ99" s="107"/>
      <c r="AZ99" s="107"/>
      <c r="BA99" s="107"/>
      <c r="BJ99" s="107"/>
      <c r="BK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5" t="str">
        <f ca="true">IF(ISBLANK('Data Summary'!A102),"",'Data Summary'!A102)</f>
        <v/>
      </c>
      <c r="B100" s="107"/>
      <c r="L100" s="107"/>
      <c r="V100" s="107"/>
      <c r="AF100" s="107"/>
      <c r="AG100" s="107"/>
      <c r="AP100" s="107"/>
      <c r="AQ100" s="107"/>
      <c r="AZ100" s="107"/>
      <c r="BA100" s="107"/>
      <c r="BJ100" s="107"/>
      <c r="BK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5" t="str">
        <f ca="true">IF(ISBLANK('Data Summary'!A103),"",'Data Summary'!A103)</f>
        <v/>
      </c>
      <c r="B101" s="107"/>
      <c r="L101" s="107"/>
      <c r="V101" s="107"/>
      <c r="AF101" s="107"/>
      <c r="AG101" s="107"/>
      <c r="AP101" s="107"/>
      <c r="AQ101" s="107"/>
      <c r="AZ101" s="107"/>
      <c r="BA101" s="107"/>
      <c r="BJ101" s="107"/>
      <c r="BK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5" t="str">
        <f ca="true">IF(ISBLANK('Data Summary'!A104),"",'Data Summary'!A104)</f>
        <v/>
      </c>
      <c r="B102" s="107"/>
      <c r="L102" s="107"/>
      <c r="V102" s="107"/>
      <c r="AF102" s="107"/>
      <c r="AG102" s="107"/>
      <c r="AP102" s="107"/>
      <c r="AQ102" s="107"/>
      <c r="AZ102" s="107"/>
      <c r="BA102" s="107"/>
      <c r="BJ102" s="107"/>
      <c r="BK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5" t="str">
        <f ca="true">IF(ISBLANK('Data Summary'!A105),"",'Data Summary'!A105)</f>
        <v/>
      </c>
      <c r="B103" s="107"/>
      <c r="L103" s="107"/>
      <c r="V103" s="107"/>
      <c r="AF103" s="107"/>
      <c r="AG103" s="107"/>
      <c r="AP103" s="107"/>
      <c r="AQ103" s="107"/>
      <c r="AZ103" s="107"/>
      <c r="BA103" s="107"/>
      <c r="BJ103" s="107"/>
      <c r="BK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5" t="str">
        <f ca="true">IF(ISBLANK('Data Summary'!A106),"",'Data Summary'!A106)</f>
        <v/>
      </c>
      <c r="B104" s="107"/>
      <c r="L104" s="107"/>
      <c r="V104" s="107"/>
      <c r="AF104" s="107"/>
      <c r="AG104" s="107"/>
      <c r="AP104" s="107"/>
      <c r="AQ104" s="107"/>
      <c r="AZ104" s="107"/>
      <c r="BA104" s="107"/>
      <c r="BJ104" s="107"/>
      <c r="BK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5" t="str">
        <f ca="true">IF(ISBLANK('Data Summary'!A107),"",'Data Summary'!A107)</f>
        <v/>
      </c>
      <c r="B105" s="107"/>
      <c r="L105" s="107"/>
      <c r="V105" s="107"/>
      <c r="AF105" s="107"/>
      <c r="AG105" s="107"/>
      <c r="AP105" s="107"/>
      <c r="AQ105" s="107"/>
      <c r="AZ105" s="107"/>
      <c r="BA105" s="107"/>
      <c r="BJ105" s="107"/>
      <c r="BK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5" t="str">
        <f ca="true">IF(ISBLANK('Data Summary'!A108),"",'Data Summary'!A108)</f>
        <v/>
      </c>
      <c r="B106" s="107"/>
      <c r="L106" s="107"/>
      <c r="V106" s="107"/>
      <c r="AF106" s="107"/>
      <c r="AG106" s="107"/>
      <c r="AP106" s="107"/>
      <c r="AQ106" s="107"/>
      <c r="AZ106" s="107"/>
      <c r="BA106" s="107"/>
      <c r="BJ106" s="107"/>
      <c r="BK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5" t="str">
        <f ca="true">IF(ISBLANK('Data Summary'!A109),"",'Data Summary'!A109)</f>
        <v/>
      </c>
      <c r="B107" s="107"/>
      <c r="L107" s="107"/>
      <c r="V107" s="107"/>
      <c r="AF107" s="107"/>
      <c r="AG107" s="107"/>
      <c r="AP107" s="107"/>
      <c r="AQ107" s="107"/>
      <c r="AZ107" s="107"/>
      <c r="BA107" s="107"/>
      <c r="BJ107" s="107"/>
      <c r="BK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5" t="str">
        <f ca="true">IF(ISBLANK('Data Summary'!A110),"",'Data Summary'!A110)</f>
        <v/>
      </c>
      <c r="B108" s="107"/>
      <c r="L108" s="107"/>
      <c r="V108" s="107"/>
      <c r="AF108" s="107"/>
      <c r="AG108" s="107"/>
      <c r="AP108" s="107"/>
      <c r="AQ108" s="107"/>
      <c r="AZ108" s="107"/>
      <c r="BA108" s="107"/>
      <c r="BJ108" s="107"/>
      <c r="BK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5" t="str">
        <f ca="true">IF(ISBLANK('Data Summary'!A111),"",'Data Summary'!A111)</f>
        <v/>
      </c>
      <c r="B109" s="107"/>
      <c r="L109" s="107"/>
      <c r="V109" s="107"/>
      <c r="AF109" s="107"/>
      <c r="AG109" s="107"/>
      <c r="AP109" s="107"/>
      <c r="AQ109" s="107"/>
      <c r="AZ109" s="107"/>
      <c r="BA109" s="107"/>
      <c r="BJ109" s="107"/>
      <c r="BK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5" t="str">
        <f ca="true">IF(ISBLANK('Data Summary'!A112),"",'Data Summary'!A112)</f>
        <v/>
      </c>
      <c r="B110" s="107"/>
      <c r="L110" s="107"/>
      <c r="V110" s="107"/>
      <c r="AF110" s="107"/>
      <c r="AG110" s="107"/>
      <c r="AP110" s="107"/>
      <c r="AQ110" s="107"/>
      <c r="AZ110" s="107"/>
      <c r="BA110" s="107"/>
      <c r="BJ110" s="107"/>
      <c r="BK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5" t="str">
        <f ca="true">IF(ISBLANK('Data Summary'!A113),"",'Data Summary'!A113)</f>
        <v/>
      </c>
      <c r="B111" s="107"/>
      <c r="L111" s="107"/>
      <c r="V111" s="107"/>
      <c r="AF111" s="107"/>
      <c r="AG111" s="107"/>
      <c r="AP111" s="107"/>
      <c r="AQ111" s="107"/>
      <c r="AZ111" s="107"/>
      <c r="BA111" s="107"/>
      <c r="BJ111" s="107"/>
      <c r="BK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5" t="str">
        <f ca="true">IF(ISBLANK('Data Summary'!A114),"",'Data Summary'!A114)</f>
        <v/>
      </c>
      <c r="B112" s="107"/>
      <c r="L112" s="107"/>
      <c r="V112" s="107"/>
      <c r="AF112" s="107"/>
      <c r="AG112" s="107"/>
      <c r="AP112" s="107"/>
      <c r="AQ112" s="107"/>
      <c r="AZ112" s="107"/>
      <c r="BA112" s="107"/>
      <c r="BJ112" s="107"/>
      <c r="BK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5" t="str">
        <f ca="true">IF(ISBLANK('Data Summary'!A115),"",'Data Summary'!A115)</f>
        <v/>
      </c>
      <c r="B113" s="107"/>
      <c r="L113" s="107"/>
      <c r="V113" s="107"/>
      <c r="AF113" s="107"/>
      <c r="AG113" s="107"/>
      <c r="AP113" s="107"/>
      <c r="AQ113" s="107"/>
      <c r="AZ113" s="107"/>
      <c r="BA113" s="107"/>
      <c r="BJ113" s="107"/>
      <c r="BK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5" t="str">
        <f ca="true">IF(ISBLANK('Data Summary'!A116),"",'Data Summary'!A116)</f>
        <v/>
      </c>
      <c r="B114" s="107"/>
      <c r="L114" s="107"/>
      <c r="V114" s="107"/>
      <c r="AF114" s="107"/>
      <c r="AG114" s="107"/>
      <c r="AP114" s="107"/>
      <c r="AQ114" s="107"/>
      <c r="AZ114" s="107"/>
      <c r="BA114" s="107"/>
      <c r="BJ114" s="107"/>
      <c r="BK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5" t="str">
        <f ca="true">IF(ISBLANK('Data Summary'!A117),"",'Data Summary'!A117)</f>
        <v/>
      </c>
      <c r="B115" s="107"/>
      <c r="L115" s="107"/>
      <c r="V115" s="107"/>
      <c r="AF115" s="107"/>
      <c r="AG115" s="107"/>
      <c r="AP115" s="107"/>
      <c r="AQ115" s="107"/>
      <c r="AZ115" s="107"/>
      <c r="BA115" s="107"/>
      <c r="BJ115" s="107"/>
      <c r="BK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5" t="str">
        <f ca="true">IF(ISBLANK('Data Summary'!A118),"",'Data Summary'!A118)</f>
        <v/>
      </c>
      <c r="B116" s="107"/>
      <c r="L116" s="107"/>
      <c r="V116" s="107"/>
      <c r="AF116" s="107"/>
      <c r="AG116" s="107"/>
      <c r="AP116" s="107"/>
      <c r="AQ116" s="107"/>
      <c r="AZ116" s="107"/>
      <c r="BA116" s="107"/>
      <c r="BJ116" s="107"/>
      <c r="BK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5" t="str">
        <f ca="true">IF(ISBLANK('Data Summary'!A119),"",'Data Summary'!A119)</f>
        <v/>
      </c>
      <c r="B117" s="107"/>
      <c r="L117" s="107"/>
      <c r="V117" s="107"/>
      <c r="AF117" s="107"/>
      <c r="AG117" s="107"/>
      <c r="AP117" s="107"/>
      <c r="AQ117" s="107"/>
      <c r="AZ117" s="107"/>
      <c r="BA117" s="107"/>
      <c r="BJ117" s="107"/>
      <c r="BK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5" t="str">
        <f ca="true">IF(ISBLANK('Data Summary'!A120),"",'Data Summary'!A120)</f>
        <v/>
      </c>
      <c r="B118" s="107"/>
      <c r="L118" s="107"/>
      <c r="V118" s="107"/>
      <c r="AF118" s="107"/>
      <c r="AG118" s="107"/>
      <c r="AP118" s="107"/>
      <c r="AQ118" s="107"/>
      <c r="AZ118" s="107"/>
      <c r="BA118" s="107"/>
      <c r="BJ118" s="107"/>
      <c r="BK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5" t="str">
        <f ca="true">IF(ISBLANK('Data Summary'!A121),"",'Data Summary'!A121)</f>
        <v/>
      </c>
      <c r="B119" s="107"/>
      <c r="L119" s="107"/>
      <c r="V119" s="107"/>
      <c r="AF119" s="107"/>
      <c r="AG119" s="107"/>
      <c r="AP119" s="107"/>
      <c r="AQ119" s="107"/>
      <c r="AZ119" s="107"/>
      <c r="BA119" s="107"/>
      <c r="BJ119" s="107"/>
      <c r="BK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5" t="str">
        <f ca="true">IF(ISBLANK('Data Summary'!A122),"",'Data Summary'!A122)</f>
        <v/>
      </c>
      <c r="B120" s="107"/>
      <c r="L120" s="107"/>
      <c r="V120" s="107"/>
      <c r="AF120" s="107"/>
      <c r="AG120" s="107"/>
      <c r="AP120" s="107"/>
      <c r="AQ120" s="107"/>
      <c r="AZ120" s="107"/>
      <c r="BA120" s="107"/>
      <c r="BJ120" s="107"/>
      <c r="BK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5" t="str">
        <f ca="true">IF(ISBLANK('Data Summary'!A123),"",'Data Summary'!A123)</f>
        <v/>
      </c>
      <c r="B121" s="107"/>
      <c r="L121" s="107"/>
      <c r="V121" s="107"/>
      <c r="AF121" s="107"/>
      <c r="AG121" s="107"/>
      <c r="AP121" s="107"/>
      <c r="AQ121" s="107"/>
      <c r="AZ121" s="107"/>
      <c r="BA121" s="107"/>
      <c r="BJ121" s="107"/>
      <c r="BK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5" t="str">
        <f ca="true">IF(ISBLANK('Data Summary'!A124),"",'Data Summary'!A124)</f>
        <v/>
      </c>
      <c r="B122" s="107"/>
      <c r="L122" s="107"/>
      <c r="V122" s="107"/>
      <c r="AF122" s="107"/>
      <c r="AG122" s="107"/>
      <c r="AP122" s="107"/>
      <c r="AQ122" s="107"/>
      <c r="AZ122" s="107"/>
      <c r="BA122" s="107"/>
      <c r="BJ122" s="107"/>
      <c r="BK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5" t="str">
        <f ca="true">IF(ISBLANK('Data Summary'!A125),"",'Data Summary'!A125)</f>
        <v/>
      </c>
      <c r="B123" s="107"/>
      <c r="L123" s="107"/>
      <c r="V123" s="107"/>
      <c r="AF123" s="107"/>
      <c r="AG123" s="107"/>
      <c r="AP123" s="107"/>
      <c r="AQ123" s="107"/>
      <c r="AZ123" s="107"/>
      <c r="BA123" s="107"/>
      <c r="BJ123" s="107"/>
      <c r="BK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5" t="str">
        <f ca="true">IF(ISBLANK('Data Summary'!A126),"",'Data Summary'!A126)</f>
        <v/>
      </c>
      <c r="B124" s="107"/>
      <c r="L124" s="107"/>
      <c r="V124" s="107"/>
      <c r="AF124" s="107"/>
      <c r="AG124" s="107"/>
      <c r="AP124" s="107"/>
      <c r="AQ124" s="107"/>
      <c r="AZ124" s="107"/>
      <c r="BA124" s="107"/>
      <c r="BJ124" s="107"/>
      <c r="BK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5" t="str">
        <f ca="true">IF(ISBLANK('Data Summary'!A127),"",'Data Summary'!A127)</f>
        <v/>
      </c>
      <c r="B125" s="107"/>
      <c r="L125" s="107"/>
      <c r="V125" s="107"/>
      <c r="AF125" s="107"/>
      <c r="AG125" s="107"/>
      <c r="AP125" s="107"/>
      <c r="AQ125" s="107"/>
      <c r="AZ125" s="107"/>
      <c r="BA125" s="107"/>
      <c r="BJ125" s="107"/>
      <c r="BK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5" t="str">
        <f ca="true">IF(ISBLANK('Data Summary'!A128),"",'Data Summary'!A128)</f>
        <v/>
      </c>
      <c r="B126" s="107"/>
      <c r="L126" s="107"/>
      <c r="V126" s="107"/>
      <c r="AF126" s="107"/>
      <c r="AG126" s="107"/>
      <c r="AP126" s="107"/>
      <c r="AQ126" s="107"/>
      <c r="AZ126" s="107"/>
      <c r="BA126" s="107"/>
      <c r="BJ126" s="107"/>
      <c r="BK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5" t="str">
        <f ca="true">IF(ISBLANK('Data Summary'!A129),"",'Data Summary'!A129)</f>
        <v/>
      </c>
      <c r="B127" s="107"/>
      <c r="L127" s="107"/>
      <c r="V127" s="107"/>
      <c r="AF127" s="107"/>
      <c r="AG127" s="107"/>
      <c r="AP127" s="107"/>
      <c r="AQ127" s="107"/>
      <c r="AZ127" s="107"/>
      <c r="BA127" s="107"/>
      <c r="BJ127" s="107"/>
      <c r="BK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5" t="str">
        <f ca="true">IF(ISBLANK('Data Summary'!A130),"",'Data Summary'!A130)</f>
        <v/>
      </c>
      <c r="B128" s="107"/>
      <c r="L128" s="107"/>
      <c r="V128" s="107"/>
      <c r="AF128" s="107"/>
      <c r="AG128" s="107"/>
      <c r="AP128" s="107"/>
      <c r="AQ128" s="107"/>
      <c r="AZ128" s="107"/>
      <c r="BA128" s="107"/>
      <c r="BJ128" s="107"/>
      <c r="BK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5" t="str">
        <f ca="true">IF(ISBLANK('Data Summary'!A131),"",'Data Summary'!A131)</f>
        <v/>
      </c>
      <c r="B129" s="107"/>
      <c r="L129" s="107"/>
      <c r="V129" s="107"/>
      <c r="AF129" s="107"/>
      <c r="AG129" s="107"/>
      <c r="AP129" s="107"/>
      <c r="AQ129" s="107"/>
      <c r="AZ129" s="107"/>
      <c r="BA129" s="107"/>
      <c r="BJ129" s="107"/>
      <c r="BK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5" t="str">
        <f ca="true">IF(ISBLANK('Data Summary'!A132),"",'Data Summary'!A132)</f>
        <v/>
      </c>
      <c r="B130" s="107"/>
      <c r="L130" s="107"/>
      <c r="V130" s="107"/>
      <c r="AF130" s="107"/>
      <c r="AG130" s="107"/>
      <c r="AP130" s="107"/>
      <c r="AQ130" s="107"/>
      <c r="AZ130" s="107"/>
      <c r="BA130" s="107"/>
      <c r="BJ130" s="107"/>
      <c r="BK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5" t="str">
        <f ca="true">IF(ISBLANK('Data Summary'!A133),"",'Data Summary'!A133)</f>
        <v/>
      </c>
      <c r="B131" s="107"/>
      <c r="L131" s="107"/>
      <c r="V131" s="107"/>
      <c r="AF131" s="107"/>
      <c r="AG131" s="107"/>
      <c r="AP131" s="107"/>
      <c r="AQ131" s="107"/>
      <c r="AZ131" s="107"/>
      <c r="BA131" s="107"/>
      <c r="BJ131" s="107"/>
      <c r="BK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5" t="str">
        <f ca="true">IF(ISBLANK('Data Summary'!A134),"",'Data Summary'!A134)</f>
        <v/>
      </c>
      <c r="B132" s="107"/>
      <c r="L132" s="107"/>
      <c r="V132" s="107"/>
      <c r="AF132" s="107"/>
      <c r="AG132" s="107"/>
      <c r="AP132" s="107"/>
      <c r="AQ132" s="107"/>
      <c r="AZ132" s="107"/>
      <c r="BA132" s="107"/>
      <c r="BJ132" s="107"/>
      <c r="BK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5" t="str">
        <f ca="true">IF(ISBLANK('Data Summary'!A135),"",'Data Summary'!A135)</f>
        <v/>
      </c>
      <c r="B133" s="107"/>
      <c r="L133" s="107"/>
      <c r="V133" s="107"/>
      <c r="AF133" s="107"/>
      <c r="AG133" s="107"/>
      <c r="AP133" s="107"/>
      <c r="AQ133" s="107"/>
      <c r="AZ133" s="107"/>
      <c r="BA133" s="107"/>
      <c r="BJ133" s="107"/>
      <c r="BK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5" t="str">
        <f ca="true">IF(ISBLANK('Data Summary'!A136),"",'Data Summary'!A136)</f>
        <v/>
      </c>
      <c r="B134" s="107"/>
      <c r="L134" s="107"/>
      <c r="V134" s="107"/>
      <c r="AF134" s="107"/>
      <c r="AG134" s="107"/>
      <c r="AP134" s="107"/>
      <c r="AQ134" s="107"/>
      <c r="AZ134" s="107"/>
      <c r="BA134" s="107"/>
      <c r="BJ134" s="107"/>
      <c r="BK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5" t="str">
        <f ca="true">IF(ISBLANK('Data Summary'!A137),"",'Data Summary'!A137)</f>
        <v/>
      </c>
      <c r="B135" s="107"/>
      <c r="L135" s="107"/>
      <c r="V135" s="107"/>
      <c r="AF135" s="107"/>
      <c r="AG135" s="107"/>
      <c r="AP135" s="107"/>
      <c r="AQ135" s="107"/>
      <c r="AZ135" s="107"/>
      <c r="BA135" s="107"/>
      <c r="BJ135" s="107"/>
      <c r="BK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5" t="str">
        <f ca="true">IF(ISBLANK('Data Summary'!A138),"",'Data Summary'!A138)</f>
        <v/>
      </c>
      <c r="B136" s="107"/>
      <c r="L136" s="107"/>
      <c r="V136" s="107"/>
      <c r="AF136" s="107"/>
      <c r="AG136" s="107"/>
      <c r="AP136" s="107"/>
      <c r="AQ136" s="107"/>
      <c r="AZ136" s="107"/>
      <c r="BA136" s="107"/>
      <c r="BJ136" s="107"/>
      <c r="BK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5" t="str">
        <f ca="true">IF(ISBLANK('Data Summary'!A139),"",'Data Summary'!A139)</f>
        <v/>
      </c>
      <c r="B137" s="107"/>
      <c r="L137" s="107"/>
      <c r="V137" s="107"/>
      <c r="AF137" s="107"/>
      <c r="AG137" s="107"/>
      <c r="AP137" s="107"/>
      <c r="AQ137" s="107"/>
      <c r="AZ137" s="107"/>
      <c r="BA137" s="107"/>
      <c r="BJ137" s="107"/>
      <c r="BK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5" t="str">
        <f ca="true">IF(ISBLANK('Data Summary'!A140),"",'Data Summary'!A140)</f>
        <v/>
      </c>
      <c r="B138" s="107"/>
      <c r="L138" s="107"/>
      <c r="V138" s="107"/>
      <c r="AF138" s="107"/>
      <c r="AG138" s="107"/>
      <c r="AP138" s="107"/>
      <c r="AQ138" s="107"/>
      <c r="AZ138" s="107"/>
      <c r="BA138" s="107"/>
      <c r="BJ138" s="107"/>
      <c r="BK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5" t="str">
        <f ca="true">IF(ISBLANK('Data Summary'!A141),"",'Data Summary'!A141)</f>
        <v/>
      </c>
      <c r="B139" s="107"/>
      <c r="L139" s="107"/>
      <c r="V139" s="107"/>
      <c r="AF139" s="107"/>
      <c r="AG139" s="107"/>
      <c r="AP139" s="107"/>
      <c r="AQ139" s="107"/>
      <c r="AZ139" s="107"/>
      <c r="BA139" s="107"/>
      <c r="BJ139" s="107"/>
      <c r="BK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5" t="str">
        <f ca="true">IF(ISBLANK('Data Summary'!A142),"",'Data Summary'!A142)</f>
        <v/>
      </c>
      <c r="B140" s="107"/>
      <c r="L140" s="107"/>
      <c r="V140" s="107"/>
      <c r="AF140" s="107"/>
      <c r="AG140" s="107"/>
      <c r="AP140" s="107"/>
      <c r="AQ140" s="107"/>
      <c r="AZ140" s="107"/>
      <c r="BA140" s="107"/>
      <c r="BJ140" s="107"/>
      <c r="BK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5" t="str">
        <f ca="true">IF(ISBLANK('Data Summary'!A143),"",'Data Summary'!A143)</f>
        <v/>
      </c>
      <c r="B141" s="107"/>
      <c r="L141" s="107"/>
      <c r="V141" s="107"/>
      <c r="AF141" s="107"/>
      <c r="AG141" s="107"/>
      <c r="AP141" s="107"/>
      <c r="AQ141" s="107"/>
      <c r="AZ141" s="107"/>
      <c r="BA141" s="107"/>
      <c r="BJ141" s="107"/>
      <c r="BK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5" t="str">
        <f ca="true">IF(ISBLANK('Data Summary'!A144),"",'Data Summary'!A144)</f>
        <v/>
      </c>
      <c r="B142" s="107"/>
      <c r="L142" s="107"/>
      <c r="V142" s="107"/>
      <c r="AF142" s="107"/>
      <c r="AG142" s="107"/>
      <c r="AP142" s="107"/>
      <c r="AQ142" s="107"/>
      <c r="AZ142" s="107"/>
      <c r="BA142" s="107"/>
      <c r="BJ142" s="107"/>
      <c r="BK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5" t="str">
        <f ca="true">IF(ISBLANK('Data Summary'!A145),"",'Data Summary'!A145)</f>
        <v/>
      </c>
      <c r="B143" s="107"/>
      <c r="L143" s="107"/>
      <c r="V143" s="107"/>
      <c r="AF143" s="107"/>
      <c r="AG143" s="107"/>
      <c r="AP143" s="107"/>
      <c r="AQ143" s="107"/>
      <c r="AZ143" s="107"/>
      <c r="BA143" s="107"/>
      <c r="BJ143" s="107"/>
      <c r="BK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5" t="str">
        <f ca="true">IF(ISBLANK('Data Summary'!A146),"",'Data Summary'!A146)</f>
        <v/>
      </c>
      <c r="B144" s="107"/>
      <c r="L144" s="107"/>
      <c r="V144" s="107"/>
      <c r="AF144" s="107"/>
      <c r="AG144" s="107"/>
      <c r="AP144" s="107"/>
      <c r="AQ144" s="107"/>
      <c r="AZ144" s="107"/>
      <c r="BA144" s="107"/>
      <c r="BJ144" s="107"/>
      <c r="BK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5" t="str">
        <f ca="true">IF(ISBLANK('Data Summary'!A147),"",'Data Summary'!A147)</f>
        <v/>
      </c>
      <c r="B145" s="107"/>
      <c r="L145" s="107"/>
      <c r="V145" s="107"/>
      <c r="AF145" s="107"/>
      <c r="AG145" s="107"/>
      <c r="AP145" s="107"/>
      <c r="AQ145" s="107"/>
      <c r="AZ145" s="107"/>
      <c r="BA145" s="107"/>
      <c r="BJ145" s="107"/>
      <c r="BK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5" t="str">
        <f ca="true">IF(ISBLANK('Data Summary'!A148),"",'Data Summary'!A148)</f>
        <v/>
      </c>
      <c r="B146" s="107"/>
      <c r="L146" s="107"/>
      <c r="V146" s="107"/>
      <c r="AF146" s="107"/>
      <c r="AG146" s="107"/>
      <c r="AP146" s="107"/>
      <c r="AQ146" s="107"/>
      <c r="AZ146" s="107"/>
      <c r="BA146" s="107"/>
      <c r="BJ146" s="107"/>
      <c r="BK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5" t="str">
        <f ca="true">IF(ISBLANK('Data Summary'!A149),"",'Data Summary'!A149)</f>
        <v/>
      </c>
      <c r="B147" s="107"/>
      <c r="L147" s="107"/>
      <c r="V147" s="107"/>
      <c r="AF147" s="107"/>
      <c r="AG147" s="107"/>
      <c r="AP147" s="107"/>
      <c r="AQ147" s="107"/>
      <c r="AZ147" s="107"/>
      <c r="BA147" s="107"/>
      <c r="BJ147" s="107"/>
      <c r="BK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5" t="str">
        <f ca="true">IF(ISBLANK('Data Summary'!A150),"",'Data Summary'!A150)</f>
        <v/>
      </c>
      <c r="B148" s="107"/>
      <c r="L148" s="107"/>
      <c r="V148" s="107"/>
      <c r="AF148" s="107"/>
      <c r="AG148" s="107"/>
      <c r="AP148" s="107"/>
      <c r="AQ148" s="107"/>
      <c r="AZ148" s="107"/>
      <c r="BA148" s="107"/>
      <c r="BJ148" s="107"/>
      <c r="BK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5" t="str">
        <f ca="true">IF(ISBLANK('Data Summary'!A151),"",'Data Summary'!A151)</f>
        <v/>
      </c>
      <c r="B149" s="107"/>
      <c r="L149" s="107"/>
      <c r="V149" s="107"/>
      <c r="AF149" s="107"/>
      <c r="AG149" s="107"/>
      <c r="AP149" s="107"/>
      <c r="AQ149" s="107"/>
      <c r="AZ149" s="107"/>
      <c r="BA149" s="107"/>
      <c r="BJ149" s="107"/>
      <c r="BK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5" t="str">
        <f ca="true">IF(ISBLANK('Data Summary'!A152),"",'Data Summary'!A152)</f>
        <v/>
      </c>
      <c r="B150" s="107"/>
      <c r="L150" s="107"/>
      <c r="V150" s="107"/>
      <c r="AF150" s="107"/>
      <c r="AG150" s="107"/>
      <c r="AP150" s="107"/>
      <c r="AQ150" s="107"/>
      <c r="AZ150" s="107"/>
      <c r="BA150" s="107"/>
      <c r="BJ150" s="107"/>
      <c r="BK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5" t="str">
        <f ca="true">IF(ISBLANK('Data Summary'!A153),"",'Data Summary'!A153)</f>
        <v/>
      </c>
      <c r="B151" s="107"/>
      <c r="L151" s="107"/>
      <c r="V151" s="107"/>
      <c r="AF151" s="107"/>
      <c r="AG151" s="107"/>
      <c r="AP151" s="107"/>
      <c r="AQ151" s="107"/>
      <c r="AZ151" s="107"/>
      <c r="BA151" s="107"/>
      <c r="BJ151" s="107"/>
      <c r="BK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3"/>
      <c r="B152" s="107"/>
      <c r="L152" s="107"/>
      <c r="V152" s="107"/>
      <c r="AF152" s="107"/>
      <c r="AG152" s="107"/>
      <c r="AP152" s="107"/>
      <c r="AQ152" s="107"/>
      <c r="AZ152" s="107"/>
      <c r="BA152" s="107"/>
      <c r="BJ152" s="107"/>
      <c r="BK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3"/>
      <c r="B153" s="107"/>
      <c r="L153" s="107"/>
      <c r="V153" s="107"/>
      <c r="AF153" s="107"/>
      <c r="AG153" s="107"/>
      <c r="AP153" s="107"/>
      <c r="AQ153" s="107"/>
      <c r="AZ153" s="107"/>
      <c r="BA153" s="107"/>
      <c r="BJ153" s="107"/>
      <c r="BK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3"/>
      <c r="B154" s="107"/>
      <c r="L154" s="107"/>
      <c r="V154" s="107"/>
      <c r="AF154" s="107"/>
      <c r="AG154" s="107"/>
      <c r="AP154" s="107"/>
      <c r="AQ154" s="107"/>
      <c r="AZ154" s="107"/>
      <c r="BA154" s="107"/>
      <c r="BJ154" s="107"/>
      <c r="BK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3"/>
      <c r="B155" s="107"/>
      <c r="L155" s="107"/>
      <c r="V155" s="107"/>
      <c r="AF155" s="107"/>
      <c r="AG155" s="107"/>
      <c r="AP155" s="107"/>
      <c r="AQ155" s="107"/>
      <c r="AZ155" s="107"/>
      <c r="BA155" s="107"/>
      <c r="BJ155" s="107"/>
      <c r="BK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3"/>
      <c r="B156" s="107"/>
      <c r="L156" s="107"/>
      <c r="V156" s="107"/>
      <c r="AF156" s="107"/>
      <c r="AG156" s="107"/>
      <c r="AP156" s="107"/>
      <c r="AQ156" s="107"/>
      <c r="AZ156" s="107"/>
      <c r="BA156" s="107"/>
      <c r="BJ156" s="107"/>
      <c r="BK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3"/>
      <c r="B157" s="107"/>
      <c r="L157" s="107"/>
      <c r="V157" s="107"/>
      <c r="AF157" s="107"/>
      <c r="AG157" s="107"/>
      <c r="AP157" s="107"/>
      <c r="AQ157" s="107"/>
      <c r="AZ157" s="107"/>
      <c r="BA157" s="107"/>
      <c r="BJ157" s="107"/>
      <c r="BK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3"/>
      <c r="B158" s="107"/>
      <c r="L158" s="107"/>
      <c r="V158" s="107"/>
      <c r="AF158" s="107"/>
      <c r="AG158" s="107"/>
      <c r="AP158" s="107"/>
      <c r="AQ158" s="107"/>
      <c r="AZ158" s="107"/>
      <c r="BA158" s="107"/>
      <c r="BJ158" s="107"/>
      <c r="BK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3"/>
      <c r="B159" s="107"/>
      <c r="L159" s="107"/>
      <c r="V159" s="107"/>
      <c r="AF159" s="107"/>
      <c r="AG159" s="107"/>
      <c r="AP159" s="107"/>
      <c r="AQ159" s="107"/>
      <c r="AZ159" s="107"/>
      <c r="BA159" s="107"/>
      <c r="BJ159" s="107"/>
      <c r="BK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3"/>
      <c r="B160" s="107"/>
      <c r="L160" s="107"/>
      <c r="V160" s="107"/>
      <c r="AF160" s="107"/>
      <c r="AG160" s="107"/>
      <c r="AP160" s="107"/>
      <c r="AQ160" s="107"/>
      <c r="AZ160" s="107"/>
      <c r="BA160" s="107"/>
      <c r="BJ160" s="107"/>
      <c r="BK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3"/>
      <c r="B161" s="107"/>
      <c r="L161" s="107"/>
      <c r="V161" s="107"/>
      <c r="AF161" s="107"/>
      <c r="AG161" s="107"/>
      <c r="AP161" s="107"/>
      <c r="AQ161" s="107"/>
      <c r="AZ161" s="107"/>
      <c r="BA161" s="107"/>
      <c r="BJ161" s="107"/>
      <c r="BK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3"/>
      <c r="B162" s="107"/>
      <c r="L162" s="107"/>
      <c r="V162" s="107"/>
      <c r="AF162" s="107"/>
      <c r="AG162" s="107"/>
      <c r="AP162" s="107"/>
      <c r="AQ162" s="107"/>
      <c r="AZ162" s="107"/>
      <c r="BA162" s="107"/>
      <c r="BJ162" s="107"/>
      <c r="BK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3"/>
      <c r="B163" s="107"/>
      <c r="L163" s="107"/>
      <c r="V163" s="107"/>
      <c r="AF163" s="107"/>
      <c r="AG163" s="107"/>
      <c r="AP163" s="107"/>
      <c r="AQ163" s="107"/>
      <c r="AZ163" s="107"/>
      <c r="BA163" s="107"/>
      <c r="BJ163" s="107"/>
      <c r="BK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3"/>
      <c r="B164" s="107"/>
      <c r="L164" s="107"/>
      <c r="V164" s="107"/>
      <c r="AF164" s="107"/>
      <c r="AG164" s="107"/>
      <c r="AP164" s="107"/>
      <c r="AQ164" s="107"/>
      <c r="AZ164" s="107"/>
      <c r="BA164" s="107"/>
      <c r="BJ164" s="107"/>
      <c r="BK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3"/>
      <c r="B165" s="107"/>
      <c r="L165" s="107"/>
      <c r="V165" s="107"/>
      <c r="AF165" s="107"/>
      <c r="AG165" s="107"/>
      <c r="AP165" s="107"/>
      <c r="AQ165" s="107"/>
      <c r="AZ165" s="107"/>
      <c r="BA165" s="107"/>
      <c r="BJ165" s="107"/>
      <c r="BK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3"/>
      <c r="B166" s="107"/>
      <c r="L166" s="107"/>
      <c r="V166" s="107"/>
      <c r="AF166" s="107"/>
      <c r="AG166" s="107"/>
      <c r="AP166" s="107"/>
      <c r="AQ166" s="107"/>
      <c r="AZ166" s="107"/>
      <c r="BA166" s="107"/>
      <c r="BJ166" s="107"/>
      <c r="BK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3"/>
      <c r="B167" s="107"/>
      <c r="L167" s="107"/>
      <c r="V167" s="107"/>
      <c r="AF167" s="107"/>
      <c r="AG167" s="107"/>
      <c r="AP167" s="107"/>
      <c r="AQ167" s="107"/>
      <c r="AZ167" s="107"/>
      <c r="BA167" s="107"/>
      <c r="BJ167" s="107"/>
      <c r="BK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3"/>
      <c r="B168" s="107"/>
      <c r="L168" s="107"/>
      <c r="V168" s="107"/>
      <c r="AF168" s="107"/>
      <c r="AG168" s="107"/>
      <c r="AP168" s="107"/>
      <c r="AQ168" s="107"/>
      <c r="AZ168" s="107"/>
      <c r="BA168" s="107"/>
      <c r="BJ168" s="107"/>
      <c r="BK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3"/>
      <c r="B169" s="107"/>
      <c r="L169" s="107"/>
      <c r="V169" s="107"/>
      <c r="AF169" s="107"/>
      <c r="AG169" s="107"/>
      <c r="AP169" s="107"/>
      <c r="AQ169" s="107"/>
      <c r="AZ169" s="107"/>
      <c r="BA169" s="107"/>
      <c r="BJ169" s="107"/>
      <c r="BK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3"/>
      <c r="B170" s="107"/>
      <c r="L170" s="107"/>
      <c r="V170" s="107"/>
      <c r="AF170" s="107"/>
      <c r="AG170" s="107"/>
      <c r="AP170" s="107"/>
      <c r="AQ170" s="107"/>
      <c r="AZ170" s="107"/>
      <c r="BA170" s="107"/>
      <c r="BJ170" s="107"/>
      <c r="BK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3"/>
      <c r="B171" s="107"/>
      <c r="L171" s="107"/>
      <c r="V171" s="107"/>
      <c r="AF171" s="107"/>
      <c r="AG171" s="107"/>
      <c r="AP171" s="107"/>
      <c r="AQ171" s="107"/>
      <c r="AZ171" s="107"/>
      <c r="BA171" s="107"/>
      <c r="BJ171" s="107"/>
      <c r="BK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3"/>
      <c r="B172" s="107"/>
      <c r="L172" s="107"/>
      <c r="V172" s="107"/>
      <c r="AF172" s="107"/>
      <c r="AG172" s="107"/>
      <c r="AP172" s="107"/>
      <c r="AQ172" s="107"/>
      <c r="AZ172" s="107"/>
      <c r="BA172" s="107"/>
      <c r="BJ172" s="107"/>
      <c r="BK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3"/>
      <c r="B173" s="107"/>
      <c r="L173" s="107"/>
      <c r="V173" s="107"/>
      <c r="AF173" s="107"/>
      <c r="AG173" s="107"/>
      <c r="AP173" s="107"/>
      <c r="AQ173" s="107"/>
      <c r="AZ173" s="107"/>
      <c r="BA173" s="107"/>
      <c r="BJ173" s="107"/>
      <c r="BK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3"/>
      <c r="B174" s="107"/>
      <c r="L174" s="107"/>
      <c r="V174" s="107"/>
      <c r="AF174" s="107"/>
      <c r="AG174" s="107"/>
      <c r="AP174" s="107"/>
      <c r="AQ174" s="107"/>
      <c r="AZ174" s="107"/>
      <c r="BA174" s="107"/>
      <c r="BJ174" s="107"/>
      <c r="BK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3"/>
      <c r="B175" s="107"/>
      <c r="L175" s="107"/>
      <c r="V175" s="107"/>
      <c r="AF175" s="107"/>
      <c r="AG175" s="107"/>
      <c r="AP175" s="107"/>
      <c r="AQ175" s="107"/>
      <c r="AZ175" s="107"/>
      <c r="BA175" s="107"/>
      <c r="BJ175" s="107"/>
      <c r="BK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3"/>
      <c r="B176" s="107"/>
      <c r="L176" s="107"/>
      <c r="V176" s="107"/>
      <c r="AF176" s="107"/>
      <c r="AG176" s="107"/>
      <c r="AP176" s="107"/>
      <c r="AQ176" s="107"/>
      <c r="AZ176" s="107"/>
      <c r="BA176" s="107"/>
      <c r="BJ176" s="107"/>
      <c r="BK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3"/>
      <c r="B177" s="107"/>
      <c r="L177" s="107"/>
      <c r="V177" s="107"/>
      <c r="AF177" s="107"/>
      <c r="AG177" s="107"/>
      <c r="AP177" s="107"/>
      <c r="AQ177" s="107"/>
      <c r="AZ177" s="107"/>
      <c r="BA177" s="107"/>
      <c r="BJ177" s="107"/>
      <c r="BK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3"/>
      <c r="B178" s="107"/>
      <c r="L178" s="107"/>
      <c r="V178" s="107"/>
      <c r="AF178" s="107"/>
      <c r="AG178" s="107"/>
      <c r="AP178" s="107"/>
      <c r="AQ178" s="107"/>
      <c r="AZ178" s="107"/>
      <c r="BA178" s="107"/>
      <c r="BJ178" s="107"/>
      <c r="BK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3"/>
      <c r="B179" s="107"/>
      <c r="L179" s="107"/>
      <c r="V179" s="107"/>
      <c r="AF179" s="107"/>
      <c r="AG179" s="107"/>
      <c r="AP179" s="107"/>
      <c r="AQ179" s="107"/>
      <c r="AZ179" s="107"/>
      <c r="BA179" s="107"/>
      <c r="BJ179" s="107"/>
      <c r="BK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3"/>
      <c r="B180" s="107"/>
      <c r="L180" s="107"/>
      <c r="V180" s="107"/>
      <c r="AF180" s="107"/>
      <c r="AG180" s="107"/>
      <c r="AP180" s="107"/>
      <c r="AQ180" s="107"/>
      <c r="AZ180" s="107"/>
      <c r="BA180" s="107"/>
      <c r="BJ180" s="107"/>
      <c r="BK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3"/>
      <c r="B181" s="107"/>
      <c r="L181" s="107"/>
      <c r="V181" s="107"/>
      <c r="AF181" s="107"/>
      <c r="AG181" s="107"/>
      <c r="AP181" s="107"/>
      <c r="AQ181" s="107"/>
      <c r="AZ181" s="107"/>
      <c r="BA181" s="107"/>
      <c r="BJ181" s="107"/>
      <c r="BK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3"/>
      <c r="B182" s="107"/>
      <c r="L182" s="107"/>
      <c r="V182" s="107"/>
      <c r="AF182" s="107"/>
      <c r="AG182" s="107"/>
      <c r="AP182" s="107"/>
      <c r="AQ182" s="107"/>
      <c r="AZ182" s="107"/>
      <c r="BA182" s="107"/>
      <c r="BJ182" s="107"/>
      <c r="BK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3"/>
      <c r="B183" s="107"/>
      <c r="L183" s="107"/>
      <c r="V183" s="107"/>
      <c r="AF183" s="107"/>
      <c r="AG183" s="107"/>
      <c r="AP183" s="107"/>
      <c r="AQ183" s="107"/>
      <c r="AZ183" s="107"/>
      <c r="BA183" s="107"/>
      <c r="BJ183" s="107"/>
      <c r="BK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3"/>
      <c r="B184" s="107"/>
      <c r="L184" s="107"/>
      <c r="V184" s="107"/>
      <c r="AF184" s="107"/>
      <c r="AG184" s="107"/>
      <c r="AP184" s="107"/>
      <c r="AQ184" s="107"/>
      <c r="AZ184" s="107"/>
      <c r="BA184" s="107"/>
      <c r="BJ184" s="107"/>
      <c r="BK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3"/>
      <c r="B185" s="107"/>
      <c r="L185" s="107"/>
      <c r="V185" s="107"/>
      <c r="AF185" s="107"/>
      <c r="AG185" s="107"/>
      <c r="AP185" s="107"/>
      <c r="AQ185" s="107"/>
      <c r="AZ185" s="107"/>
      <c r="BA185" s="107"/>
      <c r="BJ185" s="107"/>
      <c r="BK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3"/>
      <c r="B186" s="107"/>
      <c r="L186" s="107"/>
      <c r="V186" s="107"/>
      <c r="AF186" s="107"/>
      <c r="AG186" s="107"/>
      <c r="AP186" s="107"/>
      <c r="AQ186" s="107"/>
      <c r="AZ186" s="107"/>
      <c r="BA186" s="107"/>
      <c r="BJ186" s="107"/>
      <c r="BK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3"/>
      <c r="B187" s="107"/>
      <c r="L187" s="107"/>
      <c r="V187" s="107"/>
      <c r="AF187" s="107"/>
      <c r="AG187" s="107"/>
      <c r="AP187" s="107"/>
      <c r="AQ187" s="107"/>
      <c r="AZ187" s="107"/>
      <c r="BA187" s="107"/>
      <c r="BJ187" s="107"/>
      <c r="BK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3"/>
      <c r="B188" s="107"/>
      <c r="L188" s="107"/>
      <c r="V188" s="107"/>
      <c r="AF188" s="107"/>
      <c r="AG188" s="107"/>
      <c r="AP188" s="107"/>
      <c r="AQ188" s="107"/>
      <c r="AZ188" s="107"/>
      <c r="BA188" s="107"/>
      <c r="BJ188" s="107"/>
      <c r="BK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3"/>
      <c r="B189" s="107"/>
      <c r="L189" s="107"/>
      <c r="V189" s="107"/>
      <c r="AF189" s="107"/>
      <c r="AG189" s="107"/>
      <c r="AP189" s="107"/>
      <c r="AQ189" s="107"/>
      <c r="AZ189" s="107"/>
      <c r="BA189" s="107"/>
      <c r="BJ189" s="107"/>
      <c r="BK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3"/>
      <c r="B190" s="107"/>
      <c r="L190" s="107"/>
      <c r="V190" s="107"/>
      <c r="AF190" s="107"/>
      <c r="AG190" s="107"/>
      <c r="AP190" s="107"/>
      <c r="AQ190" s="107"/>
      <c r="AZ190" s="107"/>
      <c r="BA190" s="107"/>
      <c r="BJ190" s="107"/>
      <c r="BK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3"/>
      <c r="B191" s="107"/>
      <c r="L191" s="107"/>
      <c r="V191" s="107"/>
      <c r="AF191" s="107"/>
      <c r="AG191" s="107"/>
      <c r="AP191" s="107"/>
      <c r="AQ191" s="107"/>
      <c r="AZ191" s="107"/>
      <c r="BA191" s="107"/>
      <c r="BJ191" s="107"/>
      <c r="BK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3"/>
      <c r="B192" s="107"/>
      <c r="L192" s="107"/>
      <c r="V192" s="107"/>
      <c r="AF192" s="107"/>
      <c r="AG192" s="107"/>
      <c r="AP192" s="107"/>
      <c r="AQ192" s="107"/>
      <c r="AZ192" s="107"/>
      <c r="BA192" s="107"/>
      <c r="BJ192" s="107"/>
      <c r="BK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3"/>
      <c r="B193" s="107"/>
      <c r="L193" s="107"/>
      <c r="V193" s="107"/>
      <c r="AF193" s="107"/>
      <c r="AG193" s="107"/>
      <c r="AP193" s="107"/>
      <c r="AQ193" s="107"/>
      <c r="AZ193" s="107"/>
      <c r="BA193" s="107"/>
      <c r="BJ193" s="107"/>
      <c r="BK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3"/>
      <c r="B194" s="107"/>
      <c r="L194" s="107"/>
      <c r="V194" s="107"/>
      <c r="AF194" s="107"/>
      <c r="AG194" s="107"/>
      <c r="AP194" s="107"/>
      <c r="AQ194" s="107"/>
      <c r="AZ194" s="107"/>
      <c r="BA194" s="107"/>
      <c r="BJ194" s="107"/>
      <c r="BK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3"/>
      <c r="B195" s="107"/>
      <c r="L195" s="107"/>
      <c r="V195" s="107"/>
      <c r="AF195" s="107"/>
      <c r="AG195" s="107"/>
      <c r="AP195" s="107"/>
      <c r="AQ195" s="107"/>
      <c r="AZ195" s="107"/>
      <c r="BA195" s="107"/>
      <c r="BJ195" s="107"/>
      <c r="BK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3"/>
      <c r="B196" s="107"/>
      <c r="L196" s="107"/>
      <c r="V196" s="107"/>
      <c r="AF196" s="107"/>
      <c r="AG196" s="107"/>
      <c r="AP196" s="107"/>
      <c r="AQ196" s="107"/>
      <c r="AZ196" s="107"/>
      <c r="BA196" s="107"/>
      <c r="BJ196" s="107"/>
      <c r="BK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3"/>
      <c r="B197" s="107"/>
      <c r="L197" s="107"/>
      <c r="V197" s="107"/>
      <c r="AF197" s="107"/>
      <c r="AG197" s="107"/>
      <c r="AP197" s="107"/>
      <c r="AQ197" s="107"/>
      <c r="AZ197" s="107"/>
      <c r="BA197" s="107"/>
      <c r="BJ197" s="107"/>
      <c r="BK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3"/>
      <c r="B198" s="107"/>
      <c r="L198" s="107"/>
      <c r="V198" s="107"/>
      <c r="AF198" s="107"/>
      <c r="AG198" s="107"/>
      <c r="AP198" s="107"/>
      <c r="AQ198" s="107"/>
      <c r="AZ198" s="107"/>
      <c r="BA198" s="107"/>
      <c r="BJ198" s="107"/>
      <c r="BK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3"/>
      <c r="B199" s="107"/>
      <c r="L199" s="107"/>
      <c r="V199" s="107"/>
      <c r="AF199" s="107"/>
      <c r="AG199" s="107"/>
      <c r="AP199" s="107"/>
      <c r="AQ199" s="107"/>
      <c r="AZ199" s="107"/>
      <c r="BA199" s="107"/>
      <c r="BJ199" s="107"/>
      <c r="BK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3"/>
      <c r="B200" s="107"/>
      <c r="L200" s="107"/>
      <c r="V200" s="107"/>
      <c r="AF200" s="107"/>
      <c r="AG200" s="107"/>
      <c r="AP200" s="107"/>
      <c r="AQ200" s="107"/>
      <c r="AZ200" s="107"/>
      <c r="BA200" s="107"/>
      <c r="BJ200" s="107"/>
      <c r="BK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3"/>
      <c r="B201" s="107"/>
      <c r="L201" s="107"/>
      <c r="V201" s="107"/>
      <c r="AF201" s="107"/>
      <c r="AG201" s="107"/>
      <c r="AP201" s="107"/>
      <c r="AQ201" s="107"/>
      <c r="AZ201" s="107"/>
      <c r="BA201" s="107"/>
      <c r="BJ201" s="107"/>
      <c r="BK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3"/>
      <c r="B202" s="107"/>
      <c r="L202" s="107"/>
      <c r="V202" s="107"/>
      <c r="AF202" s="107"/>
      <c r="AG202" s="107"/>
      <c r="AP202" s="107"/>
      <c r="AQ202" s="107"/>
      <c r="AZ202" s="107"/>
      <c r="BA202" s="107"/>
      <c r="BJ202" s="107"/>
      <c r="BK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3"/>
      <c r="B203" s="107"/>
      <c r="L203" s="107"/>
      <c r="V203" s="107"/>
      <c r="AF203" s="107"/>
      <c r="AG203" s="107"/>
      <c r="AP203" s="107"/>
      <c r="AQ203" s="107"/>
      <c r="AZ203" s="107"/>
      <c r="BA203" s="107"/>
      <c r="BJ203" s="107"/>
      <c r="BK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3"/>
      <c r="B204" s="107"/>
      <c r="L204" s="107"/>
      <c r="V204" s="107"/>
      <c r="AF204" s="107"/>
      <c r="AG204" s="107"/>
      <c r="AP204" s="107"/>
      <c r="AQ204" s="107"/>
      <c r="AZ204" s="107"/>
      <c r="BA204" s="107"/>
      <c r="BJ204" s="107"/>
      <c r="BK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3"/>
      <c r="B205" s="107"/>
      <c r="L205" s="107"/>
      <c r="V205" s="107"/>
      <c r="AF205" s="107"/>
      <c r="AG205" s="107"/>
      <c r="AP205" s="107"/>
      <c r="AQ205" s="107"/>
      <c r="AZ205" s="107"/>
      <c r="BA205" s="107"/>
      <c r="BJ205" s="107"/>
      <c r="BK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3"/>
      <c r="B206" s="107"/>
      <c r="L206" s="107"/>
      <c r="V206" s="107"/>
      <c r="AF206" s="107"/>
      <c r="AG206" s="107"/>
      <c r="AP206" s="107"/>
      <c r="AQ206" s="107"/>
      <c r="AZ206" s="107"/>
      <c r="BA206" s="107"/>
      <c r="BJ206" s="107"/>
      <c r="BK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3"/>
      <c r="B207" s="107"/>
      <c r="L207" s="107"/>
      <c r="V207" s="107"/>
      <c r="AF207" s="107"/>
      <c r="AG207" s="107"/>
      <c r="AP207" s="107"/>
      <c r="AQ207" s="107"/>
      <c r="AZ207" s="107"/>
      <c r="BA207" s="107"/>
      <c r="BJ207" s="107"/>
      <c r="BK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3"/>
      <c r="B208" s="107"/>
      <c r="L208" s="107"/>
      <c r="V208" s="107"/>
      <c r="AF208" s="107"/>
      <c r="AG208" s="107"/>
      <c r="AP208" s="107"/>
      <c r="AQ208" s="107"/>
      <c r="AZ208" s="107"/>
      <c r="BA208" s="107"/>
      <c r="BJ208" s="107"/>
      <c r="BK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3"/>
      <c r="B209" s="107"/>
      <c r="L209" s="107"/>
      <c r="V209" s="107"/>
      <c r="AF209" s="107"/>
      <c r="AG209" s="107"/>
      <c r="AP209" s="107"/>
      <c r="AQ209" s="107"/>
      <c r="AZ209" s="107"/>
      <c r="BA209" s="107"/>
      <c r="BJ209" s="107"/>
      <c r="BK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3"/>
      <c r="B210" s="107"/>
      <c r="L210" s="107"/>
      <c r="V210" s="107"/>
      <c r="AF210" s="107"/>
      <c r="AG210" s="107"/>
      <c r="AP210" s="107"/>
      <c r="AQ210" s="107"/>
      <c r="AZ210" s="107"/>
      <c r="BA210" s="107"/>
      <c r="BJ210" s="107"/>
      <c r="BK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3"/>
      <c r="B211" s="107"/>
      <c r="L211" s="107"/>
      <c r="V211" s="107"/>
      <c r="AF211" s="107"/>
      <c r="AG211" s="107"/>
      <c r="AP211" s="107"/>
      <c r="AQ211" s="107"/>
      <c r="AZ211" s="107"/>
      <c r="BA211" s="107"/>
      <c r="BJ211" s="107"/>
      <c r="BK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3"/>
      <c r="B212" s="107"/>
      <c r="L212" s="107"/>
      <c r="V212" s="107"/>
      <c r="AF212" s="107"/>
      <c r="AG212" s="107"/>
      <c r="AP212" s="107"/>
      <c r="AQ212" s="107"/>
      <c r="AZ212" s="107"/>
      <c r="BA212" s="107"/>
      <c r="BJ212" s="107"/>
      <c r="BK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3"/>
      <c r="B213" s="107"/>
      <c r="L213" s="107"/>
      <c r="V213" s="107"/>
      <c r="AF213" s="107"/>
      <c r="AG213" s="107"/>
      <c r="AP213" s="107"/>
      <c r="AQ213" s="107"/>
      <c r="AZ213" s="107"/>
      <c r="BA213" s="107"/>
      <c r="BJ213" s="107"/>
      <c r="BK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3"/>
      <c r="B214" s="107"/>
      <c r="L214" s="107"/>
      <c r="V214" s="107"/>
      <c r="AF214" s="107"/>
      <c r="AG214" s="107"/>
      <c r="AP214" s="107"/>
      <c r="AQ214" s="107"/>
      <c r="AZ214" s="107"/>
      <c r="BA214" s="107"/>
      <c r="BJ214" s="107"/>
      <c r="BK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3"/>
      <c r="B215" s="107"/>
      <c r="L215" s="107"/>
      <c r="V215" s="107"/>
      <c r="AF215" s="107"/>
      <c r="AG215" s="107"/>
      <c r="AP215" s="107"/>
      <c r="AQ215" s="107"/>
      <c r="AZ215" s="107"/>
      <c r="BA215" s="107"/>
      <c r="BJ215" s="107"/>
      <c r="BK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3"/>
      <c r="B216" s="107"/>
      <c r="L216" s="107"/>
      <c r="V216" s="107"/>
      <c r="AF216" s="107"/>
      <c r="AG216" s="107"/>
      <c r="AP216" s="107"/>
      <c r="AQ216" s="107"/>
      <c r="AZ216" s="107"/>
      <c r="BA216" s="107"/>
      <c r="BJ216" s="107"/>
      <c r="BK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3"/>
      <c r="B217" s="107"/>
      <c r="L217" s="107"/>
      <c r="V217" s="107"/>
      <c r="AF217" s="107"/>
      <c r="AG217" s="107"/>
      <c r="AP217" s="107"/>
      <c r="AQ217" s="107"/>
      <c r="AZ217" s="107"/>
      <c r="BA217" s="107"/>
      <c r="BJ217" s="107"/>
      <c r="BK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3"/>
      <c r="B218" s="107"/>
      <c r="L218" s="107"/>
      <c r="V218" s="107"/>
      <c r="AF218" s="107"/>
      <c r="AG218" s="107"/>
      <c r="AP218" s="107"/>
      <c r="AQ218" s="107"/>
      <c r="AZ218" s="107"/>
      <c r="BA218" s="107"/>
      <c r="BJ218" s="107"/>
      <c r="BK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3"/>
      <c r="B219" s="107"/>
      <c r="L219" s="107"/>
      <c r="V219" s="107"/>
      <c r="AF219" s="107"/>
      <c r="AG219" s="107"/>
      <c r="AP219" s="107"/>
      <c r="AQ219" s="107"/>
      <c r="AZ219" s="107"/>
      <c r="BA219" s="107"/>
      <c r="BJ219" s="107"/>
      <c r="BK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3"/>
      <c r="B220" s="107"/>
      <c r="L220" s="107"/>
      <c r="V220" s="107"/>
      <c r="AF220" s="107"/>
      <c r="AG220" s="107"/>
      <c r="AP220" s="107"/>
      <c r="AQ220" s="107"/>
      <c r="AZ220" s="107"/>
      <c r="BA220" s="107"/>
      <c r="BJ220" s="107"/>
      <c r="BK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3"/>
      <c r="B221" s="107"/>
      <c r="L221" s="107"/>
      <c r="V221" s="107"/>
      <c r="AF221" s="107"/>
      <c r="AG221" s="107"/>
      <c r="AP221" s="107"/>
      <c r="AQ221" s="107"/>
      <c r="AZ221" s="107"/>
      <c r="BA221" s="107"/>
      <c r="BJ221" s="107"/>
      <c r="BK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3"/>
      <c r="B222" s="107"/>
      <c r="L222" s="107"/>
      <c r="V222" s="107"/>
      <c r="AF222" s="107"/>
      <c r="AG222" s="107"/>
      <c r="AP222" s="107"/>
      <c r="AQ222" s="107"/>
      <c r="AZ222" s="107"/>
      <c r="BA222" s="107"/>
      <c r="BJ222" s="107"/>
      <c r="BK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3"/>
      <c r="B223" s="107"/>
      <c r="L223" s="107"/>
      <c r="V223" s="107"/>
      <c r="AF223" s="107"/>
      <c r="AG223" s="107"/>
      <c r="AP223" s="107"/>
      <c r="AQ223" s="107"/>
      <c r="AZ223" s="107"/>
      <c r="BA223" s="107"/>
      <c r="BJ223" s="107"/>
      <c r="BK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3"/>
      <c r="B224" s="107"/>
      <c r="L224" s="107"/>
      <c r="V224" s="107"/>
      <c r="AF224" s="107"/>
      <c r="AG224" s="107"/>
      <c r="AP224" s="107"/>
      <c r="AQ224" s="107"/>
      <c r="AZ224" s="107"/>
      <c r="BA224" s="107"/>
      <c r="BJ224" s="107"/>
      <c r="BK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3"/>
      <c r="B225" s="107"/>
      <c r="L225" s="107"/>
      <c r="V225" s="107"/>
      <c r="AF225" s="107"/>
      <c r="AG225" s="107"/>
      <c r="AP225" s="107"/>
      <c r="AQ225" s="107"/>
      <c r="AZ225" s="107"/>
      <c r="BA225" s="107"/>
      <c r="BJ225" s="107"/>
      <c r="BK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3"/>
      <c r="B226" s="107"/>
      <c r="L226" s="107"/>
      <c r="V226" s="107"/>
      <c r="AF226" s="107"/>
      <c r="AG226" s="107"/>
      <c r="AP226" s="107"/>
      <c r="AQ226" s="107"/>
      <c r="AZ226" s="107"/>
      <c r="BA226" s="107"/>
      <c r="BJ226" s="107"/>
      <c r="BK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3"/>
      <c r="B227" s="107"/>
      <c r="L227" s="107"/>
      <c r="V227" s="107"/>
      <c r="AF227" s="107"/>
      <c r="AG227" s="107"/>
      <c r="AP227" s="107"/>
      <c r="AQ227" s="107"/>
      <c r="AZ227" s="107"/>
      <c r="BA227" s="107"/>
      <c r="BJ227" s="107"/>
      <c r="BK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3"/>
      <c r="B228" s="107"/>
      <c r="L228" s="107"/>
      <c r="V228" s="107"/>
      <c r="AF228" s="107"/>
      <c r="AG228" s="107"/>
      <c r="AP228" s="107"/>
      <c r="AQ228" s="107"/>
      <c r="AZ228" s="107"/>
      <c r="BA228" s="107"/>
      <c r="BJ228" s="107"/>
      <c r="BK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3"/>
      <c r="B229" s="107"/>
      <c r="L229" s="107"/>
      <c r="V229" s="107"/>
      <c r="AF229" s="107"/>
      <c r="AG229" s="107"/>
      <c r="AP229" s="107"/>
      <c r="AQ229" s="107"/>
      <c r="AZ229" s="107"/>
      <c r="BA229" s="107"/>
      <c r="BJ229" s="107"/>
      <c r="BK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3"/>
      <c r="B230" s="107"/>
      <c r="L230" s="107"/>
      <c r="V230" s="107"/>
      <c r="AF230" s="107"/>
      <c r="AG230" s="107"/>
      <c r="AP230" s="107"/>
      <c r="AQ230" s="107"/>
      <c r="AZ230" s="107"/>
      <c r="BA230" s="107"/>
      <c r="BJ230" s="107"/>
      <c r="BK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3"/>
      <c r="B231" s="107"/>
      <c r="L231" s="107"/>
      <c r="V231" s="107"/>
      <c r="AF231" s="107"/>
      <c r="AG231" s="107"/>
      <c r="AP231" s="107"/>
      <c r="AQ231" s="107"/>
      <c r="AZ231" s="107"/>
      <c r="BA231" s="107"/>
      <c r="BJ231" s="107"/>
      <c r="BK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3"/>
      <c r="B232" s="107"/>
      <c r="L232" s="107"/>
      <c r="V232" s="107"/>
      <c r="AF232" s="107"/>
      <c r="AG232" s="107"/>
      <c r="AP232" s="107"/>
      <c r="AQ232" s="107"/>
      <c r="AZ232" s="107"/>
      <c r="BA232" s="107"/>
      <c r="BJ232" s="107"/>
      <c r="BK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3"/>
      <c r="B233" s="107"/>
      <c r="L233" s="107"/>
      <c r="V233" s="107"/>
      <c r="AF233" s="107"/>
      <c r="AG233" s="107"/>
      <c r="AP233" s="107"/>
      <c r="AQ233" s="107"/>
      <c r="AZ233" s="107"/>
      <c r="BA233" s="107"/>
      <c r="BJ233" s="107"/>
      <c r="BK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3"/>
      <c r="B234" s="107"/>
      <c r="L234" s="107"/>
      <c r="V234" s="107"/>
      <c r="AF234" s="107"/>
      <c r="AG234" s="107"/>
      <c r="AP234" s="107"/>
      <c r="AQ234" s="107"/>
      <c r="AZ234" s="107"/>
      <c r="BA234" s="107"/>
      <c r="BJ234" s="107"/>
      <c r="BK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3"/>
      <c r="B235" s="107"/>
      <c r="L235" s="107"/>
      <c r="V235" s="107"/>
      <c r="AF235" s="107"/>
      <c r="AG235" s="107"/>
      <c r="AP235" s="107"/>
      <c r="AQ235" s="107"/>
      <c r="AZ235" s="107"/>
      <c r="BA235" s="107"/>
      <c r="BJ235" s="107"/>
      <c r="BK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3"/>
      <c r="B236" s="107"/>
      <c r="L236" s="107"/>
      <c r="V236" s="107"/>
      <c r="AF236" s="107"/>
      <c r="AG236" s="107"/>
      <c r="AP236" s="107"/>
      <c r="AQ236" s="107"/>
      <c r="AZ236" s="107"/>
      <c r="BA236" s="107"/>
      <c r="BJ236" s="107"/>
      <c r="BK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3"/>
      <c r="B237" s="107"/>
      <c r="L237" s="107"/>
      <c r="V237" s="107"/>
      <c r="AF237" s="107"/>
      <c r="AG237" s="107"/>
      <c r="AP237" s="107"/>
      <c r="AQ237" s="107"/>
      <c r="AZ237" s="107"/>
      <c r="BA237" s="107"/>
      <c r="BJ237" s="107"/>
      <c r="BK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3"/>
      <c r="B238" s="107"/>
      <c r="L238" s="107"/>
      <c r="V238" s="107"/>
      <c r="AF238" s="107"/>
      <c r="AG238" s="107"/>
      <c r="AP238" s="107"/>
      <c r="AQ238" s="107"/>
      <c r="AZ238" s="107"/>
      <c r="BA238" s="107"/>
      <c r="BJ238" s="107"/>
      <c r="BK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3"/>
      <c r="B239" s="107"/>
      <c r="L239" s="107"/>
      <c r="V239" s="107"/>
      <c r="AF239" s="107"/>
      <c r="AG239" s="107"/>
      <c r="AP239" s="107"/>
      <c r="AQ239" s="107"/>
      <c r="AZ239" s="107"/>
      <c r="BA239" s="107"/>
      <c r="BJ239" s="107"/>
      <c r="BK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3"/>
      <c r="B240" s="107"/>
      <c r="L240" s="107"/>
      <c r="V240" s="107"/>
      <c r="AF240" s="107"/>
      <c r="AG240" s="107"/>
      <c r="AP240" s="107"/>
      <c r="AQ240" s="107"/>
      <c r="AZ240" s="107"/>
      <c r="BA240" s="107"/>
      <c r="BJ240" s="107"/>
      <c r="BK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3"/>
      <c r="B241" s="107"/>
      <c r="L241" s="107"/>
      <c r="V241" s="107"/>
      <c r="AF241" s="107"/>
      <c r="AG241" s="107"/>
      <c r="AP241" s="107"/>
      <c r="AQ241" s="107"/>
      <c r="AZ241" s="107"/>
      <c r="BA241" s="107"/>
      <c r="BJ241" s="107"/>
      <c r="BK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3"/>
      <c r="B242" s="107"/>
      <c r="L242" s="107"/>
      <c r="V242" s="107"/>
      <c r="AF242" s="107"/>
      <c r="AG242" s="107"/>
      <c r="AP242" s="107"/>
      <c r="AQ242" s="107"/>
      <c r="AZ242" s="107"/>
      <c r="BA242" s="107"/>
      <c r="BJ242" s="107"/>
      <c r="BK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3"/>
      <c r="B243" s="107"/>
      <c r="L243" s="107"/>
      <c r="V243" s="107"/>
      <c r="AF243" s="107"/>
      <c r="AG243" s="107"/>
      <c r="AP243" s="107"/>
      <c r="AQ243" s="107"/>
      <c r="AZ243" s="107"/>
      <c r="BA243" s="107"/>
      <c r="BJ243" s="107"/>
      <c r="BK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3"/>
      <c r="B244" s="107"/>
      <c r="L244" s="107"/>
      <c r="V244" s="107"/>
      <c r="AF244" s="107"/>
      <c r="AG244" s="107"/>
      <c r="AP244" s="107"/>
      <c r="AQ244" s="107"/>
      <c r="AZ244" s="107"/>
      <c r="BA244" s="107"/>
      <c r="BJ244" s="107"/>
      <c r="BK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3"/>
      <c r="B245" s="107"/>
      <c r="L245" s="107"/>
      <c r="V245" s="107"/>
      <c r="AF245" s="107"/>
      <c r="AG245" s="107"/>
      <c r="AP245" s="107"/>
      <c r="AQ245" s="107"/>
      <c r="AZ245" s="107"/>
      <c r="BA245" s="107"/>
      <c r="BJ245" s="107"/>
      <c r="BK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3"/>
      <c r="B246" s="107"/>
      <c r="L246" s="107"/>
      <c r="V246" s="107"/>
      <c r="AF246" s="107"/>
      <c r="AG246" s="107"/>
      <c r="AP246" s="107"/>
      <c r="AQ246" s="107"/>
      <c r="AZ246" s="107"/>
      <c r="BA246" s="107"/>
      <c r="BJ246" s="107"/>
      <c r="BK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3"/>
      <c r="B247" s="107"/>
      <c r="L247" s="107"/>
      <c r="V247" s="107"/>
      <c r="AF247" s="107"/>
      <c r="AG247" s="107"/>
      <c r="AP247" s="107"/>
      <c r="AQ247" s="107"/>
      <c r="AZ247" s="107"/>
      <c r="BA247" s="107"/>
      <c r="BJ247" s="107"/>
      <c r="BK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3"/>
      <c r="B248" s="107"/>
      <c r="L248" s="107"/>
      <c r="V248" s="107"/>
      <c r="AF248" s="107"/>
      <c r="AG248" s="107"/>
      <c r="AP248" s="107"/>
      <c r="AQ248" s="107"/>
      <c r="AZ248" s="107"/>
      <c r="BA248" s="107"/>
      <c r="BJ248" s="107"/>
      <c r="BK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3"/>
      <c r="B249" s="107"/>
      <c r="L249" s="107"/>
      <c r="V249" s="107"/>
      <c r="AF249" s="107"/>
      <c r="AG249" s="107"/>
      <c r="AP249" s="107"/>
      <c r="AQ249" s="107"/>
      <c r="AZ249" s="107"/>
      <c r="BA249" s="107"/>
      <c r="BJ249" s="107"/>
      <c r="BK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3"/>
      <c r="B250" s="107"/>
      <c r="L250" s="107"/>
      <c r="V250" s="107"/>
      <c r="AF250" s="107"/>
      <c r="AG250" s="107"/>
      <c r="AP250" s="107"/>
      <c r="AQ250" s="107"/>
      <c r="AZ250" s="107"/>
      <c r="BA250" s="107"/>
      <c r="BJ250" s="107"/>
      <c r="BK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3"/>
      <c r="B251" s="107"/>
      <c r="L251" s="107"/>
      <c r="V251" s="107"/>
      <c r="AF251" s="107"/>
      <c r="AG251" s="107"/>
      <c r="AP251" s="107"/>
      <c r="AQ251" s="107"/>
      <c r="AZ251" s="107"/>
      <c r="BA251" s="107"/>
      <c r="BJ251" s="107"/>
      <c r="BK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3"/>
      <c r="B252" s="107"/>
      <c r="L252" s="107"/>
      <c r="V252" s="107"/>
      <c r="AF252" s="107"/>
      <c r="AG252" s="107"/>
      <c r="AP252" s="107"/>
      <c r="AQ252" s="107"/>
      <c r="AZ252" s="107"/>
      <c r="BA252" s="107"/>
      <c r="BJ252" s="107"/>
      <c r="BK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3"/>
      <c r="B253" s="107"/>
      <c r="L253" s="107"/>
      <c r="V253" s="107"/>
      <c r="AF253" s="107"/>
      <c r="AG253" s="107"/>
      <c r="AP253" s="107"/>
      <c r="AQ253" s="107"/>
      <c r="AZ253" s="107"/>
      <c r="BA253" s="107"/>
      <c r="BJ253" s="107"/>
      <c r="BK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3"/>
      <c r="B254" s="107"/>
      <c r="L254" s="107"/>
      <c r="V254" s="107"/>
      <c r="AF254" s="107"/>
      <c r="AG254" s="107"/>
      <c r="AP254" s="107"/>
      <c r="AQ254" s="107"/>
      <c r="AZ254" s="107"/>
      <c r="BA254" s="107"/>
      <c r="BJ254" s="107"/>
      <c r="BK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3"/>
      <c r="B255" s="107"/>
      <c r="L255" s="107"/>
      <c r="V255" s="107"/>
      <c r="AF255" s="107"/>
      <c r="AG255" s="107"/>
      <c r="AP255" s="107"/>
      <c r="AQ255" s="107"/>
      <c r="AZ255" s="107"/>
      <c r="BA255" s="107"/>
      <c r="BJ255" s="107"/>
      <c r="BK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3"/>
      <c r="B256" s="107"/>
      <c r="L256" s="107"/>
      <c r="V256" s="107"/>
      <c r="AF256" s="107"/>
      <c r="AG256" s="107"/>
      <c r="AP256" s="107"/>
      <c r="AQ256" s="107"/>
      <c r="AZ256" s="107"/>
      <c r="BA256" s="107"/>
      <c r="BJ256" s="107"/>
      <c r="BK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3"/>
      <c r="B257" s="107"/>
      <c r="L257" s="107"/>
      <c r="V257" s="107"/>
      <c r="AF257" s="107"/>
      <c r="AG257" s="107"/>
      <c r="AP257" s="107"/>
      <c r="AQ257" s="107"/>
      <c r="AZ257" s="107"/>
      <c r="BA257" s="107"/>
      <c r="BJ257" s="107"/>
      <c r="BK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3"/>
      <c r="B258" s="107"/>
      <c r="L258" s="107"/>
      <c r="V258" s="107"/>
      <c r="AF258" s="107"/>
      <c r="AG258" s="107"/>
      <c r="AP258" s="107"/>
      <c r="AQ258" s="107"/>
      <c r="AZ258" s="107"/>
      <c r="BA258" s="107"/>
      <c r="BJ258" s="107"/>
      <c r="BK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3"/>
      <c r="B259" s="107"/>
      <c r="L259" s="107"/>
      <c r="V259" s="107"/>
      <c r="AF259" s="107"/>
      <c r="AG259" s="107"/>
      <c r="AP259" s="107"/>
      <c r="AQ259" s="107"/>
      <c r="AZ259" s="107"/>
      <c r="BA259" s="107"/>
      <c r="BJ259" s="107"/>
      <c r="BK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3"/>
      <c r="B260" s="107"/>
      <c r="L260" s="107"/>
      <c r="V260" s="107"/>
      <c r="AF260" s="107"/>
      <c r="AG260" s="107"/>
      <c r="AP260" s="107"/>
      <c r="AQ260" s="107"/>
      <c r="AZ260" s="107"/>
      <c r="BA260" s="107"/>
      <c r="BJ260" s="107"/>
      <c r="BK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3"/>
      <c r="B261" s="107"/>
      <c r="L261" s="107"/>
      <c r="V261" s="107"/>
      <c r="AF261" s="107"/>
      <c r="AG261" s="107"/>
      <c r="AP261" s="107"/>
      <c r="AQ261" s="107"/>
      <c r="AZ261" s="107"/>
      <c r="BA261" s="107"/>
      <c r="BJ261" s="107"/>
      <c r="BK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3"/>
      <c r="B262" s="107"/>
      <c r="L262" s="107"/>
      <c r="V262" s="107"/>
      <c r="AF262" s="107"/>
      <c r="AG262" s="107"/>
      <c r="AP262" s="107"/>
      <c r="AQ262" s="107"/>
      <c r="AZ262" s="107"/>
      <c r="BA262" s="107"/>
      <c r="BJ262" s="107"/>
      <c r="BK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3"/>
      <c r="B263" s="107"/>
      <c r="L263" s="107"/>
      <c r="V263" s="107"/>
      <c r="AF263" s="107"/>
      <c r="AG263" s="107"/>
      <c r="AP263" s="107"/>
      <c r="AQ263" s="107"/>
      <c r="AZ263" s="107"/>
      <c r="BA263" s="107"/>
      <c r="BJ263" s="107"/>
      <c r="BK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3"/>
      <c r="B264" s="107"/>
      <c r="L264" s="107"/>
      <c r="V264" s="107"/>
      <c r="AF264" s="107"/>
      <c r="AG264" s="107"/>
      <c r="AP264" s="107"/>
      <c r="AQ264" s="107"/>
      <c r="AZ264" s="107"/>
      <c r="BA264" s="107"/>
      <c r="BJ264" s="107"/>
      <c r="BK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3"/>
      <c r="B265" s="107"/>
      <c r="L265" s="107"/>
      <c r="V265" s="107"/>
      <c r="AF265" s="107"/>
      <c r="AG265" s="107"/>
      <c r="AP265" s="107"/>
      <c r="AQ265" s="107"/>
      <c r="AZ265" s="107"/>
      <c r="BA265" s="107"/>
      <c r="BJ265" s="107"/>
      <c r="BK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3"/>
      <c r="B266" s="107"/>
      <c r="L266" s="107"/>
      <c r="V266" s="107"/>
      <c r="AF266" s="107"/>
      <c r="AG266" s="107"/>
      <c r="AP266" s="107"/>
      <c r="AQ266" s="107"/>
      <c r="AZ266" s="107"/>
      <c r="BA266" s="107"/>
      <c r="BJ266" s="107"/>
      <c r="BK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3"/>
      <c r="B267" s="107"/>
      <c r="L267" s="107"/>
      <c r="V267" s="107"/>
      <c r="AF267" s="107"/>
      <c r="AG267" s="107"/>
      <c r="AP267" s="107"/>
      <c r="AQ267" s="107"/>
      <c r="AZ267" s="107"/>
      <c r="BA267" s="107"/>
      <c r="BJ267" s="107"/>
      <c r="BK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3"/>
      <c r="B268" s="107"/>
      <c r="L268" s="107"/>
      <c r="V268" s="107"/>
      <c r="AF268" s="107"/>
      <c r="AG268" s="107"/>
      <c r="AP268" s="107"/>
      <c r="AQ268" s="107"/>
      <c r="AZ268" s="107"/>
      <c r="BA268" s="107"/>
      <c r="BJ268" s="107"/>
      <c r="BK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3"/>
      <c r="B269" s="107"/>
      <c r="L269" s="107"/>
      <c r="V269" s="107"/>
      <c r="AF269" s="107"/>
      <c r="AG269" s="107"/>
      <c r="AP269" s="107"/>
      <c r="AQ269" s="107"/>
      <c r="AZ269" s="107"/>
      <c r="BA269" s="107"/>
      <c r="BJ269" s="107"/>
      <c r="BK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3"/>
      <c r="B270" s="107"/>
      <c r="L270" s="107"/>
      <c r="V270" s="107"/>
      <c r="AF270" s="107"/>
      <c r="AG270" s="107"/>
      <c r="AP270" s="107"/>
      <c r="AQ270" s="107"/>
      <c r="AZ270" s="107"/>
      <c r="BA270" s="107"/>
      <c r="BJ270" s="107"/>
      <c r="BK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3"/>
      <c r="B271" s="107"/>
      <c r="L271" s="107"/>
      <c r="V271" s="107"/>
      <c r="AF271" s="107"/>
      <c r="AG271" s="107"/>
      <c r="AP271" s="107"/>
      <c r="AQ271" s="107"/>
      <c r="AZ271" s="107"/>
      <c r="BA271" s="107"/>
      <c r="BJ271" s="107"/>
      <c r="BK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3"/>
      <c r="B272" s="107"/>
      <c r="L272" s="107"/>
      <c r="V272" s="107"/>
      <c r="AF272" s="107"/>
      <c r="AG272" s="107"/>
      <c r="AP272" s="107"/>
      <c r="AQ272" s="107"/>
      <c r="AZ272" s="107"/>
      <c r="BA272" s="107"/>
      <c r="BJ272" s="107"/>
      <c r="BK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3"/>
      <c r="B273" s="107"/>
      <c r="L273" s="107"/>
      <c r="V273" s="107"/>
      <c r="AF273" s="107"/>
      <c r="AG273" s="107"/>
      <c r="AP273" s="107"/>
      <c r="AQ273" s="107"/>
      <c r="AZ273" s="107"/>
      <c r="BA273" s="107"/>
      <c r="BJ273" s="107"/>
      <c r="BK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3"/>
      <c r="B274" s="107"/>
      <c r="L274" s="107"/>
      <c r="V274" s="107"/>
      <c r="AF274" s="107"/>
      <c r="AG274" s="107"/>
      <c r="AP274" s="107"/>
      <c r="AQ274" s="107"/>
      <c r="AZ274" s="107"/>
      <c r="BA274" s="107"/>
      <c r="BJ274" s="107"/>
      <c r="BK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3"/>
      <c r="B275" s="107"/>
      <c r="L275" s="107"/>
      <c r="V275" s="107"/>
      <c r="AF275" s="107"/>
      <c r="AG275" s="107"/>
      <c r="AP275" s="107"/>
      <c r="AQ275" s="107"/>
      <c r="AZ275" s="107"/>
      <c r="BA275" s="107"/>
      <c r="BJ275" s="107"/>
      <c r="BK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3"/>
      <c r="B276" s="107"/>
      <c r="L276" s="107"/>
      <c r="V276" s="107"/>
      <c r="AF276" s="107"/>
      <c r="AG276" s="107"/>
      <c r="AP276" s="107"/>
      <c r="AQ276" s="107"/>
      <c r="AZ276" s="107"/>
      <c r="BA276" s="107"/>
      <c r="BJ276" s="107"/>
      <c r="BK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3"/>
      <c r="B277" s="107"/>
      <c r="L277" s="107"/>
      <c r="V277" s="107"/>
      <c r="AF277" s="107"/>
      <c r="AG277" s="107"/>
      <c r="AP277" s="107"/>
      <c r="AQ277" s="107"/>
      <c r="AZ277" s="107"/>
      <c r="BA277" s="107"/>
      <c r="BJ277" s="107"/>
      <c r="BK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3"/>
      <c r="B278" s="107"/>
      <c r="L278" s="107"/>
      <c r="V278" s="107"/>
      <c r="AF278" s="107"/>
      <c r="AG278" s="107"/>
      <c r="AP278" s="107"/>
      <c r="AQ278" s="107"/>
      <c r="AZ278" s="107"/>
      <c r="BA278" s="107"/>
      <c r="BJ278" s="107"/>
      <c r="BK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3"/>
      <c r="B279" s="107"/>
      <c r="L279" s="107"/>
      <c r="V279" s="107"/>
      <c r="AF279" s="107"/>
      <c r="AG279" s="107"/>
      <c r="AP279" s="107"/>
      <c r="AQ279" s="107"/>
      <c r="AZ279" s="107"/>
      <c r="BA279" s="107"/>
      <c r="BJ279" s="107"/>
      <c r="BK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3"/>
      <c r="B280" s="107"/>
      <c r="L280" s="107"/>
      <c r="V280" s="107"/>
      <c r="AF280" s="107"/>
      <c r="AG280" s="107"/>
      <c r="AP280" s="107"/>
      <c r="AQ280" s="107"/>
      <c r="AZ280" s="107"/>
      <c r="BA280" s="107"/>
      <c r="BJ280" s="107"/>
      <c r="BK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3"/>
      <c r="B281" s="107"/>
      <c r="L281" s="107"/>
      <c r="V281" s="107"/>
      <c r="AF281" s="107"/>
      <c r="AG281" s="107"/>
      <c r="AP281" s="107"/>
      <c r="AQ281" s="107"/>
      <c r="AZ281" s="107"/>
      <c r="BA281" s="107"/>
      <c r="BJ281" s="107"/>
      <c r="BK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3"/>
      <c r="B282" s="107"/>
      <c r="L282" s="107"/>
      <c r="V282" s="107"/>
      <c r="AF282" s="107"/>
      <c r="AG282" s="107"/>
      <c r="AP282" s="107"/>
      <c r="AQ282" s="107"/>
      <c r="AZ282" s="107"/>
      <c r="BA282" s="107"/>
      <c r="BJ282" s="107"/>
      <c r="BK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3"/>
      <c r="B283" s="107"/>
      <c r="L283" s="107"/>
      <c r="V283" s="107"/>
      <c r="AF283" s="107"/>
      <c r="AG283" s="107"/>
      <c r="AP283" s="107"/>
      <c r="AQ283" s="107"/>
      <c r="AZ283" s="107"/>
      <c r="BA283" s="107"/>
      <c r="BJ283" s="107"/>
      <c r="BK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3"/>
      <c r="B284" s="107"/>
      <c r="L284" s="107"/>
      <c r="V284" s="107"/>
      <c r="AF284" s="107"/>
      <c r="AG284" s="107"/>
      <c r="AP284" s="107"/>
      <c r="AQ284" s="107"/>
      <c r="AZ284" s="107"/>
      <c r="BA284" s="107"/>
      <c r="BJ284" s="107"/>
      <c r="BK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3"/>
      <c r="B285" s="107"/>
      <c r="L285" s="107"/>
      <c r="V285" s="107"/>
      <c r="AF285" s="107"/>
      <c r="AG285" s="107"/>
      <c r="AP285" s="107"/>
      <c r="AQ285" s="107"/>
      <c r="AZ285" s="107"/>
      <c r="BA285" s="107"/>
      <c r="BJ285" s="107"/>
      <c r="BK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3"/>
      <c r="B286" s="107"/>
      <c r="L286" s="107"/>
      <c r="V286" s="107"/>
      <c r="AF286" s="107"/>
      <c r="AG286" s="107"/>
      <c r="AP286" s="107"/>
      <c r="AQ286" s="107"/>
      <c r="AZ286" s="107"/>
      <c r="BA286" s="107"/>
      <c r="BJ286" s="107"/>
      <c r="BK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3"/>
      <c r="B287" s="107"/>
      <c r="L287" s="107"/>
      <c r="V287" s="107"/>
      <c r="AF287" s="107"/>
      <c r="AG287" s="107"/>
      <c r="AP287" s="107"/>
      <c r="AQ287" s="107"/>
      <c r="AZ287" s="107"/>
      <c r="BA287" s="107"/>
      <c r="BJ287" s="107"/>
      <c r="BK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3"/>
      <c r="B288" s="107"/>
      <c r="L288" s="107"/>
      <c r="V288" s="107"/>
      <c r="AF288" s="107"/>
      <c r="AG288" s="107"/>
      <c r="AP288" s="107"/>
      <c r="AQ288" s="107"/>
      <c r="AZ288" s="107"/>
      <c r="BA288" s="107"/>
      <c r="BJ288" s="107"/>
      <c r="BK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3"/>
      <c r="B289" s="107"/>
      <c r="L289" s="107"/>
      <c r="V289" s="107"/>
      <c r="AF289" s="107"/>
      <c r="AG289" s="107"/>
      <c r="AP289" s="107"/>
      <c r="AQ289" s="107"/>
      <c r="AZ289" s="107"/>
      <c r="BA289" s="107"/>
      <c r="BJ289" s="107"/>
      <c r="BK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3"/>
      <c r="B290" s="107"/>
      <c r="L290" s="107"/>
      <c r="V290" s="107"/>
      <c r="AF290" s="107"/>
      <c r="AG290" s="107"/>
      <c r="AP290" s="107"/>
      <c r="AQ290" s="107"/>
      <c r="AZ290" s="107"/>
      <c r="BA290" s="107"/>
      <c r="BJ290" s="107"/>
      <c r="BK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3"/>
      <c r="B291" s="107"/>
      <c r="L291" s="107"/>
      <c r="V291" s="107"/>
      <c r="AF291" s="107"/>
      <c r="AG291" s="107"/>
      <c r="AP291" s="107"/>
      <c r="AQ291" s="107"/>
      <c r="AZ291" s="107"/>
      <c r="BA291" s="107"/>
      <c r="BJ291" s="107"/>
      <c r="BK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3"/>
      <c r="B292" s="107"/>
      <c r="L292" s="107"/>
      <c r="V292" s="107"/>
      <c r="AF292" s="107"/>
      <c r="AG292" s="107"/>
      <c r="AP292" s="107"/>
      <c r="AQ292" s="107"/>
      <c r="AZ292" s="107"/>
      <c r="BA292" s="107"/>
      <c r="BJ292" s="107"/>
      <c r="BK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3"/>
      <c r="B293" s="107"/>
      <c r="L293" s="107"/>
      <c r="V293" s="107"/>
      <c r="AF293" s="107"/>
      <c r="AG293" s="107"/>
      <c r="AP293" s="107"/>
      <c r="AQ293" s="107"/>
      <c r="AZ293" s="107"/>
      <c r="BA293" s="107"/>
      <c r="BJ293" s="107"/>
      <c r="BK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3"/>
      <c r="B294" s="107"/>
      <c r="L294" s="107"/>
      <c r="V294" s="107"/>
      <c r="AF294" s="107"/>
      <c r="AG294" s="107"/>
      <c r="AP294" s="107"/>
      <c r="AQ294" s="107"/>
      <c r="AZ294" s="107"/>
      <c r="BA294" s="107"/>
      <c r="BJ294" s="107"/>
      <c r="BK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3"/>
      <c r="B295" s="107"/>
      <c r="L295" s="107"/>
      <c r="V295" s="107"/>
      <c r="AF295" s="107"/>
      <c r="AG295" s="107"/>
      <c r="AP295" s="107"/>
      <c r="AQ295" s="107"/>
      <c r="AZ295" s="107"/>
      <c r="BA295" s="107"/>
      <c r="BJ295" s="107"/>
      <c r="BK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3"/>
      <c r="B296" s="107"/>
      <c r="L296" s="107"/>
      <c r="V296" s="107"/>
      <c r="AF296" s="107"/>
      <c r="AG296" s="107"/>
      <c r="AP296" s="107"/>
      <c r="AQ296" s="107"/>
      <c r="AZ296" s="107"/>
      <c r="BA296" s="107"/>
      <c r="BJ296" s="107"/>
      <c r="BK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3"/>
      <c r="B297" s="107"/>
      <c r="L297" s="107"/>
      <c r="V297" s="107"/>
      <c r="AF297" s="107"/>
      <c r="AG297" s="107"/>
      <c r="AP297" s="107"/>
      <c r="AQ297" s="107"/>
      <c r="AZ297" s="107"/>
      <c r="BA297" s="107"/>
      <c r="BJ297" s="107"/>
      <c r="BK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3"/>
      <c r="B298" s="107"/>
      <c r="L298" s="107"/>
      <c r="V298" s="107"/>
      <c r="AF298" s="107"/>
      <c r="AG298" s="107"/>
      <c r="AP298" s="107"/>
      <c r="AQ298" s="107"/>
      <c r="AZ298" s="107"/>
      <c r="BA298" s="107"/>
      <c r="BJ298" s="107"/>
      <c r="BK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3"/>
      <c r="B299" s="107"/>
      <c r="L299" s="107"/>
      <c r="V299" s="107"/>
      <c r="AF299" s="107"/>
      <c r="AG299" s="107"/>
      <c r="AP299" s="107"/>
      <c r="AQ299" s="107"/>
      <c r="AZ299" s="107"/>
      <c r="BA299" s="107"/>
      <c r="BJ299" s="107"/>
      <c r="BK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3"/>
      <c r="B300" s="107"/>
      <c r="L300" s="107"/>
      <c r="V300" s="107"/>
      <c r="AF300" s="107"/>
      <c r="AG300" s="107"/>
      <c r="AP300" s="107"/>
      <c r="AQ300" s="107"/>
      <c r="AZ300" s="107"/>
      <c r="BA300" s="107"/>
      <c r="BJ300" s="107"/>
      <c r="BK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3"/>
      <c r="B301" s="107"/>
      <c r="L301" s="107"/>
      <c r="V301" s="107"/>
      <c r="AF301" s="107"/>
      <c r="AG301" s="107"/>
      <c r="AP301" s="107"/>
      <c r="AQ301" s="107"/>
      <c r="AZ301" s="107"/>
      <c r="BA301" s="107"/>
      <c r="BJ301" s="107"/>
      <c r="BK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3"/>
      <c r="B302" s="107"/>
      <c r="L302" s="107"/>
      <c r="V302" s="107"/>
      <c r="AF302" s="107"/>
      <c r="AG302" s="107"/>
      <c r="AP302" s="107"/>
      <c r="AQ302" s="107"/>
      <c r="AZ302" s="107"/>
      <c r="BA302" s="107"/>
      <c r="BJ302" s="107"/>
      <c r="BK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3"/>
      <c r="B303" s="107"/>
      <c r="L303" s="107"/>
      <c r="V303" s="107"/>
      <c r="AF303" s="107"/>
      <c r="AG303" s="107"/>
      <c r="AP303" s="107"/>
      <c r="AQ303" s="107"/>
      <c r="AZ303" s="107"/>
      <c r="BA303" s="107"/>
      <c r="BJ303" s="107"/>
      <c r="BK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3"/>
      <c r="B304" s="107"/>
      <c r="L304" s="107"/>
      <c r="V304" s="107"/>
      <c r="AF304" s="107"/>
      <c r="AG304" s="107"/>
      <c r="AP304" s="107"/>
      <c r="AQ304" s="107"/>
      <c r="AZ304" s="107"/>
      <c r="BA304" s="107"/>
      <c r="BJ304" s="107"/>
      <c r="BK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3"/>
      <c r="B305" s="107"/>
      <c r="L305" s="107"/>
      <c r="V305" s="107"/>
      <c r="AF305" s="107"/>
      <c r="AG305" s="107"/>
      <c r="AP305" s="107"/>
      <c r="AQ305" s="107"/>
      <c r="AZ305" s="107"/>
      <c r="BA305" s="107"/>
      <c r="BJ305" s="107"/>
      <c r="BK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3"/>
      <c r="B306" s="107"/>
      <c r="L306" s="107"/>
      <c r="V306" s="107"/>
      <c r="AF306" s="107"/>
      <c r="AG306" s="107"/>
      <c r="AP306" s="107"/>
      <c r="AQ306" s="107"/>
      <c r="AZ306" s="107"/>
      <c r="BA306" s="107"/>
      <c r="BJ306" s="107"/>
      <c r="BK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3"/>
      <c r="B307" s="107"/>
      <c r="L307" s="107"/>
      <c r="V307" s="107"/>
      <c r="AF307" s="107"/>
      <c r="AG307" s="107"/>
      <c r="AP307" s="107"/>
      <c r="AQ307" s="107"/>
      <c r="AZ307" s="107"/>
      <c r="BA307" s="107"/>
      <c r="BJ307" s="107"/>
      <c r="BK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3"/>
      <c r="B308" s="107"/>
      <c r="L308" s="107"/>
      <c r="V308" s="107"/>
      <c r="AF308" s="107"/>
      <c r="AG308" s="107"/>
      <c r="AP308" s="107"/>
      <c r="AQ308" s="107"/>
      <c r="AZ308" s="107"/>
      <c r="BA308" s="107"/>
      <c r="BJ308" s="107"/>
      <c r="BK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3"/>
      <c r="B309" s="107"/>
      <c r="L309" s="107"/>
      <c r="V309" s="107"/>
      <c r="AF309" s="107"/>
      <c r="AG309" s="107"/>
      <c r="AP309" s="107"/>
      <c r="AQ309" s="107"/>
      <c r="AZ309" s="107"/>
      <c r="BA309" s="107"/>
      <c r="BJ309" s="107"/>
      <c r="BK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3"/>
      <c r="B310" s="107"/>
      <c r="L310" s="107"/>
      <c r="V310" s="107"/>
      <c r="AF310" s="107"/>
      <c r="AG310" s="107"/>
      <c r="AP310" s="107"/>
      <c r="AQ310" s="107"/>
      <c r="AZ310" s="107"/>
      <c r="BA310" s="107"/>
      <c r="BJ310" s="107"/>
      <c r="BK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3"/>
      <c r="B311" s="107"/>
      <c r="L311" s="107"/>
      <c r="V311" s="107"/>
      <c r="AF311" s="107"/>
      <c r="AG311" s="107"/>
      <c r="AP311" s="107"/>
      <c r="AQ311" s="107"/>
      <c r="AZ311" s="107"/>
      <c r="BA311" s="107"/>
      <c r="BJ311" s="107"/>
      <c r="BK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3"/>
      <c r="B312" s="107"/>
      <c r="L312" s="107"/>
      <c r="V312" s="107"/>
      <c r="AF312" s="107"/>
      <c r="AG312" s="107"/>
      <c r="AP312" s="107"/>
      <c r="AQ312" s="107"/>
      <c r="AZ312" s="107"/>
      <c r="BA312" s="107"/>
      <c r="BJ312" s="107"/>
      <c r="BK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3"/>
      <c r="B313" s="107"/>
      <c r="L313" s="107"/>
      <c r="V313" s="107"/>
      <c r="AF313" s="107"/>
      <c r="AG313" s="107"/>
      <c r="AP313" s="107"/>
      <c r="AQ313" s="107"/>
      <c r="AZ313" s="107"/>
      <c r="BA313" s="107"/>
      <c r="BJ313" s="107"/>
      <c r="BK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3"/>
      <c r="B314" s="107"/>
      <c r="L314" s="107"/>
      <c r="V314" s="107"/>
      <c r="AF314" s="107"/>
      <c r="AG314" s="107"/>
      <c r="AP314" s="107"/>
      <c r="AQ314" s="107"/>
      <c r="AZ314" s="107"/>
      <c r="BA314" s="107"/>
      <c r="BJ314" s="107"/>
      <c r="BK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3"/>
      <c r="B315" s="107"/>
      <c r="L315" s="107"/>
      <c r="V315" s="107"/>
      <c r="AF315" s="107"/>
      <c r="AG315" s="107"/>
      <c r="AP315" s="107"/>
      <c r="AQ315" s="107"/>
      <c r="AZ315" s="107"/>
      <c r="BA315" s="107"/>
      <c r="BJ315" s="107"/>
      <c r="BK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3"/>
      <c r="B316" s="107"/>
      <c r="L316" s="107"/>
      <c r="V316" s="107"/>
      <c r="AF316" s="107"/>
      <c r="AG316" s="107"/>
      <c r="AP316" s="107"/>
      <c r="AQ316" s="107"/>
      <c r="AZ316" s="107"/>
      <c r="BA316" s="107"/>
      <c r="BJ316" s="107"/>
      <c r="BK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3"/>
      <c r="B317" s="107"/>
      <c r="L317" s="107"/>
      <c r="V317" s="107"/>
      <c r="AF317" s="107"/>
      <c r="AG317" s="107"/>
      <c r="AP317" s="107"/>
      <c r="AQ317" s="107"/>
      <c r="AZ317" s="107"/>
      <c r="BA317" s="107"/>
      <c r="BJ317" s="107"/>
      <c r="BK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3"/>
      <c r="B318" s="107"/>
      <c r="L318" s="107"/>
      <c r="V318" s="107"/>
      <c r="AF318" s="107"/>
      <c r="AG318" s="107"/>
      <c r="AP318" s="107"/>
      <c r="AQ318" s="107"/>
      <c r="AZ318" s="107"/>
      <c r="BA318" s="107"/>
      <c r="BJ318" s="107"/>
      <c r="BK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3"/>
      <c r="B319" s="107"/>
      <c r="L319" s="107"/>
      <c r="V319" s="107"/>
      <c r="AF319" s="107"/>
      <c r="AG319" s="107"/>
      <c r="AP319" s="107"/>
      <c r="AQ319" s="107"/>
      <c r="AZ319" s="107"/>
      <c r="BA319" s="107"/>
      <c r="BJ319" s="107"/>
      <c r="BK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3"/>
      <c r="B320" s="107"/>
      <c r="L320" s="107"/>
      <c r="V320" s="107"/>
      <c r="AF320" s="107"/>
      <c r="AG320" s="107"/>
      <c r="AP320" s="107"/>
      <c r="AQ320" s="107"/>
      <c r="AZ320" s="107"/>
      <c r="BA320" s="107"/>
      <c r="BJ320" s="107"/>
      <c r="BK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3"/>
      <c r="B321" s="107"/>
      <c r="L321" s="107"/>
      <c r="V321" s="107"/>
      <c r="AF321" s="107"/>
      <c r="AG321" s="107"/>
      <c r="AP321" s="107"/>
      <c r="AQ321" s="107"/>
      <c r="AZ321" s="107"/>
      <c r="BA321" s="107"/>
      <c r="BJ321" s="107"/>
      <c r="BK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3"/>
      <c r="B322" s="107"/>
      <c r="L322" s="107"/>
      <c r="V322" s="107"/>
      <c r="AF322" s="107"/>
      <c r="AG322" s="107"/>
      <c r="AP322" s="107"/>
      <c r="AQ322" s="107"/>
      <c r="AZ322" s="107"/>
      <c r="BA322" s="107"/>
      <c r="BJ322" s="107"/>
      <c r="BK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3"/>
      <c r="B323" s="107"/>
      <c r="L323" s="107"/>
      <c r="V323" s="107"/>
      <c r="AF323" s="107"/>
      <c r="AG323" s="107"/>
      <c r="AP323" s="107"/>
      <c r="AQ323" s="107"/>
      <c r="AZ323" s="107"/>
      <c r="BA323" s="107"/>
      <c r="BJ323" s="107"/>
      <c r="BK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3"/>
      <c r="B324" s="107"/>
      <c r="L324" s="107"/>
      <c r="V324" s="107"/>
      <c r="AF324" s="107"/>
      <c r="AG324" s="107"/>
      <c r="AP324" s="107"/>
      <c r="AQ324" s="107"/>
      <c r="AZ324" s="107"/>
      <c r="BA324" s="107"/>
      <c r="BJ324" s="107"/>
      <c r="BK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3"/>
      <c r="B325" s="107"/>
      <c r="L325" s="107"/>
      <c r="V325" s="107"/>
      <c r="AF325" s="107"/>
      <c r="AG325" s="107"/>
      <c r="AP325" s="107"/>
      <c r="AQ325" s="107"/>
      <c r="AZ325" s="107"/>
      <c r="BA325" s="107"/>
      <c r="BJ325" s="107"/>
      <c r="BK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3"/>
      <c r="B326" s="107"/>
      <c r="L326" s="107"/>
      <c r="V326" s="107"/>
      <c r="AF326" s="107"/>
      <c r="AG326" s="107"/>
      <c r="AP326" s="107"/>
      <c r="AQ326" s="107"/>
      <c r="AZ326" s="107"/>
      <c r="BA326" s="107"/>
      <c r="BJ326" s="107"/>
      <c r="BK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3"/>
      <c r="B327" s="107"/>
      <c r="L327" s="107"/>
      <c r="V327" s="107"/>
      <c r="AF327" s="107"/>
      <c r="AG327" s="107"/>
      <c r="AP327" s="107"/>
      <c r="AQ327" s="107"/>
      <c r="AZ327" s="107"/>
      <c r="BA327" s="107"/>
      <c r="BJ327" s="107"/>
      <c r="BK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3"/>
      <c r="B328" s="107"/>
      <c r="L328" s="107"/>
      <c r="V328" s="107"/>
      <c r="AF328" s="107"/>
      <c r="AG328" s="107"/>
      <c r="AP328" s="107"/>
      <c r="AQ328" s="107"/>
      <c r="AZ328" s="107"/>
      <c r="BA328" s="107"/>
      <c r="BJ328" s="107"/>
      <c r="BK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3"/>
      <c r="B329" s="107"/>
      <c r="L329" s="107"/>
      <c r="V329" s="107"/>
      <c r="AF329" s="107"/>
      <c r="AG329" s="107"/>
      <c r="AP329" s="107"/>
      <c r="AQ329" s="107"/>
      <c r="AZ329" s="107"/>
      <c r="BA329" s="107"/>
      <c r="BJ329" s="107"/>
      <c r="BK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3"/>
      <c r="B330" s="107"/>
      <c r="L330" s="107"/>
      <c r="V330" s="107"/>
      <c r="AF330" s="107"/>
      <c r="AG330" s="107"/>
      <c r="AP330" s="107"/>
      <c r="AQ330" s="107"/>
      <c r="AZ330" s="107"/>
      <c r="BA330" s="107"/>
      <c r="BJ330" s="107"/>
      <c r="BK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3"/>
      <c r="B331" s="107"/>
      <c r="L331" s="107"/>
      <c r="V331" s="107"/>
      <c r="AF331" s="107"/>
      <c r="AG331" s="107"/>
      <c r="AP331" s="107"/>
      <c r="AQ331" s="107"/>
      <c r="AZ331" s="107"/>
      <c r="BA331" s="107"/>
      <c r="BJ331" s="107"/>
      <c r="BK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3"/>
      <c r="B332" s="107"/>
      <c r="L332" s="107"/>
      <c r="V332" s="107"/>
      <c r="AF332" s="107"/>
      <c r="AG332" s="107"/>
      <c r="AP332" s="107"/>
      <c r="AQ332" s="107"/>
      <c r="AZ332" s="107"/>
      <c r="BA332" s="107"/>
      <c r="BJ332" s="107"/>
      <c r="BK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3"/>
      <c r="B333" s="107"/>
      <c r="L333" s="107"/>
      <c r="V333" s="107"/>
      <c r="AF333" s="107"/>
      <c r="AG333" s="107"/>
      <c r="AP333" s="107"/>
      <c r="AQ333" s="107"/>
      <c r="AZ333" s="107"/>
      <c r="BA333" s="107"/>
      <c r="BJ333" s="107"/>
      <c r="BK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3"/>
      <c r="B334" s="107"/>
      <c r="L334" s="107"/>
      <c r="V334" s="107"/>
      <c r="AF334" s="107"/>
      <c r="AG334" s="107"/>
      <c r="AP334" s="107"/>
      <c r="AQ334" s="107"/>
      <c r="AZ334" s="107"/>
      <c r="BA334" s="107"/>
      <c r="BJ334" s="107"/>
      <c r="BK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3"/>
      <c r="B335" s="107"/>
      <c r="L335" s="107"/>
      <c r="V335" s="107"/>
      <c r="AF335" s="107"/>
      <c r="AG335" s="107"/>
      <c r="AP335" s="107"/>
      <c r="AQ335" s="107"/>
      <c r="AZ335" s="107"/>
      <c r="BA335" s="107"/>
      <c r="BJ335" s="107"/>
      <c r="BK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3"/>
      <c r="B336" s="107"/>
      <c r="L336" s="107"/>
      <c r="V336" s="107"/>
      <c r="AF336" s="107"/>
      <c r="AG336" s="107"/>
      <c r="AP336" s="107"/>
      <c r="AQ336" s="107"/>
      <c r="AZ336" s="107"/>
      <c r="BA336" s="107"/>
      <c r="BJ336" s="107"/>
      <c r="BK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3"/>
      <c r="B337" s="107"/>
      <c r="L337" s="107"/>
      <c r="V337" s="107"/>
      <c r="AF337" s="107"/>
      <c r="AG337" s="107"/>
      <c r="AP337" s="107"/>
      <c r="AQ337" s="107"/>
      <c r="AZ337" s="107"/>
      <c r="BA337" s="107"/>
      <c r="BJ337" s="107"/>
      <c r="BK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3"/>
      <c r="B338" s="107"/>
      <c r="L338" s="107"/>
      <c r="V338" s="107"/>
      <c r="AF338" s="107"/>
      <c r="AG338" s="107"/>
      <c r="AP338" s="107"/>
      <c r="AQ338" s="107"/>
      <c r="AZ338" s="107"/>
      <c r="BA338" s="107"/>
      <c r="BJ338" s="107"/>
      <c r="BK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3"/>
      <c r="B339" s="107"/>
      <c r="L339" s="107"/>
      <c r="V339" s="107"/>
      <c r="AF339" s="107"/>
      <c r="AG339" s="107"/>
      <c r="AP339" s="107"/>
      <c r="AQ339" s="107"/>
      <c r="AZ339" s="107"/>
      <c r="BA339" s="107"/>
      <c r="BJ339" s="107"/>
      <c r="BK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3"/>
      <c r="B340" s="107"/>
      <c r="L340" s="107"/>
      <c r="V340" s="107"/>
      <c r="AF340" s="107"/>
      <c r="AG340" s="107"/>
      <c r="AP340" s="107"/>
      <c r="AQ340" s="107"/>
      <c r="AZ340" s="107"/>
      <c r="BA340" s="107"/>
      <c r="BJ340" s="107"/>
      <c r="BK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3"/>
      <c r="B341" s="107"/>
      <c r="L341" s="107"/>
      <c r="V341" s="107"/>
      <c r="AF341" s="107"/>
      <c r="AG341" s="107"/>
      <c r="AP341" s="107"/>
      <c r="AQ341" s="107"/>
      <c r="AZ341" s="107"/>
      <c r="BA341" s="107"/>
      <c r="BJ341" s="107"/>
      <c r="BK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3"/>
      <c r="B342" s="107"/>
      <c r="L342" s="107"/>
      <c r="V342" s="107"/>
      <c r="AF342" s="107"/>
      <c r="AG342" s="107"/>
      <c r="AP342" s="107"/>
      <c r="AQ342" s="107"/>
      <c r="AZ342" s="107"/>
      <c r="BA342" s="107"/>
      <c r="BJ342" s="107"/>
      <c r="BK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3"/>
      <c r="B343" s="107"/>
      <c r="L343" s="107"/>
      <c r="V343" s="107"/>
      <c r="AF343" s="107"/>
      <c r="AG343" s="107"/>
      <c r="AP343" s="107"/>
      <c r="AQ343" s="107"/>
      <c r="AZ343" s="107"/>
      <c r="BA343" s="107"/>
      <c r="BJ343" s="107"/>
      <c r="BK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3"/>
      <c r="B344" s="107"/>
      <c r="L344" s="107"/>
      <c r="V344" s="107"/>
      <c r="AF344" s="107"/>
      <c r="AG344" s="107"/>
      <c r="AP344" s="107"/>
      <c r="AQ344" s="107"/>
      <c r="AZ344" s="107"/>
      <c r="BA344" s="107"/>
      <c r="BJ344" s="107"/>
      <c r="BK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3"/>
      <c r="B345" s="107"/>
      <c r="L345" s="107"/>
      <c r="V345" s="107"/>
      <c r="AF345" s="107"/>
      <c r="AG345" s="107"/>
      <c r="AP345" s="107"/>
      <c r="AQ345" s="107"/>
      <c r="AZ345" s="107"/>
      <c r="BA345" s="107"/>
      <c r="BJ345" s="107"/>
      <c r="BK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3"/>
      <c r="B346" s="107"/>
      <c r="L346" s="107"/>
      <c r="V346" s="107"/>
      <c r="AF346" s="107"/>
      <c r="AG346" s="107"/>
      <c r="AP346" s="107"/>
      <c r="AQ346" s="107"/>
      <c r="AZ346" s="107"/>
      <c r="BA346" s="107"/>
      <c r="BJ346" s="107"/>
      <c r="BK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3"/>
      <c r="B347" s="107"/>
      <c r="L347" s="107"/>
      <c r="V347" s="107"/>
      <c r="AF347" s="107"/>
      <c r="AG347" s="107"/>
      <c r="AP347" s="107"/>
      <c r="AQ347" s="107"/>
      <c r="AZ347" s="107"/>
      <c r="BA347" s="107"/>
      <c r="BJ347" s="107"/>
      <c r="BK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3"/>
      <c r="B348" s="107"/>
      <c r="L348" s="107"/>
      <c r="V348" s="107"/>
      <c r="AF348" s="107"/>
      <c r="AG348" s="107"/>
      <c r="AP348" s="107"/>
      <c r="AQ348" s="107"/>
      <c r="AZ348" s="107"/>
      <c r="BA348" s="107"/>
      <c r="BJ348" s="107"/>
      <c r="BK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3"/>
      <c r="B349" s="107"/>
      <c r="L349" s="107"/>
      <c r="V349" s="107"/>
      <c r="AF349" s="107"/>
      <c r="AG349" s="107"/>
      <c r="AP349" s="107"/>
      <c r="AQ349" s="107"/>
      <c r="AZ349" s="107"/>
      <c r="BA349" s="107"/>
      <c r="BJ349" s="107"/>
      <c r="BK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3"/>
      <c r="B350" s="107"/>
      <c r="L350" s="107"/>
      <c r="V350" s="107"/>
      <c r="AF350" s="107"/>
      <c r="AG350" s="107"/>
      <c r="AP350" s="107"/>
      <c r="AQ350" s="107"/>
      <c r="AZ350" s="107"/>
      <c r="BA350" s="107"/>
      <c r="BJ350" s="107"/>
      <c r="BK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3"/>
      <c r="B351" s="107"/>
      <c r="L351" s="107"/>
      <c r="V351" s="107"/>
      <c r="AF351" s="107"/>
      <c r="AG351" s="107"/>
      <c r="AP351" s="107"/>
      <c r="AQ351" s="107"/>
      <c r="AZ351" s="107"/>
      <c r="BA351" s="107"/>
      <c r="BJ351" s="107"/>
      <c r="BK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3"/>
      <c r="B352" s="107"/>
      <c r="L352" s="107"/>
      <c r="V352" s="107"/>
      <c r="AF352" s="107"/>
      <c r="AG352" s="107"/>
      <c r="AP352" s="107"/>
      <c r="AQ352" s="107"/>
      <c r="AZ352" s="107"/>
      <c r="BA352" s="107"/>
      <c r="BJ352" s="107"/>
      <c r="BK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3"/>
      <c r="B353" s="107"/>
      <c r="L353" s="107"/>
      <c r="V353" s="107"/>
      <c r="AF353" s="107"/>
      <c r="AG353" s="107"/>
      <c r="AP353" s="107"/>
      <c r="AQ353" s="107"/>
      <c r="AZ353" s="107"/>
      <c r="BA353" s="107"/>
      <c r="BJ353" s="107"/>
      <c r="BK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3"/>
      <c r="B354" s="107"/>
      <c r="L354" s="107"/>
      <c r="V354" s="107"/>
      <c r="AF354" s="107"/>
      <c r="AG354" s="107"/>
      <c r="AP354" s="107"/>
      <c r="AQ354" s="107"/>
      <c r="AZ354" s="107"/>
      <c r="BA354" s="107"/>
      <c r="BJ354" s="107"/>
      <c r="BK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3"/>
      <c r="B355" s="107"/>
      <c r="L355" s="107"/>
      <c r="V355" s="107"/>
      <c r="AF355" s="107"/>
      <c r="AG355" s="107"/>
      <c r="AP355" s="107"/>
      <c r="AQ355" s="107"/>
      <c r="AZ355" s="107"/>
      <c r="BA355" s="107"/>
      <c r="BJ355" s="107"/>
      <c r="BK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3"/>
      <c r="B356" s="107"/>
      <c r="L356" s="107"/>
      <c r="V356" s="107"/>
      <c r="AF356" s="107"/>
      <c r="AG356" s="107"/>
      <c r="AP356" s="107"/>
      <c r="AQ356" s="107"/>
      <c r="AZ356" s="107"/>
      <c r="BA356" s="107"/>
      <c r="BJ356" s="107"/>
      <c r="BK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3"/>
      <c r="B357" s="107"/>
      <c r="L357" s="107"/>
      <c r="V357" s="107"/>
      <c r="AF357" s="107"/>
      <c r="AG357" s="107"/>
      <c r="AP357" s="107"/>
      <c r="AQ357" s="107"/>
      <c r="AZ357" s="107"/>
      <c r="BA357" s="107"/>
      <c r="BJ357" s="107"/>
      <c r="BK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3"/>
      <c r="B358" s="107"/>
      <c r="L358" s="107"/>
      <c r="V358" s="107"/>
      <c r="AF358" s="107"/>
      <c r="AG358" s="107"/>
      <c r="AP358" s="107"/>
      <c r="AQ358" s="107"/>
      <c r="AZ358" s="107"/>
      <c r="BA358" s="107"/>
      <c r="BJ358" s="107"/>
      <c r="BK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3"/>
      <c r="B359" s="107"/>
      <c r="L359" s="107"/>
      <c r="V359" s="107"/>
      <c r="AF359" s="107"/>
      <c r="AG359" s="107"/>
      <c r="AP359" s="107"/>
      <c r="AQ359" s="107"/>
      <c r="AZ359" s="107"/>
      <c r="BA359" s="107"/>
      <c r="BJ359" s="107"/>
      <c r="BK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3"/>
      <c r="B360" s="107"/>
      <c r="L360" s="107"/>
      <c r="V360" s="107"/>
      <c r="AF360" s="107"/>
      <c r="AG360" s="107"/>
      <c r="AP360" s="107"/>
      <c r="AQ360" s="107"/>
      <c r="AZ360" s="107"/>
      <c r="BA360" s="107"/>
      <c r="BJ360" s="107"/>
      <c r="BK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3"/>
      <c r="B361" s="107"/>
      <c r="L361" s="107"/>
      <c r="V361" s="107"/>
      <c r="AF361" s="107"/>
      <c r="AG361" s="107"/>
      <c r="AP361" s="107"/>
      <c r="AQ361" s="107"/>
      <c r="AZ361" s="107"/>
      <c r="BA361" s="107"/>
      <c r="BJ361" s="107"/>
      <c r="BK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3"/>
      <c r="B362" s="107"/>
      <c r="L362" s="107"/>
      <c r="V362" s="107"/>
      <c r="AF362" s="107"/>
      <c r="AG362" s="107"/>
      <c r="AP362" s="107"/>
      <c r="AQ362" s="107"/>
      <c r="AZ362" s="107"/>
      <c r="BA362" s="107"/>
      <c r="BJ362" s="107"/>
      <c r="BK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3"/>
      <c r="B363" s="107"/>
      <c r="L363" s="107"/>
      <c r="V363" s="107"/>
      <c r="AF363" s="107"/>
      <c r="AG363" s="107"/>
      <c r="AP363" s="107"/>
      <c r="AQ363" s="107"/>
      <c r="AZ363" s="107"/>
      <c r="BA363" s="107"/>
      <c r="BJ363" s="107"/>
      <c r="BK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3"/>
      <c r="B364" s="107"/>
      <c r="L364" s="107"/>
      <c r="V364" s="107"/>
      <c r="AF364" s="107"/>
      <c r="AG364" s="107"/>
      <c r="AP364" s="107"/>
      <c r="AQ364" s="107"/>
      <c r="AZ364" s="107"/>
      <c r="BA364" s="107"/>
      <c r="BJ364" s="107"/>
      <c r="BK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3"/>
      <c r="B365" s="107"/>
      <c r="L365" s="107"/>
      <c r="V365" s="107"/>
      <c r="AF365" s="107"/>
      <c r="AG365" s="107"/>
      <c r="AP365" s="107"/>
      <c r="AQ365" s="107"/>
      <c r="AZ365" s="107"/>
      <c r="BA365" s="107"/>
      <c r="BJ365" s="107"/>
      <c r="BK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3"/>
      <c r="B366" s="107"/>
      <c r="L366" s="107"/>
      <c r="V366" s="107"/>
      <c r="AF366" s="107"/>
      <c r="AG366" s="107"/>
      <c r="AP366" s="107"/>
      <c r="AQ366" s="107"/>
      <c r="AZ366" s="107"/>
      <c r="BA366" s="107"/>
      <c r="BJ366" s="107"/>
      <c r="BK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3"/>
      <c r="B367" s="107"/>
      <c r="L367" s="107"/>
      <c r="V367" s="107"/>
      <c r="AF367" s="107"/>
      <c r="AG367" s="107"/>
      <c r="AP367" s="107"/>
      <c r="AQ367" s="107"/>
      <c r="AZ367" s="107"/>
      <c r="BA367" s="107"/>
      <c r="BJ367" s="107"/>
      <c r="BK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3"/>
      <c r="B368" s="107"/>
      <c r="L368" s="107"/>
      <c r="V368" s="107"/>
      <c r="AF368" s="107"/>
      <c r="AG368" s="107"/>
      <c r="AP368" s="107"/>
      <c r="AQ368" s="107"/>
      <c r="AZ368" s="107"/>
      <c r="BA368" s="107"/>
      <c r="BJ368" s="107"/>
      <c r="BK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3"/>
      <c r="B369" s="107"/>
      <c r="L369" s="107"/>
      <c r="V369" s="107"/>
      <c r="AF369" s="107"/>
      <c r="AG369" s="107"/>
      <c r="AP369" s="107"/>
      <c r="AQ369" s="107"/>
      <c r="AZ369" s="107"/>
      <c r="BA369" s="107"/>
      <c r="BJ369" s="107"/>
      <c r="BK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3"/>
      <c r="B370" s="107"/>
      <c r="L370" s="107"/>
      <c r="V370" s="107"/>
      <c r="AF370" s="107"/>
      <c r="AG370" s="107"/>
      <c r="AP370" s="107"/>
      <c r="AQ370" s="107"/>
      <c r="AZ370" s="107"/>
      <c r="BA370" s="107"/>
      <c r="BJ370" s="107"/>
      <c r="BK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3"/>
      <c r="B371" s="107"/>
      <c r="L371" s="107"/>
      <c r="V371" s="107"/>
      <c r="AF371" s="107"/>
      <c r="AG371" s="107"/>
      <c r="AP371" s="107"/>
      <c r="AQ371" s="107"/>
      <c r="AZ371" s="107"/>
      <c r="BA371" s="107"/>
      <c r="BJ371" s="107"/>
      <c r="BK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3"/>
      <c r="B372" s="107"/>
      <c r="L372" s="107"/>
      <c r="V372" s="107"/>
      <c r="AF372" s="107"/>
      <c r="AG372" s="107"/>
      <c r="AP372" s="107"/>
      <c r="AQ372" s="107"/>
      <c r="AZ372" s="107"/>
      <c r="BA372" s="107"/>
      <c r="BJ372" s="107"/>
      <c r="BK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3"/>
      <c r="B373" s="107"/>
      <c r="L373" s="107"/>
      <c r="V373" s="107"/>
      <c r="AF373" s="107"/>
      <c r="AG373" s="107"/>
      <c r="AP373" s="107"/>
      <c r="AQ373" s="107"/>
      <c r="AZ373" s="107"/>
      <c r="BA373" s="107"/>
      <c r="BJ373" s="107"/>
      <c r="BK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3"/>
      <c r="B374" s="107"/>
      <c r="L374" s="107"/>
      <c r="V374" s="107"/>
      <c r="AF374" s="107"/>
      <c r="AG374" s="107"/>
      <c r="AP374" s="107"/>
      <c r="AQ374" s="107"/>
      <c r="AZ374" s="107"/>
      <c r="BA374" s="107"/>
      <c r="BJ374" s="107"/>
      <c r="BK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3"/>
      <c r="B375" s="107"/>
      <c r="L375" s="107"/>
      <c r="V375" s="107"/>
      <c r="AF375" s="107"/>
      <c r="AG375" s="107"/>
      <c r="AP375" s="107"/>
      <c r="AQ375" s="107"/>
      <c r="AZ375" s="107"/>
      <c r="BA375" s="107"/>
      <c r="BJ375" s="107"/>
      <c r="BK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3"/>
      <c r="B376" s="107"/>
      <c r="L376" s="107"/>
      <c r="V376" s="107"/>
      <c r="AF376" s="107"/>
      <c r="AG376" s="107"/>
      <c r="AP376" s="107"/>
      <c r="AQ376" s="107"/>
      <c r="AZ376" s="107"/>
      <c r="BA376" s="107"/>
      <c r="BJ376" s="107"/>
      <c r="BK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3"/>
      <c r="B377" s="107"/>
      <c r="L377" s="107"/>
      <c r="V377" s="107"/>
      <c r="AF377" s="107"/>
      <c r="AG377" s="107"/>
      <c r="AP377" s="107"/>
      <c r="AQ377" s="107"/>
      <c r="AZ377" s="107"/>
      <c r="BA377" s="107"/>
      <c r="BJ377" s="107"/>
      <c r="BK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3"/>
      <c r="B378" s="107"/>
      <c r="L378" s="107"/>
      <c r="V378" s="107"/>
      <c r="AF378" s="107"/>
      <c r="AG378" s="107"/>
      <c r="AP378" s="107"/>
      <c r="AQ378" s="107"/>
      <c r="AZ378" s="107"/>
      <c r="BA378" s="107"/>
      <c r="BJ378" s="107"/>
      <c r="BK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3"/>
      <c r="B379" s="107"/>
      <c r="L379" s="107"/>
      <c r="V379" s="107"/>
      <c r="AF379" s="107"/>
      <c r="AG379" s="107"/>
      <c r="AP379" s="107"/>
      <c r="AQ379" s="107"/>
      <c r="AZ379" s="107"/>
      <c r="BA379" s="107"/>
      <c r="BJ379" s="107"/>
      <c r="BK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3"/>
      <c r="B380" s="107"/>
      <c r="L380" s="107"/>
      <c r="V380" s="107"/>
      <c r="AF380" s="107"/>
      <c r="AG380" s="107"/>
      <c r="AP380" s="107"/>
      <c r="AQ380" s="107"/>
      <c r="AZ380" s="107"/>
      <c r="BA380" s="107"/>
      <c r="BJ380" s="107"/>
      <c r="BK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3"/>
      <c r="B381" s="107"/>
      <c r="L381" s="107"/>
      <c r="V381" s="107"/>
      <c r="AF381" s="107"/>
      <c r="AG381" s="107"/>
      <c r="AP381" s="107"/>
      <c r="AQ381" s="107"/>
      <c r="AZ381" s="107"/>
      <c r="BA381" s="107"/>
      <c r="BJ381" s="107"/>
      <c r="BK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3"/>
      <c r="B382" s="107"/>
      <c r="L382" s="107"/>
      <c r="V382" s="107"/>
      <c r="AF382" s="107"/>
      <c r="AG382" s="107"/>
      <c r="AP382" s="107"/>
      <c r="AQ382" s="107"/>
      <c r="AZ382" s="107"/>
      <c r="BA382" s="107"/>
      <c r="BJ382" s="107"/>
      <c r="BK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3"/>
      <c r="B383" s="107"/>
      <c r="L383" s="107"/>
      <c r="V383" s="107"/>
      <c r="AF383" s="107"/>
      <c r="AG383" s="107"/>
      <c r="AP383" s="107"/>
      <c r="AQ383" s="107"/>
      <c r="AZ383" s="107"/>
      <c r="BA383" s="107"/>
      <c r="BJ383" s="107"/>
      <c r="BK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3"/>
      <c r="B384" s="107"/>
      <c r="L384" s="107"/>
      <c r="V384" s="107"/>
      <c r="AF384" s="107"/>
      <c r="AG384" s="107"/>
      <c r="AP384" s="107"/>
      <c r="AQ384" s="107"/>
      <c r="AZ384" s="107"/>
      <c r="BA384" s="107"/>
      <c r="BJ384" s="107"/>
      <c r="BK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3"/>
      <c r="B385" s="107"/>
      <c r="L385" s="107"/>
      <c r="V385" s="107"/>
      <c r="AF385" s="107"/>
      <c r="AG385" s="107"/>
      <c r="AP385" s="107"/>
      <c r="AQ385" s="107"/>
      <c r="AZ385" s="107"/>
      <c r="BA385" s="107"/>
      <c r="BJ385" s="107"/>
      <c r="BK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3"/>
      <c r="B386" s="107"/>
      <c r="L386" s="107"/>
      <c r="V386" s="107"/>
      <c r="AF386" s="107"/>
      <c r="AG386" s="107"/>
      <c r="AP386" s="107"/>
      <c r="AQ386" s="107"/>
      <c r="AZ386" s="107"/>
      <c r="BA386" s="107"/>
      <c r="BJ386" s="107"/>
      <c r="BK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3"/>
      <c r="B387" s="107"/>
      <c r="L387" s="107"/>
      <c r="V387" s="107"/>
      <c r="AF387" s="107"/>
      <c r="AG387" s="107"/>
      <c r="AP387" s="107"/>
      <c r="AQ387" s="107"/>
      <c r="AZ387" s="107"/>
      <c r="BA387" s="107"/>
      <c r="BJ387" s="107"/>
      <c r="BK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3"/>
      <c r="B388" s="107"/>
      <c r="L388" s="107"/>
      <c r="V388" s="107"/>
      <c r="AF388" s="107"/>
      <c r="AG388" s="107"/>
      <c r="AP388" s="107"/>
      <c r="AQ388" s="107"/>
      <c r="AZ388" s="107"/>
      <c r="BA388" s="107"/>
      <c r="BJ388" s="107"/>
      <c r="BK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3"/>
      <c r="B389" s="107"/>
      <c r="L389" s="107"/>
      <c r="V389" s="107"/>
      <c r="AF389" s="107"/>
      <c r="AG389" s="107"/>
      <c r="AP389" s="107"/>
      <c r="AQ389" s="107"/>
      <c r="AZ389" s="107"/>
      <c r="BA389" s="107"/>
      <c r="BJ389" s="107"/>
      <c r="BK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3"/>
      <c r="B390" s="107"/>
      <c r="L390" s="107"/>
      <c r="V390" s="107"/>
      <c r="AF390" s="107"/>
      <c r="AG390" s="107"/>
      <c r="AP390" s="107"/>
      <c r="AQ390" s="107"/>
      <c r="AZ390" s="107"/>
      <c r="BA390" s="107"/>
      <c r="BJ390" s="107"/>
      <c r="BK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3"/>
      <c r="B391" s="107"/>
      <c r="L391" s="107"/>
      <c r="V391" s="107"/>
      <c r="AF391" s="107"/>
      <c r="AG391" s="107"/>
      <c r="AP391" s="107"/>
      <c r="AQ391" s="107"/>
      <c r="AZ391" s="107"/>
      <c r="BA391" s="107"/>
      <c r="BJ391" s="107"/>
      <c r="BK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3"/>
      <c r="B392" s="107"/>
      <c r="L392" s="107"/>
      <c r="V392" s="107"/>
      <c r="AF392" s="107"/>
      <c r="AG392" s="107"/>
      <c r="AP392" s="107"/>
      <c r="AQ392" s="107"/>
      <c r="AZ392" s="107"/>
      <c r="BA392" s="107"/>
      <c r="BJ392" s="107"/>
      <c r="BK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3"/>
      <c r="B393" s="107"/>
      <c r="L393" s="107"/>
      <c r="V393" s="107"/>
      <c r="AF393" s="107"/>
      <c r="AG393" s="107"/>
      <c r="AP393" s="107"/>
      <c r="AQ393" s="107"/>
      <c r="AZ393" s="107"/>
      <c r="BA393" s="107"/>
      <c r="BJ393" s="107"/>
      <c r="BK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3"/>
      <c r="B394" s="107"/>
      <c r="L394" s="107"/>
      <c r="V394" s="107"/>
      <c r="AF394" s="107"/>
      <c r="AG394" s="107"/>
      <c r="AP394" s="107"/>
      <c r="AQ394" s="107"/>
      <c r="AZ394" s="107"/>
      <c r="BA394" s="107"/>
      <c r="BJ394" s="107"/>
      <c r="BK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3"/>
      <c r="B395" s="107"/>
      <c r="L395" s="107"/>
      <c r="V395" s="107"/>
      <c r="AF395" s="107"/>
      <c r="AG395" s="107"/>
      <c r="AP395" s="107"/>
      <c r="AQ395" s="107"/>
      <c r="AZ395" s="107"/>
      <c r="BA395" s="107"/>
      <c r="BJ395" s="107"/>
      <c r="BK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3"/>
      <c r="B396" s="107"/>
      <c r="L396" s="107"/>
      <c r="V396" s="107"/>
      <c r="AF396" s="107"/>
      <c r="AG396" s="107"/>
      <c r="AP396" s="107"/>
      <c r="AQ396" s="107"/>
      <c r="AZ396" s="107"/>
      <c r="BA396" s="107"/>
      <c r="BJ396" s="107"/>
      <c r="BK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3"/>
      <c r="B397" s="107"/>
      <c r="L397" s="107"/>
      <c r="V397" s="107"/>
      <c r="AF397" s="107"/>
      <c r="AG397" s="107"/>
      <c r="AP397" s="107"/>
      <c r="AQ397" s="107"/>
      <c r="AZ397" s="107"/>
      <c r="BA397" s="107"/>
      <c r="BJ397" s="107"/>
      <c r="BK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3"/>
      <c r="B398" s="107"/>
      <c r="L398" s="107"/>
      <c r="V398" s="107"/>
      <c r="AF398" s="107"/>
      <c r="AG398" s="107"/>
      <c r="AP398" s="107"/>
      <c r="AQ398" s="107"/>
      <c r="AZ398" s="107"/>
      <c r="BA398" s="107"/>
      <c r="BJ398" s="107"/>
      <c r="BK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3"/>
      <c r="B399" s="107"/>
      <c r="L399" s="107"/>
      <c r="V399" s="107"/>
      <c r="AF399" s="107"/>
      <c r="AG399" s="107"/>
      <c r="AP399" s="107"/>
      <c r="AQ399" s="107"/>
      <c r="AZ399" s="107"/>
      <c r="BA399" s="107"/>
      <c r="BJ399" s="107"/>
      <c r="BK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3"/>
      <c r="B400" s="107"/>
      <c r="L400" s="107"/>
      <c r="V400" s="107"/>
      <c r="AF400" s="107"/>
      <c r="AG400" s="107"/>
      <c r="AP400" s="107"/>
      <c r="AQ400" s="107"/>
      <c r="AZ400" s="107"/>
      <c r="BA400" s="107"/>
      <c r="BJ400" s="107"/>
      <c r="BK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3"/>
      <c r="B401" s="107"/>
      <c r="L401" s="107"/>
      <c r="V401" s="107"/>
      <c r="AF401" s="107"/>
      <c r="AG401" s="107"/>
      <c r="AP401" s="107"/>
      <c r="AQ401" s="107"/>
      <c r="AZ401" s="107"/>
      <c r="BA401" s="107"/>
      <c r="BJ401" s="107"/>
      <c r="BK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3"/>
      <c r="B402" s="107"/>
      <c r="L402" s="107"/>
      <c r="V402" s="107"/>
      <c r="AF402" s="107"/>
      <c r="AG402" s="107"/>
      <c r="AP402" s="107"/>
      <c r="AQ402" s="107"/>
      <c r="AZ402" s="107"/>
      <c r="BA402" s="107"/>
      <c r="BJ402" s="107"/>
      <c r="BK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3"/>
      <c r="B403" s="107"/>
      <c r="L403" s="107"/>
      <c r="V403" s="107"/>
      <c r="AF403" s="107"/>
      <c r="AG403" s="107"/>
      <c r="AP403" s="107"/>
      <c r="AQ403" s="107"/>
      <c r="AZ403" s="107"/>
      <c r="BA403" s="107"/>
      <c r="BJ403" s="107"/>
      <c r="BK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3"/>
      <c r="B404" s="107"/>
      <c r="L404" s="107"/>
      <c r="V404" s="107"/>
      <c r="AF404" s="107"/>
      <c r="AG404" s="107"/>
      <c r="AP404" s="107"/>
      <c r="AQ404" s="107"/>
      <c r="AZ404" s="107"/>
      <c r="BA404" s="107"/>
      <c r="BJ404" s="107"/>
      <c r="BK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3"/>
      <c r="B405" s="107"/>
      <c r="L405" s="107"/>
      <c r="V405" s="107"/>
      <c r="AF405" s="107"/>
      <c r="AG405" s="107"/>
      <c r="AP405" s="107"/>
      <c r="AQ405" s="107"/>
      <c r="AZ405" s="107"/>
      <c r="BA405" s="107"/>
      <c r="BJ405" s="107"/>
      <c r="BK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3"/>
      <c r="B406" s="107"/>
      <c r="L406" s="107"/>
      <c r="V406" s="107"/>
      <c r="AF406" s="107"/>
      <c r="AG406" s="107"/>
      <c r="AP406" s="107"/>
      <c r="AQ406" s="107"/>
      <c r="AZ406" s="107"/>
      <c r="BA406" s="107"/>
      <c r="BJ406" s="107"/>
      <c r="BK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3"/>
      <c r="B407" s="107"/>
      <c r="L407" s="107"/>
      <c r="V407" s="107"/>
      <c r="AF407" s="107"/>
      <c r="AG407" s="107"/>
      <c r="AP407" s="107"/>
      <c r="AQ407" s="107"/>
      <c r="AZ407" s="107"/>
      <c r="BA407" s="107"/>
      <c r="BJ407" s="107"/>
      <c r="BK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3"/>
      <c r="B408" s="107"/>
      <c r="L408" s="107"/>
      <c r="V408" s="107"/>
      <c r="AF408" s="107"/>
      <c r="AG408" s="107"/>
      <c r="AP408" s="107"/>
      <c r="AQ408" s="107"/>
      <c r="AZ408" s="107"/>
      <c r="BA408" s="107"/>
      <c r="BJ408" s="107"/>
      <c r="BK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3"/>
      <c r="B409" s="107"/>
      <c r="L409" s="107"/>
      <c r="V409" s="107"/>
      <c r="AF409" s="107"/>
      <c r="AG409" s="107"/>
      <c r="AP409" s="107"/>
      <c r="AQ409" s="107"/>
      <c r="AZ409" s="107"/>
      <c r="BA409" s="107"/>
      <c r="BJ409" s="107"/>
      <c r="BK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3"/>
      <c r="B410" s="107"/>
      <c r="L410" s="107"/>
      <c r="V410" s="107"/>
      <c r="AF410" s="107"/>
      <c r="AG410" s="107"/>
      <c r="AP410" s="107"/>
      <c r="AQ410" s="107"/>
      <c r="AZ410" s="107"/>
      <c r="BA410" s="107"/>
      <c r="BJ410" s="107"/>
      <c r="BK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3"/>
      <c r="B411" s="107"/>
      <c r="L411" s="107"/>
      <c r="V411" s="107"/>
      <c r="AF411" s="107"/>
      <c r="AG411" s="107"/>
      <c r="AP411" s="107"/>
      <c r="AQ411" s="107"/>
      <c r="AZ411" s="107"/>
      <c r="BA411" s="107"/>
      <c r="BJ411" s="107"/>
      <c r="BK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3"/>
      <c r="B412" s="107"/>
      <c r="L412" s="107"/>
      <c r="V412" s="107"/>
      <c r="AF412" s="107"/>
      <c r="AG412" s="107"/>
      <c r="AP412" s="107"/>
      <c r="AQ412" s="107"/>
      <c r="AZ412" s="107"/>
      <c r="BA412" s="107"/>
      <c r="BJ412" s="107"/>
      <c r="BK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3"/>
      <c r="B413" s="107"/>
      <c r="L413" s="107"/>
      <c r="V413" s="107"/>
      <c r="AF413" s="107"/>
      <c r="AG413" s="107"/>
      <c r="AP413" s="107"/>
      <c r="AQ413" s="107"/>
      <c r="AZ413" s="107"/>
      <c r="BA413" s="107"/>
      <c r="BJ413" s="107"/>
      <c r="BK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3"/>
      <c r="B414" s="107"/>
      <c r="L414" s="107"/>
      <c r="V414" s="107"/>
      <c r="AF414" s="107"/>
      <c r="AG414" s="107"/>
      <c r="AP414" s="107"/>
      <c r="AQ414" s="107"/>
      <c r="AZ414" s="107"/>
      <c r="BA414" s="107"/>
      <c r="BJ414" s="107"/>
      <c r="BK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3"/>
      <c r="B415" s="107"/>
      <c r="L415" s="107"/>
      <c r="V415" s="107"/>
      <c r="AF415" s="107"/>
      <c r="AG415" s="107"/>
      <c r="AP415" s="107"/>
      <c r="AQ415" s="107"/>
      <c r="AZ415" s="107"/>
      <c r="BA415" s="107"/>
      <c r="BJ415" s="107"/>
      <c r="BK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3"/>
      <c r="B416" s="107"/>
      <c r="L416" s="107"/>
      <c r="V416" s="107"/>
      <c r="AF416" s="107"/>
      <c r="AG416" s="107"/>
      <c r="AP416" s="107"/>
      <c r="AQ416" s="107"/>
      <c r="AZ416" s="107"/>
      <c r="BA416" s="107"/>
      <c r="BJ416" s="107"/>
      <c r="BK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3"/>
      <c r="B417" s="107"/>
      <c r="L417" s="107"/>
      <c r="V417" s="107"/>
      <c r="AF417" s="107"/>
      <c r="AG417" s="107"/>
      <c r="AP417" s="107"/>
      <c r="AQ417" s="107"/>
      <c r="AZ417" s="107"/>
      <c r="BA417" s="107"/>
      <c r="BJ417" s="107"/>
      <c r="BK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3"/>
      <c r="B418" s="107"/>
      <c r="L418" s="107"/>
      <c r="V418" s="107"/>
      <c r="AF418" s="107"/>
      <c r="AG418" s="107"/>
      <c r="AP418" s="107"/>
      <c r="AQ418" s="107"/>
      <c r="AZ418" s="107"/>
      <c r="BA418" s="107"/>
      <c r="BJ418" s="107"/>
      <c r="BK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3"/>
      <c r="B419" s="107"/>
      <c r="L419" s="107"/>
      <c r="V419" s="107"/>
      <c r="AF419" s="107"/>
      <c r="AG419" s="107"/>
      <c r="AP419" s="107"/>
      <c r="AQ419" s="107"/>
      <c r="AZ419" s="107"/>
      <c r="BA419" s="107"/>
      <c r="BJ419" s="107"/>
      <c r="BK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3"/>
      <c r="B420" s="107"/>
      <c r="L420" s="107"/>
      <c r="V420" s="107"/>
      <c r="AF420" s="107"/>
      <c r="AG420" s="107"/>
      <c r="AP420" s="107"/>
      <c r="AQ420" s="107"/>
      <c r="AZ420" s="107"/>
      <c r="BA420" s="107"/>
      <c r="BJ420" s="107"/>
      <c r="BK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3"/>
      <c r="B421" s="107"/>
      <c r="L421" s="107"/>
      <c r="V421" s="107"/>
      <c r="AF421" s="107"/>
      <c r="AG421" s="107"/>
      <c r="AP421" s="107"/>
      <c r="AQ421" s="107"/>
      <c r="AZ421" s="107"/>
      <c r="BA421" s="107"/>
      <c r="BJ421" s="107"/>
      <c r="BK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3"/>
      <c r="B422" s="107"/>
      <c r="L422" s="107"/>
      <c r="V422" s="107"/>
      <c r="AF422" s="107"/>
      <c r="AG422" s="107"/>
      <c r="AP422" s="107"/>
      <c r="AQ422" s="107"/>
      <c r="AZ422" s="107"/>
      <c r="BA422" s="107"/>
      <c r="BJ422" s="107"/>
      <c r="BK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3"/>
      <c r="B423" s="107"/>
      <c r="L423" s="107"/>
      <c r="V423" s="107"/>
      <c r="AF423" s="107"/>
      <c r="AG423" s="107"/>
      <c r="AP423" s="107"/>
      <c r="AQ423" s="107"/>
      <c r="AZ423" s="107"/>
      <c r="BA423" s="107"/>
      <c r="BJ423" s="107"/>
      <c r="BK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3"/>
      <c r="B424" s="107"/>
      <c r="L424" s="107"/>
      <c r="V424" s="107"/>
      <c r="AF424" s="107"/>
      <c r="AG424" s="107"/>
      <c r="AP424" s="107"/>
      <c r="AQ424" s="107"/>
      <c r="AZ424" s="107"/>
      <c r="BA424" s="107"/>
      <c r="BJ424" s="107"/>
      <c r="BK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3"/>
      <c r="B425" s="107"/>
      <c r="L425" s="107"/>
      <c r="V425" s="107"/>
      <c r="AF425" s="107"/>
      <c r="AG425" s="107"/>
      <c r="AP425" s="107"/>
      <c r="AQ425" s="107"/>
      <c r="AZ425" s="107"/>
      <c r="BA425" s="107"/>
      <c r="BJ425" s="107"/>
      <c r="BK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3"/>
      <c r="B426" s="107"/>
      <c r="L426" s="107"/>
      <c r="V426" s="107"/>
      <c r="AF426" s="107"/>
      <c r="AG426" s="107"/>
      <c r="AP426" s="107"/>
      <c r="AQ426" s="107"/>
      <c r="AZ426" s="107"/>
      <c r="BA426" s="107"/>
      <c r="BJ426" s="107"/>
      <c r="BK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3"/>
      <c r="B427" s="107"/>
      <c r="L427" s="107"/>
      <c r="V427" s="107"/>
      <c r="AF427" s="107"/>
      <c r="AG427" s="107"/>
      <c r="AP427" s="107"/>
      <c r="AQ427" s="107"/>
      <c r="AZ427" s="107"/>
      <c r="BA427" s="107"/>
      <c r="BJ427" s="107"/>
      <c r="BK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3"/>
      <c r="B428" s="107"/>
      <c r="L428" s="107"/>
      <c r="V428" s="107"/>
      <c r="AF428" s="107"/>
      <c r="AG428" s="107"/>
      <c r="AP428" s="107"/>
      <c r="AQ428" s="107"/>
      <c r="AZ428" s="107"/>
      <c r="BA428" s="107"/>
      <c r="BJ428" s="107"/>
      <c r="BK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3"/>
      <c r="B429" s="107"/>
      <c r="L429" s="107"/>
      <c r="V429" s="107"/>
      <c r="AF429" s="107"/>
      <c r="AG429" s="107"/>
      <c r="AP429" s="107"/>
      <c r="AQ429" s="107"/>
      <c r="AZ429" s="107"/>
      <c r="BA429" s="107"/>
      <c r="BJ429" s="107"/>
      <c r="BK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3"/>
      <c r="B430" s="107"/>
      <c r="L430" s="107"/>
      <c r="V430" s="107"/>
      <c r="AF430" s="107"/>
      <c r="AG430" s="107"/>
      <c r="AP430" s="107"/>
      <c r="AQ430" s="107"/>
      <c r="AZ430" s="107"/>
      <c r="BA430" s="107"/>
      <c r="BJ430" s="107"/>
      <c r="BK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3"/>
      <c r="B431" s="107"/>
      <c r="L431" s="107"/>
      <c r="V431" s="107"/>
      <c r="AF431" s="107"/>
      <c r="AG431" s="107"/>
      <c r="AP431" s="107"/>
      <c r="AQ431" s="107"/>
      <c r="AZ431" s="107"/>
      <c r="BA431" s="107"/>
      <c r="BJ431" s="107"/>
      <c r="BK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3"/>
      <c r="B432" s="107"/>
      <c r="L432" s="107"/>
      <c r="V432" s="107"/>
      <c r="AF432" s="107"/>
      <c r="AG432" s="107"/>
      <c r="AP432" s="107"/>
      <c r="AQ432" s="107"/>
      <c r="AZ432" s="107"/>
      <c r="BA432" s="107"/>
      <c r="BJ432" s="107"/>
      <c r="BK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3"/>
      <c r="B433" s="107"/>
      <c r="L433" s="107"/>
      <c r="V433" s="107"/>
      <c r="AF433" s="107"/>
      <c r="AG433" s="107"/>
      <c r="AP433" s="107"/>
      <c r="AQ433" s="107"/>
      <c r="AZ433" s="107"/>
      <c r="BA433" s="107"/>
      <c r="BJ433" s="107"/>
      <c r="BK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3"/>
      <c r="B434" s="107"/>
      <c r="L434" s="107"/>
      <c r="V434" s="107"/>
      <c r="AF434" s="107"/>
      <c r="AG434" s="107"/>
      <c r="AP434" s="107"/>
      <c r="AQ434" s="107"/>
      <c r="AZ434" s="107"/>
      <c r="BA434" s="107"/>
      <c r="BJ434" s="107"/>
      <c r="BK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3"/>
      <c r="B435" s="107"/>
      <c r="L435" s="107"/>
      <c r="V435" s="107"/>
      <c r="AF435" s="107"/>
      <c r="AG435" s="107"/>
      <c r="AP435" s="107"/>
      <c r="AQ435" s="107"/>
      <c r="AZ435" s="107"/>
      <c r="BA435" s="107"/>
      <c r="BJ435" s="107"/>
      <c r="BK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3"/>
      <c r="B436" s="107"/>
      <c r="L436" s="107"/>
      <c r="V436" s="107"/>
      <c r="AF436" s="107"/>
      <c r="AG436" s="107"/>
      <c r="AP436" s="107"/>
      <c r="AQ436" s="107"/>
      <c r="AZ436" s="107"/>
      <c r="BA436" s="107"/>
      <c r="BJ436" s="107"/>
      <c r="BK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3"/>
      <c r="B437" s="107"/>
      <c r="L437" s="107"/>
      <c r="V437" s="107"/>
      <c r="AF437" s="107"/>
      <c r="AG437" s="107"/>
      <c r="AP437" s="107"/>
      <c r="AQ437" s="107"/>
      <c r="AZ437" s="107"/>
      <c r="BA437" s="107"/>
      <c r="BJ437" s="107"/>
      <c r="BK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3"/>
      <c r="B438" s="107"/>
      <c r="L438" s="107"/>
      <c r="V438" s="107"/>
      <c r="AF438" s="107"/>
      <c r="AG438" s="107"/>
      <c r="AP438" s="107"/>
      <c r="AQ438" s="107"/>
      <c r="AZ438" s="107"/>
      <c r="BA438" s="107"/>
      <c r="BJ438" s="107"/>
      <c r="BK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3"/>
      <c r="B439" s="107"/>
      <c r="L439" s="107"/>
      <c r="V439" s="107"/>
      <c r="AF439" s="107"/>
      <c r="AG439" s="107"/>
      <c r="AP439" s="107"/>
      <c r="AQ439" s="107"/>
      <c r="AZ439" s="107"/>
      <c r="BA439" s="107"/>
      <c r="BJ439" s="107"/>
      <c r="BK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3"/>
      <c r="B440" s="107"/>
      <c r="L440" s="107"/>
      <c r="V440" s="107"/>
      <c r="AF440" s="107"/>
      <c r="AG440" s="107"/>
      <c r="AP440" s="107"/>
      <c r="AQ440" s="107"/>
      <c r="AZ440" s="107"/>
      <c r="BA440" s="107"/>
      <c r="BJ440" s="107"/>
      <c r="BK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3"/>
      <c r="B441" s="107"/>
      <c r="L441" s="107"/>
      <c r="V441" s="107"/>
      <c r="AF441" s="107"/>
      <c r="AG441" s="107"/>
      <c r="AP441" s="107"/>
      <c r="AQ441" s="107"/>
      <c r="AZ441" s="107"/>
      <c r="BA441" s="107"/>
      <c r="BJ441" s="107"/>
      <c r="BK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3"/>
      <c r="B442" s="107"/>
      <c r="L442" s="107"/>
      <c r="V442" s="107"/>
      <c r="AF442" s="107"/>
      <c r="AG442" s="107"/>
      <c r="AP442" s="107"/>
      <c r="AQ442" s="107"/>
      <c r="AZ442" s="107"/>
      <c r="BA442" s="107"/>
      <c r="BJ442" s="107"/>
      <c r="BK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3"/>
      <c r="B443" s="107"/>
      <c r="L443" s="107"/>
      <c r="V443" s="107"/>
      <c r="AF443" s="107"/>
      <c r="AG443" s="107"/>
      <c r="AP443" s="107"/>
      <c r="AQ443" s="107"/>
      <c r="AZ443" s="107"/>
      <c r="BA443" s="107"/>
      <c r="BJ443" s="107"/>
      <c r="BK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3"/>
      <c r="B444" s="107"/>
      <c r="L444" s="107"/>
      <c r="V444" s="107"/>
      <c r="AF444" s="107"/>
      <c r="AG444" s="107"/>
      <c r="AP444" s="107"/>
      <c r="AQ444" s="107"/>
      <c r="AZ444" s="107"/>
      <c r="BA444" s="107"/>
      <c r="BJ444" s="107"/>
      <c r="BK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3"/>
      <c r="B445" s="107"/>
      <c r="L445" s="107"/>
      <c r="V445" s="107"/>
      <c r="AF445" s="107"/>
      <c r="AG445" s="107"/>
      <c r="AP445" s="107"/>
      <c r="AQ445" s="107"/>
      <c r="AZ445" s="107"/>
      <c r="BA445" s="107"/>
      <c r="BJ445" s="107"/>
      <c r="BK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3"/>
      <c r="B446" s="107"/>
      <c r="L446" s="107"/>
      <c r="V446" s="107"/>
      <c r="AF446" s="107"/>
      <c r="AG446" s="107"/>
      <c r="AP446" s="107"/>
      <c r="AQ446" s="107"/>
      <c r="AZ446" s="107"/>
      <c r="BA446" s="107"/>
      <c r="BJ446" s="107"/>
      <c r="BK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3"/>
      <c r="B447" s="107"/>
      <c r="L447" s="107"/>
      <c r="V447" s="107"/>
      <c r="AF447" s="107"/>
      <c r="AG447" s="107"/>
      <c r="AP447" s="107"/>
      <c r="AQ447" s="107"/>
      <c r="AZ447" s="107"/>
      <c r="BA447" s="107"/>
      <c r="BJ447" s="107"/>
      <c r="BK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3"/>
      <c r="B448" s="107"/>
      <c r="L448" s="107"/>
      <c r="V448" s="107"/>
      <c r="AF448" s="107"/>
      <c r="AG448" s="107"/>
      <c r="AP448" s="107"/>
      <c r="AQ448" s="107"/>
      <c r="AZ448" s="107"/>
      <c r="BA448" s="107"/>
      <c r="BJ448" s="107"/>
      <c r="BK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3"/>
      <c r="B449" s="107"/>
      <c r="L449" s="107"/>
      <c r="V449" s="107"/>
      <c r="AF449" s="107"/>
      <c r="AG449" s="107"/>
      <c r="AP449" s="107"/>
      <c r="AQ449" s="107"/>
      <c r="AZ449" s="107"/>
      <c r="BA449" s="107"/>
      <c r="BJ449" s="107"/>
      <c r="BK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3"/>
      <c r="B450" s="107"/>
      <c r="L450" s="107"/>
      <c r="V450" s="107"/>
      <c r="AF450" s="107"/>
      <c r="AG450" s="107"/>
      <c r="AP450" s="107"/>
      <c r="AQ450" s="107"/>
      <c r="AZ450" s="107"/>
      <c r="BA450" s="107"/>
      <c r="BJ450" s="107"/>
      <c r="BK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3"/>
      <c r="B451" s="107"/>
      <c r="L451" s="107"/>
      <c r="V451" s="107"/>
      <c r="AF451" s="107"/>
      <c r="AG451" s="107"/>
      <c r="AP451" s="107"/>
      <c r="AQ451" s="107"/>
      <c r="AZ451" s="107"/>
      <c r="BA451" s="107"/>
      <c r="BJ451" s="107"/>
      <c r="BK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3"/>
      <c r="B452" s="107"/>
      <c r="L452" s="107"/>
      <c r="V452" s="107"/>
      <c r="AF452" s="107"/>
      <c r="AG452" s="107"/>
      <c r="AP452" s="107"/>
      <c r="AQ452" s="107"/>
      <c r="AZ452" s="107"/>
      <c r="BA452" s="107"/>
      <c r="BJ452" s="107"/>
      <c r="BK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3"/>
      <c r="B453" s="107"/>
      <c r="L453" s="107"/>
      <c r="V453" s="107"/>
      <c r="AF453" s="107"/>
      <c r="AG453" s="107"/>
      <c r="AP453" s="107"/>
      <c r="AQ453" s="107"/>
      <c r="AZ453" s="107"/>
      <c r="BA453" s="107"/>
      <c r="BJ453" s="107"/>
      <c r="BK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3"/>
      <c r="B454" s="107"/>
      <c r="L454" s="107"/>
      <c r="V454" s="107"/>
      <c r="AF454" s="107"/>
      <c r="AG454" s="107"/>
      <c r="AP454" s="107"/>
      <c r="AQ454" s="107"/>
      <c r="AZ454" s="107"/>
      <c r="BA454" s="107"/>
      <c r="BJ454" s="107"/>
      <c r="BK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3"/>
      <c r="B455" s="107"/>
      <c r="L455" s="107"/>
      <c r="V455" s="107"/>
      <c r="AF455" s="107"/>
      <c r="AG455" s="107"/>
      <c r="AP455" s="107"/>
      <c r="AQ455" s="107"/>
      <c r="AZ455" s="107"/>
      <c r="BA455" s="107"/>
      <c r="BJ455" s="107"/>
      <c r="BK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3"/>
      <c r="B456" s="107"/>
      <c r="L456" s="107"/>
      <c r="V456" s="107"/>
      <c r="AF456" s="107"/>
      <c r="AG456" s="107"/>
      <c r="AP456" s="107"/>
      <c r="AQ456" s="107"/>
      <c r="AZ456" s="107"/>
      <c r="BA456" s="107"/>
      <c r="BJ456" s="107"/>
      <c r="BK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3"/>
      <c r="B457" s="107"/>
      <c r="L457" s="107"/>
      <c r="V457" s="107"/>
      <c r="AF457" s="107"/>
      <c r="AG457" s="107"/>
      <c r="AP457" s="107"/>
      <c r="AQ457" s="107"/>
      <c r="AZ457" s="107"/>
      <c r="BA457" s="107"/>
      <c r="BJ457" s="107"/>
      <c r="BK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3"/>
      <c r="B458" s="107"/>
      <c r="L458" s="107"/>
      <c r="V458" s="107"/>
      <c r="AF458" s="107"/>
      <c r="AG458" s="107"/>
      <c r="AP458" s="107"/>
      <c r="AQ458" s="107"/>
      <c r="AZ458" s="107"/>
      <c r="BA458" s="107"/>
      <c r="BJ458" s="107"/>
      <c r="BK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3"/>
      <c r="B459" s="107"/>
      <c r="L459" s="107"/>
      <c r="V459" s="107"/>
      <c r="AF459" s="107"/>
      <c r="AG459" s="107"/>
      <c r="AP459" s="107"/>
      <c r="AQ459" s="107"/>
      <c r="AZ459" s="107"/>
      <c r="BA459" s="107"/>
      <c r="BJ459" s="107"/>
      <c r="BK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3"/>
      <c r="B460" s="107"/>
      <c r="L460" s="107"/>
      <c r="V460" s="107"/>
      <c r="AF460" s="107"/>
      <c r="AG460" s="107"/>
      <c r="AP460" s="107"/>
      <c r="AQ460" s="107"/>
      <c r="AZ460" s="107"/>
      <c r="BA460" s="107"/>
      <c r="BJ460" s="107"/>
      <c r="BK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3"/>
      <c r="B461" s="107"/>
      <c r="L461" s="107"/>
      <c r="V461" s="107"/>
      <c r="AF461" s="107"/>
      <c r="AG461" s="107"/>
      <c r="AP461" s="107"/>
      <c r="AQ461" s="107"/>
      <c r="AZ461" s="107"/>
      <c r="BA461" s="107"/>
      <c r="BJ461" s="107"/>
      <c r="BK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3"/>
      <c r="B462" s="107"/>
      <c r="L462" s="107"/>
      <c r="V462" s="107"/>
      <c r="AF462" s="107"/>
      <c r="AG462" s="107"/>
      <c r="AP462" s="107"/>
      <c r="AQ462" s="107"/>
      <c r="AZ462" s="107"/>
      <c r="BA462" s="107"/>
      <c r="BJ462" s="107"/>
      <c r="BK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3"/>
      <c r="B463" s="107"/>
      <c r="L463" s="107"/>
      <c r="V463" s="107"/>
      <c r="AF463" s="107"/>
      <c r="AG463" s="107"/>
      <c r="AP463" s="107"/>
      <c r="AQ463" s="107"/>
      <c r="AZ463" s="107"/>
      <c r="BA463" s="107"/>
      <c r="BJ463" s="107"/>
      <c r="BK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3"/>
      <c r="B464" s="107"/>
      <c r="L464" s="107"/>
      <c r="V464" s="107"/>
      <c r="AF464" s="107"/>
      <c r="AG464" s="107"/>
      <c r="AP464" s="107"/>
      <c r="AQ464" s="107"/>
      <c r="AZ464" s="107"/>
      <c r="BA464" s="107"/>
      <c r="BJ464" s="107"/>
      <c r="BK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3"/>
      <c r="B465" s="107"/>
      <c r="L465" s="107"/>
      <c r="V465" s="107"/>
      <c r="AF465" s="107"/>
      <c r="AG465" s="107"/>
      <c r="AP465" s="107"/>
      <c r="AQ465" s="107"/>
      <c r="AZ465" s="107"/>
      <c r="BA465" s="107"/>
      <c r="BJ465" s="107"/>
      <c r="BK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3"/>
      <c r="B466" s="107"/>
      <c r="L466" s="107"/>
      <c r="V466" s="107"/>
      <c r="AF466" s="107"/>
      <c r="AG466" s="107"/>
      <c r="AP466" s="107"/>
      <c r="AQ466" s="107"/>
      <c r="AZ466" s="107"/>
      <c r="BA466" s="107"/>
      <c r="BJ466" s="107"/>
      <c r="BK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3"/>
      <c r="B467" s="107"/>
      <c r="L467" s="107"/>
      <c r="V467" s="107"/>
      <c r="AF467" s="107"/>
      <c r="AG467" s="107"/>
      <c r="AP467" s="107"/>
      <c r="AQ467" s="107"/>
      <c r="AZ467" s="107"/>
      <c r="BA467" s="107"/>
      <c r="BJ467" s="107"/>
      <c r="BK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3"/>
      <c r="B468" s="107"/>
      <c r="L468" s="107"/>
      <c r="V468" s="107"/>
      <c r="AF468" s="107"/>
      <c r="AG468" s="107"/>
      <c r="AP468" s="107"/>
      <c r="AQ468" s="107"/>
      <c r="AZ468" s="107"/>
      <c r="BA468" s="107"/>
      <c r="BJ468" s="107"/>
      <c r="BK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3"/>
      <c r="B469" s="107"/>
      <c r="L469" s="107"/>
      <c r="V469" s="107"/>
      <c r="AF469" s="107"/>
      <c r="AG469" s="107"/>
      <c r="AP469" s="107"/>
      <c r="AQ469" s="107"/>
      <c r="AZ469" s="107"/>
      <c r="BA469" s="107"/>
      <c r="BJ469" s="107"/>
      <c r="BK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3"/>
      <c r="B470" s="107"/>
      <c r="L470" s="107"/>
      <c r="V470" s="107"/>
      <c r="AF470" s="107"/>
      <c r="AG470" s="107"/>
      <c r="AP470" s="107"/>
      <c r="AQ470" s="107"/>
      <c r="AZ470" s="107"/>
      <c r="BA470" s="107"/>
      <c r="BJ470" s="107"/>
      <c r="BK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3"/>
      <c r="B471" s="107"/>
      <c r="L471" s="107"/>
      <c r="V471" s="107"/>
      <c r="AF471" s="107"/>
      <c r="AG471" s="107"/>
      <c r="AP471" s="107"/>
      <c r="AQ471" s="107"/>
      <c r="AZ471" s="107"/>
      <c r="BA471" s="107"/>
      <c r="BJ471" s="107"/>
      <c r="BK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3"/>
      <c r="B472" s="107"/>
      <c r="L472" s="107"/>
      <c r="V472" s="107"/>
      <c r="AF472" s="107"/>
      <c r="AG472" s="107"/>
      <c r="AP472" s="107"/>
      <c r="AQ472" s="107"/>
      <c r="AZ472" s="107"/>
      <c r="BA472" s="107"/>
      <c r="BJ472" s="107"/>
      <c r="BK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3"/>
      <c r="B473" s="107"/>
      <c r="L473" s="107"/>
      <c r="V473" s="107"/>
      <c r="AF473" s="107"/>
      <c r="AG473" s="107"/>
      <c r="AP473" s="107"/>
      <c r="AQ473" s="107"/>
      <c r="AZ473" s="107"/>
      <c r="BA473" s="107"/>
      <c r="BJ473" s="107"/>
      <c r="BK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3"/>
      <c r="B474" s="107"/>
      <c r="L474" s="107"/>
      <c r="V474" s="107"/>
      <c r="AF474" s="107"/>
      <c r="AG474" s="107"/>
      <c r="AP474" s="107"/>
      <c r="AQ474" s="107"/>
      <c r="AZ474" s="107"/>
      <c r="BA474" s="107"/>
      <c r="BJ474" s="107"/>
      <c r="BK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3"/>
      <c r="B475" s="107"/>
      <c r="L475" s="107"/>
      <c r="V475" s="107"/>
      <c r="AF475" s="107"/>
      <c r="AG475" s="107"/>
      <c r="AP475" s="107"/>
      <c r="AQ475" s="107"/>
      <c r="AZ475" s="107"/>
      <c r="BA475" s="107"/>
      <c r="BJ475" s="107"/>
      <c r="BK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3"/>
      <c r="B476" s="107"/>
      <c r="L476" s="107"/>
      <c r="V476" s="107"/>
      <c r="AF476" s="107"/>
      <c r="AG476" s="107"/>
      <c r="AP476" s="107"/>
      <c r="AQ476" s="107"/>
      <c r="AZ476" s="107"/>
      <c r="BA476" s="107"/>
      <c r="BJ476" s="107"/>
      <c r="BK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3"/>
      <c r="B477" s="107"/>
      <c r="L477" s="107"/>
      <c r="V477" s="107"/>
      <c r="AF477" s="107"/>
      <c r="AG477" s="107"/>
      <c r="AP477" s="107"/>
      <c r="AQ477" s="107"/>
      <c r="AZ477" s="107"/>
      <c r="BA477" s="107"/>
      <c r="BJ477" s="107"/>
      <c r="BK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3"/>
      <c r="B478" s="107"/>
      <c r="L478" s="107"/>
      <c r="V478" s="107"/>
      <c r="AF478" s="107"/>
      <c r="AG478" s="107"/>
      <c r="AP478" s="107"/>
      <c r="AQ478" s="107"/>
      <c r="AZ478" s="107"/>
      <c r="BA478" s="107"/>
      <c r="BJ478" s="107"/>
      <c r="BK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3"/>
      <c r="B479" s="107"/>
      <c r="L479" s="107"/>
      <c r="V479" s="107"/>
      <c r="AF479" s="107"/>
      <c r="AG479" s="107"/>
      <c r="AP479" s="107"/>
      <c r="AQ479" s="107"/>
      <c r="AZ479" s="107"/>
      <c r="BA479" s="107"/>
      <c r="BJ479" s="107"/>
      <c r="BK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3"/>
      <c r="B480" s="107"/>
      <c r="L480" s="107"/>
      <c r="V480" s="107"/>
      <c r="AF480" s="107"/>
      <c r="AG480" s="107"/>
      <c r="AP480" s="107"/>
      <c r="AQ480" s="107"/>
      <c r="AZ480" s="107"/>
      <c r="BA480" s="107"/>
      <c r="BJ480" s="107"/>
      <c r="BK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3"/>
      <c r="B481" s="107"/>
      <c r="L481" s="107"/>
      <c r="V481" s="107"/>
      <c r="AF481" s="107"/>
      <c r="AG481" s="107"/>
      <c r="AP481" s="107"/>
      <c r="AQ481" s="107"/>
      <c r="AZ481" s="107"/>
      <c r="BA481" s="107"/>
      <c r="BJ481" s="107"/>
      <c r="BK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3"/>
      <c r="B482" s="107"/>
      <c r="L482" s="107"/>
      <c r="V482" s="107"/>
      <c r="AF482" s="107"/>
      <c r="AG482" s="107"/>
      <c r="AP482" s="107"/>
      <c r="AQ482" s="107"/>
      <c r="AZ482" s="107"/>
      <c r="BA482" s="107"/>
      <c r="BJ482" s="107"/>
      <c r="BK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3"/>
      <c r="B483" s="107"/>
      <c r="L483" s="107"/>
      <c r="V483" s="107"/>
      <c r="AF483" s="107"/>
      <c r="AG483" s="107"/>
      <c r="AP483" s="107"/>
      <c r="AQ483" s="107"/>
      <c r="AZ483" s="107"/>
      <c r="BA483" s="107"/>
      <c r="BJ483" s="107"/>
      <c r="BK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3"/>
      <c r="B484" s="107"/>
      <c r="L484" s="107"/>
      <c r="V484" s="107"/>
      <c r="AF484" s="107"/>
      <c r="AG484" s="107"/>
      <c r="AP484" s="107"/>
      <c r="AQ484" s="107"/>
      <c r="AZ484" s="107"/>
      <c r="BA484" s="107"/>
      <c r="BJ484" s="107"/>
      <c r="BK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3"/>
      <c r="B485" s="107"/>
      <c r="L485" s="107"/>
      <c r="V485" s="107"/>
      <c r="AF485" s="107"/>
      <c r="AG485" s="107"/>
      <c r="AP485" s="107"/>
      <c r="AQ485" s="107"/>
      <c r="AZ485" s="107"/>
      <c r="BA485" s="107"/>
      <c r="BJ485" s="107"/>
      <c r="BK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3"/>
      <c r="B486" s="107"/>
      <c r="L486" s="107"/>
      <c r="V486" s="107"/>
      <c r="AF486" s="107"/>
      <c r="AG486" s="107"/>
      <c r="AP486" s="107"/>
      <c r="AQ486" s="107"/>
      <c r="AZ486" s="107"/>
      <c r="BA486" s="107"/>
      <c r="BJ486" s="107"/>
      <c r="BK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3"/>
      <c r="B487" s="107"/>
      <c r="L487" s="107"/>
      <c r="V487" s="107"/>
      <c r="AF487" s="107"/>
      <c r="AG487" s="107"/>
      <c r="AP487" s="107"/>
      <c r="AQ487" s="107"/>
      <c r="AZ487" s="107"/>
      <c r="BA487" s="107"/>
      <c r="BJ487" s="107"/>
      <c r="BK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3"/>
      <c r="B488" s="107"/>
      <c r="L488" s="107"/>
      <c r="V488" s="107"/>
      <c r="AF488" s="107"/>
      <c r="AG488" s="107"/>
      <c r="AP488" s="107"/>
      <c r="AQ488" s="107"/>
      <c r="AZ488" s="107"/>
      <c r="BA488" s="107"/>
      <c r="BJ488" s="107"/>
      <c r="BK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3"/>
      <c r="B489" s="107"/>
      <c r="L489" s="107"/>
      <c r="V489" s="107"/>
      <c r="AF489" s="107"/>
      <c r="AG489" s="107"/>
      <c r="AP489" s="107"/>
      <c r="AQ489" s="107"/>
      <c r="AZ489" s="107"/>
      <c r="BA489" s="107"/>
      <c r="BJ489" s="107"/>
      <c r="BK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3"/>
      <c r="B490" s="107"/>
      <c r="L490" s="107"/>
      <c r="V490" s="107"/>
      <c r="AF490" s="107"/>
      <c r="AG490" s="107"/>
      <c r="AP490" s="107"/>
      <c r="AQ490" s="107"/>
      <c r="AZ490" s="107"/>
      <c r="BA490" s="107"/>
      <c r="BJ490" s="107"/>
      <c r="BK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3"/>
      <c r="B491" s="107"/>
      <c r="L491" s="107"/>
      <c r="V491" s="107"/>
      <c r="AF491" s="107"/>
      <c r="AG491" s="107"/>
      <c r="AP491" s="107"/>
      <c r="AQ491" s="107"/>
      <c r="AZ491" s="107"/>
      <c r="BA491" s="107"/>
      <c r="BJ491" s="107"/>
      <c r="BK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3"/>
      <c r="B492" s="107"/>
      <c r="L492" s="107"/>
      <c r="V492" s="107"/>
      <c r="AF492" s="107"/>
      <c r="AG492" s="107"/>
      <c r="AP492" s="107"/>
      <c r="AQ492" s="107"/>
      <c r="AZ492" s="107"/>
      <c r="BA492" s="107"/>
      <c r="BJ492" s="107"/>
      <c r="BK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3"/>
      <c r="B493" s="107"/>
      <c r="L493" s="107"/>
      <c r="V493" s="107"/>
      <c r="AF493" s="107"/>
      <c r="AG493" s="107"/>
      <c r="AP493" s="107"/>
      <c r="AQ493" s="107"/>
      <c r="AZ493" s="107"/>
      <c r="BA493" s="107"/>
      <c r="BJ493" s="107"/>
      <c r="BK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3"/>
      <c r="B494" s="107"/>
      <c r="L494" s="107"/>
      <c r="V494" s="107"/>
      <c r="AF494" s="107"/>
      <c r="AG494" s="107"/>
      <c r="AP494" s="107"/>
      <c r="AQ494" s="107"/>
      <c r="AZ494" s="107"/>
      <c r="BA494" s="107"/>
      <c r="BJ494" s="107"/>
      <c r="BK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3"/>
      <c r="B495" s="107"/>
      <c r="L495" s="107"/>
      <c r="V495" s="107"/>
      <c r="AF495" s="107"/>
      <c r="AG495" s="107"/>
      <c r="AP495" s="107"/>
      <c r="AQ495" s="107"/>
      <c r="AZ495" s="107"/>
      <c r="BA495" s="107"/>
      <c r="BJ495" s="107"/>
      <c r="BK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3"/>
      <c r="B496" s="107"/>
      <c r="L496" s="107"/>
      <c r="V496" s="107"/>
      <c r="AF496" s="107"/>
      <c r="AG496" s="107"/>
      <c r="AP496" s="107"/>
      <c r="AQ496" s="107"/>
      <c r="AZ496" s="107"/>
      <c r="BA496" s="107"/>
      <c r="BJ496" s="107"/>
      <c r="BK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3"/>
      <c r="B497" s="107"/>
      <c r="L497" s="107"/>
      <c r="V497" s="107"/>
      <c r="AF497" s="107"/>
      <c r="AG497" s="107"/>
      <c r="AP497" s="107"/>
      <c r="AQ497" s="107"/>
      <c r="AZ497" s="107"/>
      <c r="BA497" s="107"/>
      <c r="BJ497" s="107"/>
      <c r="BK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3"/>
      <c r="B498" s="107"/>
      <c r="L498" s="107"/>
      <c r="V498" s="107"/>
      <c r="AF498" s="107"/>
      <c r="AG498" s="107"/>
      <c r="AP498" s="107"/>
      <c r="AQ498" s="107"/>
      <c r="AZ498" s="107"/>
      <c r="BA498" s="107"/>
      <c r="BJ498" s="107"/>
      <c r="BK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3"/>
      <c r="B499" s="107"/>
      <c r="L499" s="107"/>
      <c r="V499" s="107"/>
      <c r="AF499" s="107"/>
      <c r="AG499" s="107"/>
      <c r="AP499" s="107"/>
      <c r="AQ499" s="107"/>
      <c r="AZ499" s="107"/>
      <c r="BA499" s="107"/>
      <c r="BJ499" s="107"/>
      <c r="BK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3"/>
      <c r="B500" s="107"/>
      <c r="L500" s="107"/>
      <c r="V500" s="107"/>
      <c r="AF500" s="107"/>
      <c r="AG500" s="107"/>
      <c r="AP500" s="107"/>
      <c r="AQ500" s="107"/>
      <c r="AZ500" s="107"/>
      <c r="BA500" s="107"/>
      <c r="BJ500" s="107"/>
      <c r="BK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3"/>
      <c r="B501" s="107"/>
      <c r="L501" s="107"/>
      <c r="V501" s="107"/>
      <c r="AF501" s="107"/>
      <c r="AG501" s="107"/>
      <c r="AP501" s="107"/>
      <c r="AQ501" s="107"/>
      <c r="AZ501" s="107"/>
      <c r="BA501" s="107"/>
      <c r="BJ501" s="107"/>
      <c r="BK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3"/>
      <c r="B502" s="107"/>
      <c r="L502" s="107"/>
      <c r="V502" s="107"/>
      <c r="AF502" s="107"/>
      <c r="AG502" s="107"/>
      <c r="AP502" s="107"/>
      <c r="AQ502" s="107"/>
      <c r="AZ502" s="107"/>
      <c r="BA502" s="107"/>
      <c r="BJ502" s="107"/>
      <c r="BK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3"/>
      <c r="B503" s="107"/>
      <c r="L503" s="107"/>
      <c r="V503" s="107"/>
      <c r="AF503" s="107"/>
      <c r="AG503" s="107"/>
      <c r="AP503" s="107"/>
      <c r="AQ503" s="107"/>
      <c r="AZ503" s="107"/>
      <c r="BA503" s="107"/>
      <c r="BJ503" s="107"/>
      <c r="BK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3"/>
      <c r="B504" s="107"/>
      <c r="L504" s="107"/>
      <c r="V504" s="107"/>
      <c r="AF504" s="107"/>
      <c r="AG504" s="107"/>
      <c r="AP504" s="107"/>
      <c r="AQ504" s="107"/>
      <c r="AZ504" s="107"/>
      <c r="BA504" s="107"/>
      <c r="BJ504" s="107"/>
      <c r="BK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3"/>
      <c r="B505" s="107"/>
      <c r="L505" s="107"/>
      <c r="V505" s="107"/>
      <c r="AF505" s="107"/>
      <c r="AG505" s="107"/>
      <c r="AP505" s="107"/>
      <c r="AQ505" s="107"/>
      <c r="AZ505" s="107"/>
      <c r="BA505" s="107"/>
      <c r="BJ505" s="107"/>
      <c r="BK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3"/>
      <c r="B506" s="107"/>
      <c r="L506" s="107"/>
      <c r="V506" s="107"/>
      <c r="AF506" s="107"/>
      <c r="AG506" s="107"/>
      <c r="AP506" s="107"/>
      <c r="AQ506" s="107"/>
      <c r="AZ506" s="107"/>
      <c r="BA506" s="107"/>
      <c r="BJ506" s="107"/>
      <c r="BK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3"/>
      <c r="B507" s="107"/>
      <c r="L507" s="107"/>
      <c r="V507" s="107"/>
      <c r="AF507" s="107"/>
      <c r="AG507" s="107"/>
      <c r="AP507" s="107"/>
      <c r="AQ507" s="107"/>
      <c r="AZ507" s="107"/>
      <c r="BA507" s="107"/>
      <c r="BJ507" s="107"/>
      <c r="BK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3"/>
      <c r="B508" s="107"/>
      <c r="L508" s="107"/>
      <c r="V508" s="107"/>
      <c r="AF508" s="107"/>
      <c r="AG508" s="107"/>
      <c r="AP508" s="107"/>
      <c r="AQ508" s="107"/>
      <c r="AZ508" s="107"/>
      <c r="BA508" s="107"/>
      <c r="BJ508" s="107"/>
      <c r="BK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3"/>
      <c r="B509" s="107"/>
      <c r="L509" s="107"/>
      <c r="V509" s="107"/>
      <c r="AF509" s="107"/>
      <c r="AG509" s="107"/>
      <c r="AP509" s="107"/>
      <c r="AQ509" s="107"/>
      <c r="AZ509" s="107"/>
      <c r="BA509" s="107"/>
      <c r="BJ509" s="107"/>
      <c r="BK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3"/>
      <c r="B510" s="107"/>
      <c r="L510" s="107"/>
      <c r="V510" s="107"/>
      <c r="AF510" s="107"/>
      <c r="AG510" s="107"/>
      <c r="AP510" s="107"/>
      <c r="AQ510" s="107"/>
      <c r="AZ510" s="107"/>
      <c r="BA510" s="107"/>
      <c r="BJ510" s="107"/>
      <c r="BK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3"/>
      <c r="B511" s="107"/>
      <c r="L511" s="107"/>
      <c r="V511" s="107"/>
      <c r="AF511" s="107"/>
      <c r="AG511" s="107"/>
      <c r="AP511" s="107"/>
      <c r="AQ511" s="107"/>
      <c r="AZ511" s="107"/>
      <c r="BA511" s="107"/>
      <c r="BJ511" s="107"/>
      <c r="BK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3"/>
      <c r="B512" s="107"/>
      <c r="L512" s="107"/>
      <c r="V512" s="107"/>
      <c r="AF512" s="107"/>
      <c r="AG512" s="107"/>
      <c r="AP512" s="107"/>
      <c r="AQ512" s="107"/>
      <c r="AZ512" s="107"/>
      <c r="BA512" s="107"/>
      <c r="BJ512" s="107"/>
      <c r="BK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3"/>
      <c r="B513" s="107"/>
      <c r="L513" s="107"/>
      <c r="V513" s="107"/>
      <c r="AF513" s="107"/>
      <c r="AG513" s="107"/>
      <c r="AP513" s="107"/>
      <c r="AQ513" s="107"/>
      <c r="AZ513" s="107"/>
      <c r="BA513" s="107"/>
      <c r="BJ513" s="107"/>
      <c r="BK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3"/>
      <c r="B514" s="107"/>
      <c r="L514" s="107"/>
      <c r="V514" s="107"/>
      <c r="AF514" s="107"/>
      <c r="AG514" s="107"/>
      <c r="AP514" s="107"/>
      <c r="AQ514" s="107"/>
      <c r="AZ514" s="107"/>
      <c r="BA514" s="107"/>
      <c r="BJ514" s="107"/>
      <c r="BK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3"/>
      <c r="B515" s="107"/>
      <c r="L515" s="107"/>
      <c r="V515" s="107"/>
      <c r="AF515" s="107"/>
      <c r="AG515" s="107"/>
      <c r="AP515" s="107"/>
      <c r="AQ515" s="107"/>
      <c r="AZ515" s="107"/>
      <c r="BA515" s="107"/>
      <c r="BJ515" s="107"/>
      <c r="BK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3"/>
      <c r="B516" s="107"/>
      <c r="L516" s="107"/>
      <c r="V516" s="107"/>
      <c r="AF516" s="107"/>
      <c r="AG516" s="107"/>
      <c r="AP516" s="107"/>
      <c r="AQ516" s="107"/>
      <c r="AZ516" s="107"/>
      <c r="BA516" s="107"/>
      <c r="BJ516" s="107"/>
      <c r="BK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3"/>
      <c r="B517" s="107"/>
      <c r="L517" s="107"/>
      <c r="V517" s="107"/>
      <c r="AF517" s="107"/>
      <c r="AG517" s="107"/>
      <c r="AP517" s="107"/>
      <c r="AQ517" s="107"/>
      <c r="AZ517" s="107"/>
      <c r="BA517" s="107"/>
      <c r="BJ517" s="107"/>
      <c r="BK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3"/>
      <c r="B518" s="107"/>
      <c r="L518" s="107"/>
      <c r="V518" s="107"/>
      <c r="AF518" s="107"/>
      <c r="AG518" s="107"/>
      <c r="AP518" s="107"/>
      <c r="AQ518" s="107"/>
      <c r="AZ518" s="107"/>
      <c r="BA518" s="107"/>
      <c r="BJ518" s="107"/>
      <c r="BK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3"/>
      <c r="B519" s="107"/>
      <c r="L519" s="107"/>
      <c r="V519" s="107"/>
      <c r="AF519" s="107"/>
      <c r="AG519" s="107"/>
      <c r="AP519" s="107"/>
      <c r="AQ519" s="107"/>
      <c r="AZ519" s="107"/>
      <c r="BA519" s="107"/>
      <c r="BJ519" s="107"/>
      <c r="BK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3"/>
      <c r="B520" s="107"/>
      <c r="L520" s="107"/>
      <c r="V520" s="107"/>
      <c r="AF520" s="107"/>
      <c r="AG520" s="107"/>
      <c r="AP520" s="107"/>
      <c r="AQ520" s="107"/>
      <c r="AZ520" s="107"/>
      <c r="BA520" s="107"/>
      <c r="BJ520" s="107"/>
      <c r="BK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3"/>
      <c r="B521" s="107"/>
      <c r="L521" s="107"/>
      <c r="V521" s="107"/>
      <c r="AF521" s="107"/>
      <c r="AG521" s="107"/>
      <c r="AP521" s="107"/>
      <c r="AQ521" s="107"/>
      <c r="AZ521" s="107"/>
      <c r="BA521" s="107"/>
      <c r="BJ521" s="107"/>
      <c r="BK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3"/>
      <c r="B522" s="107"/>
      <c r="L522" s="107"/>
      <c r="V522" s="107"/>
      <c r="AF522" s="107"/>
      <c r="AG522" s="107"/>
      <c r="AP522" s="107"/>
      <c r="AQ522" s="107"/>
      <c r="AZ522" s="107"/>
      <c r="BA522" s="107"/>
      <c r="BJ522" s="107"/>
      <c r="BK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3"/>
      <c r="B523" s="107"/>
      <c r="L523" s="107"/>
      <c r="V523" s="107"/>
      <c r="AF523" s="107"/>
      <c r="AG523" s="107"/>
      <c r="AP523" s="107"/>
      <c r="AQ523" s="107"/>
      <c r="AZ523" s="107"/>
      <c r="BA523" s="107"/>
      <c r="BJ523" s="107"/>
      <c r="BK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3"/>
      <c r="B524" s="107"/>
      <c r="L524" s="107"/>
      <c r="V524" s="107"/>
      <c r="AF524" s="107"/>
      <c r="AG524" s="107"/>
      <c r="AP524" s="107"/>
      <c r="AQ524" s="107"/>
      <c r="AZ524" s="107"/>
      <c r="BA524" s="107"/>
      <c r="BJ524" s="107"/>
      <c r="BK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3"/>
      <c r="B525" s="107"/>
      <c r="L525" s="107"/>
      <c r="V525" s="107"/>
      <c r="AF525" s="107"/>
      <c r="AG525" s="107"/>
      <c r="AP525" s="107"/>
      <c r="AQ525" s="107"/>
      <c r="AZ525" s="107"/>
      <c r="BA525" s="107"/>
      <c r="BJ525" s="107"/>
      <c r="BK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3"/>
      <c r="B526" s="107"/>
      <c r="L526" s="107"/>
      <c r="V526" s="107"/>
      <c r="AF526" s="107"/>
      <c r="AG526" s="107"/>
      <c r="AP526" s="107"/>
      <c r="AQ526" s="107"/>
      <c r="AZ526" s="107"/>
      <c r="BA526" s="107"/>
      <c r="BJ526" s="107"/>
      <c r="BK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3"/>
      <c r="B527" s="107"/>
      <c r="L527" s="107"/>
      <c r="V527" s="107"/>
      <c r="AF527" s="107"/>
      <c r="AG527" s="107"/>
      <c r="AP527" s="107"/>
      <c r="AQ527" s="107"/>
      <c r="AZ527" s="107"/>
      <c r="BA527" s="107"/>
      <c r="BJ527" s="107"/>
      <c r="BK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3"/>
      <c r="B528" s="107"/>
      <c r="L528" s="107"/>
      <c r="V528" s="107"/>
      <c r="AF528" s="107"/>
      <c r="AG528" s="107"/>
      <c r="AP528" s="107"/>
      <c r="AQ528" s="107"/>
      <c r="AZ528" s="107"/>
      <c r="BA528" s="107"/>
      <c r="BJ528" s="107"/>
      <c r="BK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3"/>
      <c r="B529" s="107"/>
      <c r="L529" s="107"/>
      <c r="V529" s="107"/>
      <c r="AF529" s="107"/>
      <c r="AG529" s="107"/>
      <c r="AP529" s="107"/>
      <c r="AQ529" s="107"/>
      <c r="AZ529" s="107"/>
      <c r="BA529" s="107"/>
      <c r="BJ529" s="107"/>
      <c r="BK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3"/>
      <c r="B530" s="107"/>
      <c r="L530" s="107"/>
      <c r="V530" s="107"/>
      <c r="AF530" s="107"/>
      <c r="AG530" s="107"/>
      <c r="AP530" s="107"/>
      <c r="AQ530" s="107"/>
      <c r="AZ530" s="107"/>
      <c r="BA530" s="107"/>
      <c r="BJ530" s="107"/>
      <c r="BK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3"/>
      <c r="B531" s="107"/>
      <c r="L531" s="107"/>
      <c r="V531" s="107"/>
      <c r="AF531" s="107"/>
      <c r="AG531" s="107"/>
      <c r="AP531" s="107"/>
      <c r="AQ531" s="107"/>
      <c r="AZ531" s="107"/>
      <c r="BA531" s="107"/>
      <c r="BJ531" s="107"/>
      <c r="BK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3"/>
      <c r="B532" s="107"/>
      <c r="L532" s="107"/>
      <c r="V532" s="107"/>
      <c r="AF532" s="107"/>
      <c r="AG532" s="107"/>
      <c r="AP532" s="107"/>
      <c r="AQ532" s="107"/>
      <c r="AZ532" s="107"/>
      <c r="BA532" s="107"/>
      <c r="BJ532" s="107"/>
      <c r="BK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3"/>
      <c r="B533" s="107"/>
      <c r="L533" s="107"/>
      <c r="V533" s="107"/>
      <c r="AF533" s="107"/>
      <c r="AG533" s="107"/>
      <c r="AP533" s="107"/>
      <c r="AQ533" s="107"/>
      <c r="AZ533" s="107"/>
      <c r="BA533" s="107"/>
      <c r="BJ533" s="107"/>
      <c r="BK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3"/>
      <c r="B534" s="107"/>
      <c r="L534" s="107"/>
      <c r="V534" s="107"/>
      <c r="AF534" s="107"/>
      <c r="AG534" s="107"/>
      <c r="AP534" s="107"/>
      <c r="AQ534" s="107"/>
      <c r="AZ534" s="107"/>
      <c r="BA534" s="107"/>
      <c r="BJ534" s="107"/>
      <c r="BK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3"/>
      <c r="B535" s="107"/>
      <c r="L535" s="107"/>
      <c r="V535" s="107"/>
      <c r="AF535" s="107"/>
      <c r="AG535" s="107"/>
      <c r="AP535" s="107"/>
      <c r="AQ535" s="107"/>
      <c r="AZ535" s="107"/>
      <c r="BA535" s="107"/>
      <c r="BJ535" s="107"/>
      <c r="BK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3"/>
      <c r="B536" s="107"/>
      <c r="L536" s="107"/>
      <c r="V536" s="107"/>
      <c r="AF536" s="107"/>
      <c r="AG536" s="107"/>
      <c r="AP536" s="107"/>
      <c r="AQ536" s="107"/>
      <c r="AZ536" s="107"/>
      <c r="BA536" s="107"/>
      <c r="BJ536" s="107"/>
      <c r="BK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3"/>
      <c r="B537" s="107"/>
      <c r="L537" s="107"/>
      <c r="V537" s="107"/>
      <c r="AF537" s="107"/>
      <c r="AG537" s="107"/>
      <c r="AP537" s="107"/>
      <c r="AQ537" s="107"/>
      <c r="AZ537" s="107"/>
      <c r="BA537" s="107"/>
      <c r="BJ537" s="107"/>
      <c r="BK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3"/>
      <c r="B538" s="107"/>
      <c r="L538" s="107"/>
      <c r="V538" s="107"/>
      <c r="AF538" s="107"/>
      <c r="AG538" s="107"/>
      <c r="AP538" s="107"/>
      <c r="AQ538" s="107"/>
      <c r="AZ538" s="107"/>
      <c r="BA538" s="107"/>
      <c r="BJ538" s="107"/>
      <c r="BK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3"/>
      <c r="B539" s="107"/>
      <c r="L539" s="107"/>
      <c r="V539" s="107"/>
      <c r="AF539" s="107"/>
      <c r="AG539" s="107"/>
      <c r="AP539" s="107"/>
      <c r="AQ539" s="107"/>
      <c r="AZ539" s="107"/>
      <c r="BA539" s="107"/>
      <c r="BJ539" s="107"/>
      <c r="BK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3"/>
      <c r="B540" s="107"/>
      <c r="L540" s="107"/>
      <c r="V540" s="107"/>
      <c r="AF540" s="107"/>
      <c r="AG540" s="107"/>
      <c r="AP540" s="107"/>
      <c r="AQ540" s="107"/>
      <c r="AZ540" s="107"/>
      <c r="BA540" s="107"/>
      <c r="BJ540" s="107"/>
      <c r="BK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3"/>
      <c r="B541" s="107"/>
      <c r="L541" s="107"/>
      <c r="V541" s="107"/>
      <c r="AF541" s="107"/>
      <c r="AG541" s="107"/>
      <c r="AP541" s="107"/>
      <c r="AQ541" s="107"/>
      <c r="AZ541" s="107"/>
      <c r="BA541" s="107"/>
      <c r="BJ541" s="107"/>
      <c r="BK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3"/>
      <c r="B542" s="107"/>
      <c r="L542" s="107"/>
      <c r="V542" s="107"/>
      <c r="AF542" s="107"/>
      <c r="AG542" s="107"/>
      <c r="AP542" s="107"/>
      <c r="AQ542" s="107"/>
      <c r="AZ542" s="107"/>
      <c r="BA542" s="107"/>
      <c r="BJ542" s="107"/>
      <c r="BK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3"/>
      <c r="B543" s="107"/>
      <c r="L543" s="107"/>
      <c r="V543" s="107"/>
      <c r="AF543" s="107"/>
      <c r="AG543" s="107"/>
      <c r="AP543" s="107"/>
      <c r="AQ543" s="107"/>
      <c r="AZ543" s="107"/>
      <c r="BA543" s="107"/>
      <c r="BJ543" s="107"/>
      <c r="BK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3"/>
      <c r="B544" s="107"/>
      <c r="L544" s="107"/>
      <c r="V544" s="107"/>
      <c r="AF544" s="107"/>
      <c r="AG544" s="107"/>
      <c r="AP544" s="107"/>
      <c r="AQ544" s="107"/>
      <c r="AZ544" s="107"/>
      <c r="BA544" s="107"/>
      <c r="BJ544" s="107"/>
      <c r="BK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3"/>
      <c r="B545" s="107"/>
      <c r="L545" s="107"/>
      <c r="V545" s="107"/>
      <c r="AF545" s="107"/>
      <c r="AG545" s="107"/>
      <c r="AP545" s="107"/>
      <c r="AQ545" s="107"/>
      <c r="AZ545" s="107"/>
      <c r="BA545" s="107"/>
      <c r="BJ545" s="107"/>
      <c r="BK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3"/>
      <c r="B546" s="107"/>
      <c r="L546" s="107"/>
      <c r="V546" s="107"/>
      <c r="AF546" s="107"/>
      <c r="AG546" s="107"/>
      <c r="AP546" s="107"/>
      <c r="AQ546" s="107"/>
      <c r="AZ546" s="107"/>
      <c r="BA546" s="107"/>
      <c r="BJ546" s="107"/>
      <c r="BK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3"/>
      <c r="B547" s="107"/>
      <c r="L547" s="107"/>
      <c r="V547" s="107"/>
      <c r="AF547" s="107"/>
      <c r="AG547" s="107"/>
      <c r="AP547" s="107"/>
      <c r="AQ547" s="107"/>
      <c r="AZ547" s="107"/>
      <c r="BA547" s="107"/>
      <c r="BJ547" s="107"/>
      <c r="BK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3"/>
      <c r="B548" s="107"/>
      <c r="L548" s="107"/>
      <c r="V548" s="107"/>
      <c r="AF548" s="107"/>
      <c r="AG548" s="107"/>
      <c r="AP548" s="107"/>
      <c r="AQ548" s="107"/>
      <c r="AZ548" s="107"/>
      <c r="BA548" s="107"/>
      <c r="BJ548" s="107"/>
      <c r="BK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3"/>
      <c r="B549" s="107"/>
      <c r="L549" s="107"/>
      <c r="V549" s="107"/>
      <c r="AF549" s="107"/>
      <c r="AG549" s="107"/>
      <c r="AP549" s="107"/>
      <c r="AQ549" s="107"/>
      <c r="AZ549" s="107"/>
      <c r="BA549" s="107"/>
      <c r="BJ549" s="107"/>
      <c r="BK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3"/>
      <c r="B550" s="107"/>
      <c r="L550" s="107"/>
      <c r="V550" s="107"/>
      <c r="AF550" s="107"/>
      <c r="AG550" s="107"/>
      <c r="AP550" s="107"/>
      <c r="AQ550" s="107"/>
      <c r="AZ550" s="107"/>
      <c r="BA550" s="107"/>
      <c r="BJ550" s="107"/>
      <c r="BK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3"/>
      <c r="B551" s="107"/>
      <c r="L551" s="107"/>
      <c r="V551" s="107"/>
      <c r="AF551" s="107"/>
      <c r="AG551" s="107"/>
      <c r="AP551" s="107"/>
      <c r="AQ551" s="107"/>
      <c r="AZ551" s="107"/>
      <c r="BA551" s="107"/>
      <c r="BJ551" s="107"/>
      <c r="BK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3"/>
      <c r="B552" s="107"/>
      <c r="L552" s="107"/>
      <c r="V552" s="107"/>
      <c r="AF552" s="107"/>
      <c r="AG552" s="107"/>
      <c r="AP552" s="107"/>
      <c r="AQ552" s="107"/>
      <c r="AZ552" s="107"/>
      <c r="BA552" s="107"/>
      <c r="BJ552" s="107"/>
      <c r="BK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3"/>
      <c r="B553" s="107"/>
      <c r="L553" s="107"/>
      <c r="V553" s="107"/>
      <c r="AF553" s="107"/>
      <c r="AG553" s="107"/>
      <c r="AP553" s="107"/>
      <c r="AQ553" s="107"/>
      <c r="AZ553" s="107"/>
      <c r="BA553" s="107"/>
      <c r="BJ553" s="107"/>
      <c r="BK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3"/>
      <c r="B554" s="107"/>
      <c r="L554" s="107"/>
      <c r="V554" s="107"/>
      <c r="AF554" s="107"/>
      <c r="AG554" s="107"/>
      <c r="AP554" s="107"/>
      <c r="AQ554" s="107"/>
      <c r="AZ554" s="107"/>
      <c r="BA554" s="107"/>
      <c r="BJ554" s="107"/>
      <c r="BK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3"/>
      <c r="B555" s="107"/>
      <c r="L555" s="107"/>
      <c r="V555" s="107"/>
      <c r="AF555" s="107"/>
      <c r="AG555" s="107"/>
      <c r="AP555" s="107"/>
      <c r="AQ555" s="107"/>
      <c r="AZ555" s="107"/>
      <c r="BA555" s="107"/>
      <c r="BJ555" s="107"/>
      <c r="BK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3"/>
      <c r="B556" s="107"/>
      <c r="L556" s="107"/>
      <c r="V556" s="107"/>
      <c r="AF556" s="107"/>
      <c r="AG556" s="107"/>
      <c r="AP556" s="107"/>
      <c r="AQ556" s="107"/>
      <c r="AZ556" s="107"/>
      <c r="BA556" s="107"/>
      <c r="BJ556" s="107"/>
      <c r="BK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3"/>
      <c r="B557" s="107"/>
      <c r="L557" s="107"/>
      <c r="V557" s="107"/>
      <c r="AF557" s="107"/>
      <c r="AG557" s="107"/>
      <c r="AP557" s="107"/>
      <c r="AQ557" s="107"/>
      <c r="AZ557" s="107"/>
      <c r="BA557" s="107"/>
      <c r="BJ557" s="107"/>
      <c r="BK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3"/>
      <c r="B558" s="107"/>
      <c r="L558" s="107"/>
      <c r="V558" s="107"/>
      <c r="AF558" s="107"/>
      <c r="AG558" s="107"/>
      <c r="AP558" s="107"/>
      <c r="AQ558" s="107"/>
      <c r="AZ558" s="107"/>
      <c r="BA558" s="107"/>
      <c r="BJ558" s="107"/>
      <c r="BK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3"/>
      <c r="B559" s="107"/>
      <c r="L559" s="107"/>
      <c r="V559" s="107"/>
      <c r="AF559" s="107"/>
      <c r="AG559" s="107"/>
      <c r="AP559" s="107"/>
      <c r="AQ559" s="107"/>
      <c r="AZ559" s="107"/>
      <c r="BA559" s="107"/>
      <c r="BJ559" s="107"/>
      <c r="BK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3"/>
      <c r="B560" s="107"/>
      <c r="L560" s="107"/>
      <c r="V560" s="107"/>
      <c r="AF560" s="107"/>
      <c r="AG560" s="107"/>
      <c r="AP560" s="107"/>
      <c r="AQ560" s="107"/>
      <c r="AZ560" s="107"/>
      <c r="BA560" s="107"/>
      <c r="BJ560" s="107"/>
      <c r="BK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3"/>
      <c r="B561" s="107"/>
      <c r="L561" s="107"/>
      <c r="V561" s="107"/>
      <c r="AF561" s="107"/>
      <c r="AG561" s="107"/>
      <c r="AP561" s="107"/>
      <c r="AQ561" s="107"/>
      <c r="AZ561" s="107"/>
      <c r="BA561" s="107"/>
      <c r="BJ561" s="107"/>
      <c r="BK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3"/>
      <c r="B562" s="107"/>
      <c r="L562" s="107"/>
      <c r="V562" s="107"/>
      <c r="AF562" s="107"/>
      <c r="AG562" s="107"/>
      <c r="AP562" s="107"/>
      <c r="AQ562" s="107"/>
      <c r="AZ562" s="107"/>
      <c r="BA562" s="107"/>
      <c r="BJ562" s="107"/>
      <c r="BK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3"/>
      <c r="B563" s="107"/>
      <c r="L563" s="107"/>
      <c r="V563" s="107"/>
      <c r="AF563" s="107"/>
      <c r="AG563" s="107"/>
      <c r="AP563" s="107"/>
      <c r="AQ563" s="107"/>
      <c r="AZ563" s="107"/>
      <c r="BA563" s="107"/>
      <c r="BJ563" s="107"/>
      <c r="BK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3"/>
      <c r="B564" s="107"/>
      <c r="L564" s="107"/>
      <c r="V564" s="107"/>
      <c r="AF564" s="107"/>
      <c r="AG564" s="107"/>
      <c r="AP564" s="107"/>
      <c r="AQ564" s="107"/>
      <c r="AZ564" s="107"/>
      <c r="BA564" s="107"/>
      <c r="BJ564" s="107"/>
      <c r="BK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3"/>
      <c r="B565" s="107"/>
      <c r="L565" s="107"/>
      <c r="V565" s="107"/>
      <c r="AF565" s="107"/>
      <c r="AG565" s="107"/>
      <c r="AP565" s="107"/>
      <c r="AQ565" s="107"/>
      <c r="AZ565" s="107"/>
      <c r="BA565" s="107"/>
      <c r="BJ565" s="107"/>
      <c r="BK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3"/>
      <c r="B566" s="107"/>
      <c r="L566" s="107"/>
      <c r="V566" s="107"/>
      <c r="AF566" s="107"/>
      <c r="AG566" s="107"/>
      <c r="AP566" s="107"/>
      <c r="AQ566" s="107"/>
      <c r="AZ566" s="107"/>
      <c r="BA566" s="107"/>
      <c r="BJ566" s="107"/>
      <c r="BK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3"/>
      <c r="B567" s="107"/>
      <c r="L567" s="107"/>
      <c r="V567" s="107"/>
      <c r="AF567" s="107"/>
      <c r="AG567" s="107"/>
      <c r="AP567" s="107"/>
      <c r="AQ567" s="107"/>
      <c r="AZ567" s="107"/>
      <c r="BA567" s="107"/>
      <c r="BJ567" s="107"/>
      <c r="BK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3"/>
      <c r="B568" s="107"/>
      <c r="L568" s="107"/>
      <c r="V568" s="107"/>
      <c r="AF568" s="107"/>
      <c r="AG568" s="107"/>
      <c r="AP568" s="107"/>
      <c r="AQ568" s="107"/>
      <c r="AZ568" s="107"/>
      <c r="BA568" s="107"/>
      <c r="BJ568" s="107"/>
      <c r="BK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3"/>
      <c r="B569" s="107"/>
      <c r="L569" s="107"/>
      <c r="V569" s="107"/>
      <c r="AF569" s="107"/>
      <c r="AG569" s="107"/>
      <c r="AP569" s="107"/>
      <c r="AQ569" s="107"/>
      <c r="AZ569" s="107"/>
      <c r="BA569" s="107"/>
      <c r="BJ569" s="107"/>
      <c r="BK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3"/>
      <c r="B570" s="107"/>
      <c r="L570" s="107"/>
      <c r="V570" s="107"/>
      <c r="AF570" s="107"/>
      <c r="AG570" s="107"/>
      <c r="AP570" s="107"/>
      <c r="AQ570" s="107"/>
      <c r="AZ570" s="107"/>
      <c r="BA570" s="107"/>
      <c r="BJ570" s="107"/>
      <c r="BK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3"/>
      <c r="B571" s="107"/>
      <c r="L571" s="107"/>
      <c r="V571" s="107"/>
      <c r="AF571" s="107"/>
      <c r="AG571" s="107"/>
      <c r="AP571" s="107"/>
      <c r="AQ571" s="107"/>
      <c r="AZ571" s="107"/>
      <c r="BA571" s="107"/>
      <c r="BJ571" s="107"/>
      <c r="BK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3"/>
      <c r="B572" s="107"/>
      <c r="L572" s="107"/>
      <c r="V572" s="107"/>
      <c r="AF572" s="107"/>
      <c r="AG572" s="107"/>
      <c r="AP572" s="107"/>
      <c r="AQ572" s="107"/>
      <c r="AZ572" s="107"/>
      <c r="BA572" s="107"/>
      <c r="BJ572" s="107"/>
      <c r="BK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3"/>
      <c r="B573" s="107"/>
      <c r="L573" s="107"/>
      <c r="V573" s="107"/>
      <c r="AF573" s="107"/>
      <c r="AG573" s="107"/>
      <c r="AP573" s="107"/>
      <c r="AQ573" s="107"/>
      <c r="AZ573" s="107"/>
      <c r="BA573" s="107"/>
      <c r="BJ573" s="107"/>
      <c r="BK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3"/>
      <c r="B574" s="107"/>
      <c r="L574" s="107"/>
      <c r="V574" s="107"/>
      <c r="AF574" s="107"/>
      <c r="AG574" s="107"/>
      <c r="AP574" s="107"/>
      <c r="AQ574" s="107"/>
      <c r="AZ574" s="107"/>
      <c r="BA574" s="107"/>
      <c r="BJ574" s="107"/>
      <c r="BK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3"/>
      <c r="B575" s="107"/>
      <c r="L575" s="107"/>
      <c r="V575" s="107"/>
      <c r="AF575" s="107"/>
      <c r="AG575" s="107"/>
      <c r="AP575" s="107"/>
      <c r="AQ575" s="107"/>
      <c r="AZ575" s="107"/>
      <c r="BA575" s="107"/>
      <c r="BJ575" s="107"/>
      <c r="BK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3"/>
      <c r="B576" s="107"/>
      <c r="L576" s="107"/>
      <c r="V576" s="107"/>
      <c r="AF576" s="107"/>
      <c r="AG576" s="107"/>
      <c r="AP576" s="107"/>
      <c r="AQ576" s="107"/>
      <c r="AZ576" s="107"/>
      <c r="BA576" s="107"/>
      <c r="BJ576" s="107"/>
      <c r="BK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3"/>
      <c r="B577" s="107"/>
      <c r="L577" s="107"/>
      <c r="V577" s="107"/>
      <c r="AF577" s="107"/>
      <c r="AG577" s="107"/>
      <c r="AP577" s="107"/>
      <c r="AQ577" s="107"/>
      <c r="AZ577" s="107"/>
      <c r="BA577" s="107"/>
      <c r="BJ577" s="107"/>
      <c r="BK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3"/>
      <c r="B578" s="107"/>
      <c r="L578" s="107"/>
      <c r="V578" s="107"/>
      <c r="AF578" s="107"/>
      <c r="AG578" s="107"/>
      <c r="AP578" s="107"/>
      <c r="AQ578" s="107"/>
      <c r="AZ578" s="107"/>
      <c r="BA578" s="107"/>
      <c r="BJ578" s="107"/>
      <c r="BK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3"/>
      <c r="B579" s="107"/>
      <c r="L579" s="107"/>
      <c r="V579" s="107"/>
      <c r="AF579" s="107"/>
      <c r="AG579" s="107"/>
      <c r="AP579" s="107"/>
      <c r="AQ579" s="107"/>
      <c r="AZ579" s="107"/>
      <c r="BA579" s="107"/>
      <c r="BJ579" s="107"/>
      <c r="BK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3"/>
      <c r="B580" s="107"/>
      <c r="L580" s="107"/>
      <c r="V580" s="107"/>
      <c r="AF580" s="107"/>
      <c r="AG580" s="107"/>
      <c r="AP580" s="107"/>
      <c r="AQ580" s="107"/>
      <c r="AZ580" s="107"/>
      <c r="BA580" s="107"/>
      <c r="BJ580" s="107"/>
      <c r="BK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3"/>
      <c r="B581" s="107"/>
      <c r="L581" s="107"/>
      <c r="V581" s="107"/>
      <c r="AF581" s="107"/>
      <c r="AG581" s="107"/>
      <c r="AP581" s="107"/>
      <c r="AQ581" s="107"/>
      <c r="AZ581" s="107"/>
      <c r="BA581" s="107"/>
      <c r="BJ581" s="107"/>
      <c r="BK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3"/>
      <c r="B582" s="107"/>
      <c r="L582" s="107"/>
      <c r="V582" s="107"/>
      <c r="AF582" s="107"/>
      <c r="AG582" s="107"/>
      <c r="AP582" s="107"/>
      <c r="AQ582" s="107"/>
      <c r="AZ582" s="107"/>
      <c r="BA582" s="107"/>
      <c r="BJ582" s="107"/>
      <c r="BK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3"/>
      <c r="B583" s="107"/>
      <c r="L583" s="107"/>
      <c r="V583" s="107"/>
      <c r="AF583" s="107"/>
      <c r="AG583" s="107"/>
      <c r="AP583" s="107"/>
      <c r="AQ583" s="107"/>
      <c r="AZ583" s="107"/>
      <c r="BA583" s="107"/>
      <c r="BJ583" s="107"/>
      <c r="BK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3"/>
      <c r="B584" s="107"/>
      <c r="L584" s="107"/>
      <c r="V584" s="107"/>
      <c r="AF584" s="107"/>
      <c r="AG584" s="107"/>
      <c r="AP584" s="107"/>
      <c r="AQ584" s="107"/>
      <c r="AZ584" s="107"/>
      <c r="BA584" s="107"/>
      <c r="BJ584" s="107"/>
      <c r="BK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3"/>
      <c r="B585" s="107"/>
      <c r="L585" s="107"/>
      <c r="V585" s="107"/>
      <c r="AF585" s="107"/>
      <c r="AG585" s="107"/>
      <c r="AP585" s="107"/>
      <c r="AQ585" s="107"/>
      <c r="AZ585" s="107"/>
      <c r="BA585" s="107"/>
      <c r="BJ585" s="107"/>
      <c r="BK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3"/>
      <c r="B586" s="107"/>
      <c r="L586" s="107"/>
      <c r="V586" s="107"/>
      <c r="AF586" s="107"/>
      <c r="AG586" s="107"/>
      <c r="AP586" s="107"/>
      <c r="AQ586" s="107"/>
      <c r="AZ586" s="107"/>
      <c r="BA586" s="107"/>
      <c r="BJ586" s="107"/>
      <c r="BK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3"/>
      <c r="B587" s="107"/>
      <c r="L587" s="107"/>
      <c r="V587" s="107"/>
      <c r="AF587" s="107"/>
      <c r="AG587" s="107"/>
      <c r="AP587" s="107"/>
      <c r="AQ587" s="107"/>
      <c r="AZ587" s="107"/>
      <c r="BA587" s="107"/>
      <c r="BJ587" s="107"/>
      <c r="BK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3"/>
      <c r="B588" s="107"/>
      <c r="L588" s="107"/>
      <c r="V588" s="107"/>
      <c r="AF588" s="107"/>
      <c r="AG588" s="107"/>
      <c r="AP588" s="107"/>
      <c r="AQ588" s="107"/>
      <c r="AZ588" s="107"/>
      <c r="BA588" s="107"/>
      <c r="BJ588" s="107"/>
      <c r="BK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3"/>
      <c r="B589" s="107"/>
      <c r="L589" s="107"/>
      <c r="V589" s="107"/>
      <c r="AF589" s="107"/>
      <c r="AG589" s="107"/>
      <c r="AP589" s="107"/>
      <c r="AQ589" s="107"/>
      <c r="AZ589" s="107"/>
      <c r="BA589" s="107"/>
      <c r="BJ589" s="107"/>
      <c r="BK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3"/>
      <c r="B590" s="107"/>
      <c r="L590" s="107"/>
      <c r="V590" s="107"/>
      <c r="AF590" s="107"/>
      <c r="AG590" s="107"/>
      <c r="AP590" s="107"/>
      <c r="AQ590" s="107"/>
      <c r="AZ590" s="107"/>
      <c r="BA590" s="107"/>
      <c r="BJ590" s="107"/>
      <c r="BK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3"/>
      <c r="B591" s="107"/>
      <c r="L591" s="107"/>
      <c r="V591" s="107"/>
      <c r="AF591" s="107"/>
      <c r="AG591" s="107"/>
      <c r="AP591" s="107"/>
      <c r="AQ591" s="107"/>
      <c r="AZ591" s="107"/>
      <c r="BA591" s="107"/>
      <c r="BJ591" s="107"/>
      <c r="BK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3"/>
      <c r="B592" s="107"/>
      <c r="L592" s="107"/>
      <c r="V592" s="107"/>
      <c r="AF592" s="107"/>
      <c r="AG592" s="107"/>
      <c r="AP592" s="107"/>
      <c r="AQ592" s="107"/>
      <c r="AZ592" s="107"/>
      <c r="BA592" s="107"/>
      <c r="BJ592" s="107"/>
      <c r="BK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3"/>
      <c r="B593" s="107"/>
      <c r="L593" s="107"/>
      <c r="V593" s="107"/>
      <c r="AF593" s="107"/>
      <c r="AG593" s="107"/>
      <c r="AP593" s="107"/>
      <c r="AQ593" s="107"/>
      <c r="AZ593" s="107"/>
      <c r="BA593" s="107"/>
      <c r="BJ593" s="107"/>
      <c r="BK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3"/>
      <c r="B594" s="107"/>
      <c r="L594" s="107"/>
      <c r="V594" s="107"/>
      <c r="AF594" s="107"/>
      <c r="AG594" s="107"/>
      <c r="AP594" s="107"/>
      <c r="AQ594" s="107"/>
      <c r="AZ594" s="107"/>
      <c r="BA594" s="107"/>
      <c r="BJ594" s="107"/>
      <c r="BK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3"/>
      <c r="B595" s="107"/>
      <c r="L595" s="107"/>
      <c r="V595" s="107"/>
      <c r="AF595" s="107"/>
      <c r="AG595" s="107"/>
      <c r="AP595" s="107"/>
      <c r="AQ595" s="107"/>
      <c r="AZ595" s="107"/>
      <c r="BA595" s="107"/>
      <c r="BJ595" s="107"/>
      <c r="BK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3"/>
      <c r="B596" s="107"/>
      <c r="L596" s="107"/>
      <c r="V596" s="107"/>
      <c r="AF596" s="107"/>
      <c r="AG596" s="107"/>
      <c r="AP596" s="107"/>
      <c r="AQ596" s="107"/>
      <c r="AZ596" s="107"/>
      <c r="BA596" s="107"/>
      <c r="BJ596" s="107"/>
      <c r="BK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3"/>
      <c r="B597" s="107"/>
      <c r="L597" s="107"/>
      <c r="V597" s="107"/>
      <c r="AF597" s="107"/>
      <c r="AG597" s="107"/>
      <c r="AP597" s="107"/>
      <c r="AQ597" s="107"/>
      <c r="AZ597" s="107"/>
      <c r="BA597" s="107"/>
      <c r="BJ597" s="107"/>
      <c r="BK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3"/>
      <c r="B598" s="107"/>
      <c r="L598" s="107"/>
      <c r="V598" s="107"/>
      <c r="AF598" s="107"/>
      <c r="AG598" s="107"/>
      <c r="AP598" s="107"/>
      <c r="AQ598" s="107"/>
      <c r="AZ598" s="107"/>
      <c r="BA598" s="107"/>
      <c r="BJ598" s="107"/>
      <c r="BK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3"/>
      <c r="B599" s="107"/>
      <c r="L599" s="107"/>
      <c r="V599" s="107"/>
      <c r="AF599" s="107"/>
      <c r="AG599" s="107"/>
      <c r="AP599" s="107"/>
      <c r="AQ599" s="107"/>
      <c r="AZ599" s="107"/>
      <c r="BA599" s="107"/>
      <c r="BJ599" s="107"/>
      <c r="BK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3"/>
      <c r="B600" s="107"/>
      <c r="L600" s="107"/>
      <c r="V600" s="107"/>
      <c r="AF600" s="107"/>
      <c r="AG600" s="107"/>
      <c r="AP600" s="107"/>
      <c r="AQ600" s="107"/>
      <c r="AZ600" s="107"/>
      <c r="BA600" s="107"/>
      <c r="BJ600" s="107"/>
      <c r="BK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3"/>
      <c r="B601" s="107"/>
      <c r="L601" s="107"/>
      <c r="V601" s="107"/>
      <c r="AF601" s="107"/>
      <c r="AG601" s="107"/>
      <c r="AP601" s="107"/>
      <c r="AQ601" s="107"/>
      <c r="AZ601" s="107"/>
      <c r="BA601" s="107"/>
      <c r="BJ601" s="107"/>
      <c r="BK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3"/>
      <c r="B602" s="107"/>
      <c r="L602" s="107"/>
      <c r="V602" s="107"/>
      <c r="AF602" s="107"/>
      <c r="AG602" s="107"/>
      <c r="AP602" s="107"/>
      <c r="AQ602" s="107"/>
      <c r="AZ602" s="107"/>
      <c r="BA602" s="107"/>
      <c r="BJ602" s="107"/>
      <c r="BK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3"/>
      <c r="B603" s="107"/>
      <c r="L603" s="107"/>
      <c r="V603" s="107"/>
      <c r="AF603" s="107"/>
      <c r="AG603" s="107"/>
      <c r="AP603" s="107"/>
      <c r="AQ603" s="107"/>
      <c r="AZ603" s="107"/>
      <c r="BA603" s="107"/>
      <c r="BJ603" s="107"/>
      <c r="BK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3"/>
      <c r="B604" s="107"/>
      <c r="L604" s="107"/>
      <c r="V604" s="107"/>
      <c r="AF604" s="107"/>
      <c r="AG604" s="107"/>
      <c r="AP604" s="107"/>
      <c r="AQ604" s="107"/>
      <c r="AZ604" s="107"/>
      <c r="BA604" s="107"/>
      <c r="BJ604" s="107"/>
      <c r="BK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3"/>
      <c r="B605" s="107"/>
      <c r="L605" s="107"/>
      <c r="V605" s="107"/>
      <c r="AF605" s="107"/>
      <c r="AG605" s="107"/>
      <c r="AP605" s="107"/>
      <c r="AQ605" s="107"/>
      <c r="AZ605" s="107"/>
      <c r="BA605" s="107"/>
      <c r="BJ605" s="107"/>
      <c r="BK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3"/>
      <c r="B606" s="107"/>
      <c r="L606" s="107"/>
      <c r="V606" s="107"/>
      <c r="AF606" s="107"/>
      <c r="AG606" s="107"/>
      <c r="AP606" s="107"/>
      <c r="AQ606" s="107"/>
      <c r="AZ606" s="107"/>
      <c r="BA606" s="107"/>
      <c r="BJ606" s="107"/>
      <c r="BK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3"/>
      <c r="B607" s="107"/>
      <c r="L607" s="107"/>
      <c r="V607" s="107"/>
      <c r="AF607" s="107"/>
      <c r="AG607" s="107"/>
      <c r="AP607" s="107"/>
      <c r="AQ607" s="107"/>
      <c r="AZ607" s="107"/>
      <c r="BA607" s="107"/>
      <c r="BJ607" s="107"/>
      <c r="BK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3"/>
      <c r="B608" s="107"/>
      <c r="L608" s="107"/>
      <c r="V608" s="107"/>
      <c r="AF608" s="107"/>
      <c r="AG608" s="107"/>
      <c r="AP608" s="107"/>
      <c r="AQ608" s="107"/>
      <c r="AZ608" s="107"/>
      <c r="BA608" s="107"/>
      <c r="BJ608" s="107"/>
      <c r="BK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3"/>
      <c r="B609" s="107"/>
      <c r="L609" s="107"/>
      <c r="V609" s="107"/>
      <c r="AF609" s="107"/>
      <c r="AG609" s="107"/>
      <c r="AP609" s="107"/>
      <c r="AQ609" s="107"/>
      <c r="AZ609" s="107"/>
      <c r="BA609" s="107"/>
      <c r="BJ609" s="107"/>
      <c r="BK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3"/>
      <c r="B610" s="107"/>
      <c r="L610" s="107"/>
      <c r="V610" s="107"/>
      <c r="AF610" s="107"/>
      <c r="AG610" s="107"/>
      <c r="AP610" s="107"/>
      <c r="AQ610" s="107"/>
      <c r="AZ610" s="107"/>
      <c r="BA610" s="107"/>
      <c r="BJ610" s="107"/>
      <c r="BK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3"/>
      <c r="B611" s="107"/>
      <c r="L611" s="107"/>
      <c r="V611" s="107"/>
      <c r="AF611" s="107"/>
      <c r="AG611" s="107"/>
      <c r="AP611" s="107"/>
      <c r="AQ611" s="107"/>
      <c r="AZ611" s="107"/>
      <c r="BA611" s="107"/>
      <c r="BJ611" s="107"/>
      <c r="BK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3"/>
      <c r="B612" s="107"/>
      <c r="L612" s="107"/>
      <c r="V612" s="107"/>
      <c r="AF612" s="107"/>
      <c r="AG612" s="107"/>
      <c r="AP612" s="107"/>
      <c r="AQ612" s="107"/>
      <c r="AZ612" s="107"/>
      <c r="BA612" s="107"/>
      <c r="BJ612" s="107"/>
      <c r="BK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3"/>
      <c r="B613" s="107"/>
      <c r="L613" s="107"/>
      <c r="V613" s="107"/>
      <c r="AF613" s="107"/>
      <c r="AG613" s="107"/>
      <c r="AP613" s="107"/>
      <c r="AQ613" s="107"/>
      <c r="AZ613" s="107"/>
      <c r="BA613" s="107"/>
      <c r="BJ613" s="107"/>
      <c r="BK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3"/>
      <c r="B614" s="107"/>
      <c r="L614" s="107"/>
      <c r="V614" s="107"/>
      <c r="AF614" s="107"/>
      <c r="AG614" s="107"/>
      <c r="AP614" s="107"/>
      <c r="AQ614" s="107"/>
      <c r="AZ614" s="107"/>
      <c r="BA614" s="107"/>
      <c r="BJ614" s="107"/>
      <c r="BK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3"/>
      <c r="B615" s="107"/>
      <c r="L615" s="107"/>
      <c r="V615" s="107"/>
      <c r="AF615" s="107"/>
      <c r="AG615" s="107"/>
      <c r="AP615" s="107"/>
      <c r="AQ615" s="107"/>
      <c r="AZ615" s="107"/>
      <c r="BA615" s="107"/>
      <c r="BJ615" s="107"/>
      <c r="BK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3"/>
      <c r="B616" s="107"/>
      <c r="L616" s="107"/>
      <c r="V616" s="107"/>
      <c r="AF616" s="107"/>
      <c r="AG616" s="107"/>
      <c r="AP616" s="107"/>
      <c r="AQ616" s="107"/>
      <c r="AZ616" s="107"/>
      <c r="BA616" s="107"/>
      <c r="BJ616" s="107"/>
      <c r="BK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3"/>
      <c r="B617" s="107"/>
      <c r="L617" s="107"/>
      <c r="V617" s="107"/>
      <c r="AF617" s="107"/>
      <c r="AG617" s="107"/>
      <c r="AP617" s="107"/>
      <c r="AQ617" s="107"/>
      <c r="AZ617" s="107"/>
      <c r="BA617" s="107"/>
      <c r="BJ617" s="107"/>
      <c r="BK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3"/>
      <c r="B618" s="107"/>
      <c r="L618" s="107"/>
      <c r="V618" s="107"/>
      <c r="AF618" s="107"/>
      <c r="AG618" s="107"/>
      <c r="AP618" s="107"/>
      <c r="AQ618" s="107"/>
      <c r="AZ618" s="107"/>
      <c r="BA618" s="107"/>
      <c r="BJ618" s="107"/>
      <c r="BK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3"/>
      <c r="B619" s="107"/>
      <c r="L619" s="107"/>
      <c r="V619" s="107"/>
      <c r="AF619" s="107"/>
      <c r="AG619" s="107"/>
      <c r="AP619" s="107"/>
      <c r="AQ619" s="107"/>
      <c r="AZ619" s="107"/>
      <c r="BA619" s="107"/>
      <c r="BJ619" s="107"/>
      <c r="BK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3"/>
      <c r="B620" s="107"/>
      <c r="L620" s="107"/>
      <c r="V620" s="107"/>
      <c r="AF620" s="107"/>
      <c r="AG620" s="107"/>
      <c r="AP620" s="107"/>
      <c r="AQ620" s="107"/>
      <c r="AZ620" s="107"/>
      <c r="BA620" s="107"/>
      <c r="BJ620" s="107"/>
      <c r="BK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3"/>
      <c r="B621" s="107"/>
      <c r="L621" s="107"/>
      <c r="V621" s="107"/>
      <c r="AF621" s="107"/>
      <c r="AG621" s="107"/>
      <c r="AP621" s="107"/>
      <c r="AQ621" s="107"/>
      <c r="AZ621" s="107"/>
      <c r="BA621" s="107"/>
      <c r="BJ621" s="107"/>
      <c r="BK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3"/>
      <c r="B622" s="107"/>
      <c r="L622" s="107"/>
      <c r="V622" s="107"/>
      <c r="AF622" s="107"/>
      <c r="AG622" s="107"/>
      <c r="AP622" s="107"/>
      <c r="AQ622" s="107"/>
      <c r="AZ622" s="107"/>
      <c r="BA622" s="107"/>
      <c r="BJ622" s="107"/>
      <c r="BK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63"/>
      <c r="B623" s="107"/>
      <c r="L623" s="107"/>
      <c r="V623" s="107"/>
      <c r="AF623" s="107"/>
      <c r="AG623" s="107"/>
      <c r="AP623" s="107"/>
      <c r="AQ623" s="107"/>
      <c r="AZ623" s="107"/>
      <c r="BA623" s="107"/>
      <c r="BJ623" s="107"/>
      <c r="BK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63"/>
      <c r="B624" s="107"/>
      <c r="L624" s="107"/>
      <c r="V624" s="107"/>
      <c r="AF624" s="107"/>
      <c r="AG624" s="107"/>
      <c r="AP624" s="107"/>
      <c r="AQ624" s="107"/>
      <c r="AZ624" s="107"/>
      <c r="BA624" s="107"/>
      <c r="BJ624" s="107"/>
      <c r="BK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63"/>
      <c r="B625" s="107"/>
      <c r="L625" s="107"/>
      <c r="V625" s="107"/>
      <c r="AF625" s="107"/>
      <c r="AG625" s="107"/>
      <c r="AP625" s="107"/>
      <c r="AQ625" s="107"/>
      <c r="AZ625" s="107"/>
      <c r="BA625" s="107"/>
      <c r="BJ625" s="107"/>
      <c r="BK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63"/>
      <c r="B626" s="107"/>
      <c r="L626" s="107"/>
      <c r="V626" s="107"/>
      <c r="AF626" s="107"/>
      <c r="AG626" s="107"/>
      <c r="AP626" s="107"/>
      <c r="AQ626" s="107"/>
      <c r="AZ626" s="107"/>
      <c r="BA626" s="107"/>
      <c r="BJ626" s="107"/>
      <c r="BK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63"/>
      <c r="B627" s="107"/>
      <c r="L627" s="107"/>
      <c r="V627" s="107"/>
      <c r="AF627" s="107"/>
      <c r="AG627" s="107"/>
      <c r="AP627" s="107"/>
      <c r="AQ627" s="107"/>
      <c r="AZ627" s="107"/>
      <c r="BA627" s="107"/>
      <c r="BJ627" s="107"/>
      <c r="BK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63"/>
      <c r="B628" s="107"/>
      <c r="L628" s="107"/>
      <c r="V628" s="107"/>
      <c r="AF628" s="107"/>
      <c r="AG628" s="107"/>
      <c r="AP628" s="107"/>
      <c r="AQ628" s="107"/>
      <c r="AZ628" s="107"/>
      <c r="BA628" s="107"/>
      <c r="BJ628" s="107"/>
      <c r="BK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63"/>
      <c r="B629" s="107"/>
      <c r="L629" s="107"/>
      <c r="V629" s="107"/>
      <c r="AF629" s="107"/>
      <c r="AG629" s="107"/>
      <c r="AP629" s="107"/>
      <c r="AQ629" s="107"/>
      <c r="AZ629" s="107"/>
      <c r="BA629" s="107"/>
      <c r="BJ629" s="107"/>
      <c r="BK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63"/>
      <c r="B630" s="107"/>
      <c r="L630" s="107"/>
      <c r="V630" s="107"/>
      <c r="AF630" s="107"/>
      <c r="AG630" s="107"/>
      <c r="AP630" s="107"/>
      <c r="AQ630" s="107"/>
      <c r="AZ630" s="107"/>
      <c r="BA630" s="107"/>
      <c r="BJ630" s="107"/>
      <c r="BK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63"/>
      <c r="B631" s="107"/>
      <c r="L631" s="107"/>
      <c r="V631" s="107"/>
      <c r="AF631" s="107"/>
      <c r="AG631" s="107"/>
      <c r="AP631" s="107"/>
      <c r="AQ631" s="107"/>
      <c r="AZ631" s="107"/>
      <c r="BA631" s="107"/>
      <c r="BJ631" s="107"/>
      <c r="BK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63"/>
      <c r="B632" s="107"/>
      <c r="L632" s="107"/>
      <c r="V632" s="107"/>
      <c r="AF632" s="107"/>
      <c r="AG632" s="107"/>
      <c r="AP632" s="107"/>
      <c r="AQ632" s="107"/>
      <c r="AZ632" s="107"/>
      <c r="BA632" s="107"/>
      <c r="BJ632" s="107"/>
      <c r="BK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63"/>
      <c r="B633" s="107"/>
      <c r="L633" s="107"/>
      <c r="V633" s="107"/>
      <c r="AF633" s="107"/>
      <c r="AG633" s="107"/>
      <c r="AP633" s="107"/>
      <c r="AQ633" s="107"/>
      <c r="AZ633" s="107"/>
      <c r="BA633" s="107"/>
      <c r="BJ633" s="107"/>
      <c r="BK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63"/>
      <c r="B634" s="107"/>
      <c r="L634" s="107"/>
      <c r="V634" s="107"/>
      <c r="AF634" s="107"/>
      <c r="AG634" s="107"/>
      <c r="AP634" s="107"/>
      <c r="AQ634" s="107"/>
      <c r="AZ634" s="107"/>
      <c r="BA634" s="107"/>
      <c r="BJ634" s="107"/>
      <c r="BK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63"/>
      <c r="B635" s="107"/>
      <c r="L635" s="107"/>
      <c r="V635" s="107"/>
      <c r="AF635" s="107"/>
      <c r="AG635" s="107"/>
      <c r="AP635" s="107"/>
      <c r="AQ635" s="107"/>
      <c r="AZ635" s="107"/>
      <c r="BA635" s="107"/>
      <c r="BJ635" s="107"/>
      <c r="BK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63"/>
      <c r="B636" s="107"/>
      <c r="L636" s="107"/>
      <c r="V636" s="107"/>
      <c r="AF636" s="107"/>
      <c r="AG636" s="107"/>
      <c r="AP636" s="107"/>
      <c r="AQ636" s="107"/>
      <c r="AZ636" s="107"/>
      <c r="BA636" s="107"/>
      <c r="BJ636" s="107"/>
      <c r="BK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63"/>
      <c r="B637" s="107"/>
      <c r="L637" s="107"/>
      <c r="V637" s="107"/>
      <c r="AF637" s="107"/>
      <c r="AG637" s="107"/>
      <c r="AP637" s="107"/>
      <c r="AQ637" s="107"/>
      <c r="AZ637" s="107"/>
      <c r="BA637" s="107"/>
      <c r="BJ637" s="107"/>
      <c r="BK637" s="107"/>
      <c r="BT637" s="107"/>
      <c r="CD637" s="107"/>
      <c r="CN637" s="107"/>
      <c r="CX637" s="107"/>
      <c r="DH637" s="107"/>
      <c r="DR637" s="107"/>
      <c r="EB637" s="107"/>
      <c r="EL637" s="107"/>
      <c r="EV637" s="107"/>
      <c r="FF637" s="107"/>
      <c r="FP637" s="107"/>
      <c r="FZ637" s="107"/>
      <c r="GJ637" s="107"/>
      <c r="GT637" s="107"/>
      <c r="HD637" s="107"/>
    </row>
  </sheetData>
  <mergeCells count="8">
    <mergeCell ref="A2:A3"/>
    <mergeCell ref="AQ26:AW26"/>
    <mergeCell ref="BA26:BG26"/>
    <mergeCell ref="BK26:BQ26"/>
    <mergeCell ref="C26:I26"/>
    <mergeCell ref="AG26:AM26"/>
    <mergeCell ref="M26:S26"/>
    <mergeCell ref="W26:AC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 ref="A10" location="myrangeW6" display="myrangeW6"/>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D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625" customWidth="true"/>
    <col min="4" max="9" width="7.875" customWidth="true"/>
    <col min="10" max="11" width="1.125" customWidth="true"/>
    <col min="12" max="12" width="24.625" style="108" customWidth="true"/>
    <col min="13" max="13" width="29.625" customWidth="true"/>
    <col min="14" max="19" width="7.875" customWidth="true"/>
    <col min="20" max="21" width="1.125" customWidth="true"/>
    <col min="22" max="22" width="24.625" style="108" customWidth="true"/>
    <col min="23" max="23" width="29.625" customWidth="true"/>
    <col min="24" max="29" width="7.875" customWidth="true"/>
    <col min="30" max="31" width="1.125" customWidth="true"/>
    <col min="32" max="32" width="24.625" style="108" customWidth="true"/>
    <col min="33" max="33" width="29.625" style="108" customWidth="true"/>
    <col min="34" max="39" width="7.875" customWidth="true"/>
    <col min="40" max="41" width="1.125" customWidth="true"/>
    <col min="42" max="42" width="24.625" style="108" customWidth="true"/>
    <col min="43" max="43" width="29.625" style="108" customWidth="true"/>
    <col min="44" max="49" width="7.875" customWidth="true"/>
    <col min="50" max="51" width="1.125" customWidth="true"/>
    <col min="52" max="52" width="24.625" style="108" customWidth="true"/>
    <col min="53" max="53" width="29.625" style="108" customWidth="true"/>
    <col min="54" max="59" width="7.875" customWidth="true"/>
    <col min="60" max="61" width="1.125" customWidth="true"/>
    <col min="62" max="62" width="24.625" style="108" customWidth="true"/>
    <col min="63" max="63" width="29.625" style="108" customWidth="true"/>
    <col min="64" max="69" width="7.875" customWidth="true"/>
    <col min="70" max="71" width="1.125" customWidth="true"/>
    <col min="72" max="72" width="24.625" style="108" customWidth="true"/>
    <col min="73" max="73" width="29.625" customWidth="true"/>
    <col min="74" max="79" width="7.875" customWidth="true"/>
    <col min="80" max="81" width="1.125" customWidth="true"/>
    <col min="82" max="82" width="24.625" style="108" customWidth="true"/>
    <col min="83" max="83" width="29.625" customWidth="true"/>
    <col min="84" max="89" width="7.875" customWidth="true"/>
    <col min="90" max="91" width="1.125" customWidth="true"/>
    <col min="92" max="92" width="24.625" style="108" customWidth="true"/>
    <col min="93" max="93" width="29.625" customWidth="true"/>
    <col min="94" max="99" width="7.875" customWidth="true"/>
    <col min="100" max="101" width="1.125" customWidth="true"/>
    <col min="102" max="102" width="24.625" style="108" customWidth="true"/>
    <col min="103" max="103" width="29.625" customWidth="true"/>
    <col min="104" max="109" width="7.875" customWidth="true"/>
    <col min="110" max="111" width="1.125" customWidth="true"/>
    <col min="112" max="112" width="24.625" style="108" customWidth="true"/>
    <col min="113" max="113" width="29.625" customWidth="true"/>
    <col min="114" max="119" width="7.875" customWidth="true"/>
    <col min="120" max="121" width="1.125" customWidth="true"/>
    <col min="122" max="122" width="24.625" style="108" customWidth="true"/>
    <col min="123" max="123" width="29.625" customWidth="true"/>
    <col min="124" max="129" width="7.875" customWidth="true"/>
    <col min="130" max="131" width="1.125" customWidth="true"/>
    <col min="132" max="132" width="24.625" style="108" customWidth="true"/>
    <col min="133" max="133" width="29.625" customWidth="true"/>
    <col min="134" max="139" width="7.875" customWidth="true"/>
    <col min="140" max="141" width="1.125" customWidth="true"/>
    <col min="142" max="142" width="24.625" style="108" customWidth="true"/>
    <col min="143" max="143" width="29.625" customWidth="true"/>
    <col min="144" max="149" width="7.875" customWidth="true"/>
    <col min="150" max="151" width="1.125" customWidth="true"/>
    <col min="152" max="152" width="24.625" style="108" customWidth="true"/>
    <col min="153" max="153" width="29.625" customWidth="true"/>
    <col min="154" max="159" width="7.875" customWidth="true"/>
    <col min="160" max="161" width="1.125" customWidth="true"/>
    <col min="162" max="162" width="24.625" style="108" customWidth="true"/>
    <col min="163" max="163" width="29.625" customWidth="true"/>
    <col min="164" max="169" width="7.875" customWidth="true"/>
    <col min="170" max="171" width="1.125" customWidth="true"/>
    <col min="172" max="172" width="24.625" style="108" customWidth="true"/>
    <col min="173" max="173" width="29.625" customWidth="true"/>
    <col min="174" max="179" width="7.875" customWidth="true"/>
    <col min="180" max="181" width="1.125" customWidth="true"/>
    <col min="182" max="182" width="24.625" style="108" customWidth="true"/>
    <col min="183" max="183" width="29.625" customWidth="true"/>
    <col min="184" max="189" width="7.875" customWidth="true"/>
    <col min="190" max="191" width="1.125" customWidth="true"/>
    <col min="192" max="192" width="24.625" style="108" customWidth="true"/>
    <col min="193" max="193" width="29.625" customWidth="true"/>
    <col min="194" max="199" width="7.875" customWidth="true"/>
    <col min="200" max="201" width="1.125" customWidth="true"/>
    <col min="202" max="202" width="24.625" style="108" customWidth="true"/>
    <col min="203" max="203" width="29.625" customWidth="true"/>
    <col min="204" max="209" width="7.875" customWidth="true"/>
    <col min="210" max="211" width="1.125" customWidth="true"/>
    <col min="212" max="212" width="24.625" style="108" customWidth="true"/>
    <col min="213" max="213" width="29.625" customWidth="true"/>
    <col min="214" max="219" width="7.875" customWidth="true"/>
    <col min="220" max="221" width="1.125" customWidth="true"/>
  </cols>
  <sheetData>
    <row xmlns:x14ac="http://schemas.microsoft.com/office/spreadsheetml/2009/9/ac" r="1" s="298" customFormat="true" ht="30" customHeight="true" x14ac:dyDescent="0.25">
      <c r="B1" s="314" t="s">
        <v>22</v>
      </c>
      <c r="C1" s="534" t="s">
        <v>217</v>
      </c>
      <c r="D1" s="295" t="s">
        <v>208</v>
      </c>
      <c r="E1" s="295"/>
      <c r="F1" s="295"/>
      <c r="G1" s="295"/>
      <c r="H1" s="295"/>
      <c r="I1" s="313"/>
      <c r="J1" s="296"/>
      <c r="K1" s="297"/>
      <c r="L1" s="314" t="s">
        <v>22</v>
      </c>
      <c r="M1" s="534" t="s">
        <v>218</v>
      </c>
      <c r="N1" s="295" t="s">
        <v>208</v>
      </c>
      <c r="O1" s="295"/>
      <c r="P1" s="295"/>
      <c r="Q1" s="295"/>
      <c r="R1" s="295"/>
      <c r="S1" s="313"/>
      <c r="T1" s="296"/>
      <c r="U1" s="297"/>
      <c r="V1" s="314" t="s">
        <v>22</v>
      </c>
      <c r="W1" s="534" t="s">
        <v>219</v>
      </c>
      <c r="X1" s="295" t="s">
        <v>208</v>
      </c>
      <c r="Y1" s="295"/>
      <c r="Z1" s="295"/>
      <c r="AA1" s="295"/>
      <c r="AB1" s="295"/>
      <c r="AC1" s="313"/>
      <c r="AD1" s="296"/>
      <c r="AE1" s="297"/>
      <c r="AF1" s="314" t="s">
        <v>22</v>
      </c>
      <c r="AG1" s="534" t="s">
        <v>220</v>
      </c>
      <c r="AH1" s="295" t="s">
        <v>208</v>
      </c>
      <c r="AI1" s="295"/>
      <c r="AJ1" s="295"/>
      <c r="AK1" s="295"/>
      <c r="AL1" s="295"/>
      <c r="AM1" s="313"/>
      <c r="AN1" s="296"/>
      <c r="AO1" s="297"/>
      <c r="AP1" s="314" t="s">
        <v>22</v>
      </c>
      <c r="AQ1" s="534">
        <v>2019</v>
      </c>
      <c r="AR1" s="295" t="s">
        <v>208</v>
      </c>
      <c r="AS1" s="295"/>
      <c r="AT1" s="295"/>
      <c r="AU1" s="295"/>
      <c r="AV1" s="295"/>
      <c r="AW1" s="313"/>
      <c r="AX1" s="296"/>
      <c r="AY1" s="297"/>
      <c r="AZ1" s="314" t="s">
        <v>22</v>
      </c>
      <c r="BA1" s="534">
        <v>2020</v>
      </c>
      <c r="BB1" s="295" t="s">
        <v>208</v>
      </c>
      <c r="BC1" s="295"/>
      <c r="BD1" s="295"/>
      <c r="BE1" s="295"/>
      <c r="BF1" s="295"/>
      <c r="BG1" s="313"/>
      <c r="BH1" s="296"/>
      <c r="BI1" s="297"/>
      <c r="BJ1" s="314" t="s">
        <v>22</v>
      </c>
      <c r="BK1" s="534">
        <v>2021</v>
      </c>
      <c r="BL1" s="295" t="s">
        <v>208</v>
      </c>
      <c r="BM1" s="295"/>
      <c r="BN1" s="295"/>
      <c r="BO1" s="295"/>
      <c r="BP1" s="295"/>
      <c r="BQ1" s="313"/>
      <c r="BR1" s="296"/>
      <c r="BS1" s="297"/>
    </row>
    <row xmlns:x14ac="http://schemas.microsoft.com/office/spreadsheetml/2009/9/ac" r="2" s="298" customFormat="true" ht="30" customHeight="true" x14ac:dyDescent="0.25">
      <c r="A2" s="546" t="s">
        <v>238</v>
      </c>
      <c r="B2" s="301" t="s">
        <v>213</v>
      </c>
      <c r="C2" s="245" t="s">
        <v>176</v>
      </c>
      <c r="D2" s="245" t="s">
        <v>175</v>
      </c>
      <c r="E2" s="302"/>
      <c r="F2" s="302"/>
      <c r="G2" s="302"/>
      <c r="H2" s="302"/>
      <c r="I2" s="303"/>
      <c r="J2" s="299" t="s">
        <v>221</v>
      </c>
      <c r="K2" s="345"/>
      <c r="L2" s="301" t="s">
        <v>214</v>
      </c>
      <c r="M2" s="245" t="s">
        <v>176</v>
      </c>
      <c r="N2" s="245" t="s">
        <v>175</v>
      </c>
      <c r="O2" s="302"/>
      <c r="P2" s="302"/>
      <c r="Q2" s="302"/>
      <c r="R2" s="302"/>
      <c r="S2" s="303"/>
      <c r="T2" s="299" t="s">
        <v>221</v>
      </c>
      <c r="U2" s="345"/>
      <c r="V2" s="301" t="s">
        <v>215</v>
      </c>
      <c r="W2" s="245" t="s">
        <v>176</v>
      </c>
      <c r="X2" s="245" t="s">
        <v>175</v>
      </c>
      <c r="Y2" s="302"/>
      <c r="Z2" s="302"/>
      <c r="AA2" s="302"/>
      <c r="AB2" s="302"/>
      <c r="AC2" s="303"/>
      <c r="AD2" s="299" t="s">
        <v>221</v>
      </c>
      <c r="AE2" s="345"/>
      <c r="AF2" s="301" t="s">
        <v>216</v>
      </c>
      <c r="AG2" s="245" t="s">
        <v>176</v>
      </c>
      <c r="AH2" s="245" t="s">
        <v>175</v>
      </c>
      <c r="AI2" s="302"/>
      <c r="AJ2" s="302"/>
      <c r="AK2" s="302"/>
      <c r="AL2" s="302"/>
      <c r="AM2" s="303"/>
      <c r="AN2" s="299" t="s">
        <v>221</v>
      </c>
      <c r="AO2" s="300"/>
      <c r="AP2" s="301" t="s">
        <v>243</v>
      </c>
      <c r="AQ2" s="245" t="s">
        <v>176</v>
      </c>
      <c r="AR2" s="245" t="s">
        <v>175</v>
      </c>
      <c r="AS2" s="302"/>
      <c r="AT2" s="302"/>
      <c r="AU2" s="302"/>
      <c r="AV2" s="302"/>
      <c r="AW2" s="303"/>
      <c r="AX2" s="299" t="s">
        <v>221</v>
      </c>
      <c r="AY2" s="300"/>
      <c r="AZ2" s="301" t="s">
        <v>244</v>
      </c>
      <c r="BA2" s="245" t="s">
        <v>176</v>
      </c>
      <c r="BB2" s="245" t="s">
        <v>175</v>
      </c>
      <c r="BC2" s="302"/>
      <c r="BD2" s="302"/>
      <c r="BE2" s="302"/>
      <c r="BF2" s="302"/>
      <c r="BG2" s="303"/>
      <c r="BH2" s="299" t="s">
        <v>221</v>
      </c>
      <c r="BI2" s="300"/>
      <c r="BJ2" s="301" t="s">
        <v>245</v>
      </c>
      <c r="BK2" s="245" t="s">
        <v>176</v>
      </c>
      <c r="BL2" s="245" t="s">
        <v>175</v>
      </c>
      <c r="BM2" s="302"/>
      <c r="BN2" s="302"/>
      <c r="BO2" s="302"/>
      <c r="BP2" s="302"/>
      <c r="BQ2" s="303"/>
      <c r="BR2" s="299" t="s">
        <v>221</v>
      </c>
      <c r="BS2" s="300"/>
    </row>
    <row xmlns:x14ac="http://schemas.microsoft.com/office/spreadsheetml/2009/9/ac" r="3" s="238" customFormat="true" ht="18" customHeight="true" x14ac:dyDescent="0.25">
      <c r="A3" s="546"/>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344" t="s">
        <v>167</v>
      </c>
      <c r="BK3" s="247" t="s">
        <v>56</v>
      </c>
      <c r="BL3" s="248" t="s">
        <v>7</v>
      </c>
      <c r="BM3" s="249" t="s">
        <v>1</v>
      </c>
      <c r="BN3" s="249" t="s">
        <v>2</v>
      </c>
      <c r="BO3" s="249" t="s">
        <v>16</v>
      </c>
      <c r="BP3" s="249" t="s">
        <v>17</v>
      </c>
      <c r="BQ3" s="250" t="s">
        <v>18</v>
      </c>
      <c r="BR3" s="236"/>
      <c r="BS3" s="251"/>
      <c r="BT3" s="237"/>
      <c r="CD3" s="237"/>
      <c r="CN3" s="237"/>
      <c r="CX3" s="237"/>
      <c r="DH3" s="237"/>
      <c r="DR3" s="237"/>
      <c r="EB3" s="237"/>
      <c r="EL3" s="237"/>
      <c r="EV3" s="237"/>
      <c r="FF3" s="237"/>
      <c r="FP3" s="237"/>
      <c r="FZ3" s="237"/>
      <c r="GJ3" s="237"/>
      <c r="GT3" s="237"/>
      <c r="HD3" s="237"/>
    </row>
    <row xmlns:x14ac="http://schemas.microsoft.com/office/spreadsheetml/2009/9/ac" r="4" s="4" customFormat="true" x14ac:dyDescent="0.2">
      <c r="A4" s="366" t="str">
        <f>IF(ISBLANK('Data Summary'!A6),"",'Data Summary'!A6)</f>
        <v>POL_2013_UIS</v>
      </c>
      <c r="B4" s="103" t="s">
        <v>209</v>
      </c>
      <c r="C4" s="132" t="s">
        <v>3</v>
      </c>
      <c r="D4" s="8">
        <f t="shared" ref="D4:I4" si="0">IF(COUNTA(D14)=0,"",D14)</f>
        <v>0</v>
      </c>
      <c r="E4" s="8" t="str">
        <f t="shared" si="0"/>
        <v/>
      </c>
      <c r="F4" s="8" t="str">
        <f t="shared" si="0"/>
        <v/>
      </c>
      <c r="G4" s="8" t="str">
        <f t="shared" si="0"/>
        <v/>
      </c>
      <c r="H4" s="8">
        <f t="shared" si="0"/>
        <v>0</v>
      </c>
      <c r="I4" s="25">
        <f t="shared" si="0"/>
        <v>0</v>
      </c>
      <c r="J4" s="19"/>
      <c r="K4" s="14"/>
      <c r="L4" s="103" t="s">
        <v>209</v>
      </c>
      <c r="M4" s="132" t="s">
        <v>3</v>
      </c>
      <c r="N4" s="8">
        <f t="shared" ref="N4:S4" si="1">IF(COUNTA(N14)=0,"",N14)</f>
        <v>0</v>
      </c>
      <c r="O4" s="8" t="str">
        <f t="shared" si="1"/>
        <v/>
      </c>
      <c r="P4" s="8" t="str">
        <f t="shared" si="1"/>
        <v/>
      </c>
      <c r="Q4" s="8" t="str">
        <f t="shared" si="1"/>
        <v/>
      </c>
      <c r="R4" s="8">
        <f t="shared" si="1"/>
        <v>0</v>
      </c>
      <c r="S4" s="25">
        <f t="shared" si="1"/>
        <v>0</v>
      </c>
      <c r="T4" s="19"/>
      <c r="U4" s="14"/>
      <c r="V4" s="103" t="s">
        <v>209</v>
      </c>
      <c r="W4" s="132" t="s">
        <v>3</v>
      </c>
      <c r="X4" s="8">
        <f t="shared" ref="X4:AC4" si="2">IF(COUNTA(X14)=0,"",X14)</f>
        <v>0</v>
      </c>
      <c r="Y4" s="8" t="str">
        <f t="shared" si="2"/>
        <v/>
      </c>
      <c r="Z4" s="8" t="str">
        <f t="shared" si="2"/>
        <v/>
      </c>
      <c r="AA4" s="8" t="str">
        <f t="shared" si="2"/>
        <v/>
      </c>
      <c r="AB4" s="8">
        <f t="shared" si="2"/>
        <v>0</v>
      </c>
      <c r="AC4" s="25">
        <f t="shared" si="2"/>
        <v>0</v>
      </c>
      <c r="AD4" s="19"/>
      <c r="AE4" s="14"/>
      <c r="AF4" s="103" t="s">
        <v>209</v>
      </c>
      <c r="AG4" s="132" t="s">
        <v>3</v>
      </c>
      <c r="AH4" s="8">
        <f t="shared" ref="AH4:AM4" si="3">IF(COUNTA(AH14)=0,"",AH14)</f>
        <v>0</v>
      </c>
      <c r="AI4" s="8" t="str">
        <f t="shared" si="3"/>
        <v/>
      </c>
      <c r="AJ4" s="8" t="str">
        <f t="shared" si="3"/>
        <v/>
      </c>
      <c r="AK4" s="8" t="str">
        <f t="shared" si="3"/>
        <v/>
      </c>
      <c r="AL4" s="8">
        <f t="shared" si="3"/>
        <v>0</v>
      </c>
      <c r="AM4" s="25">
        <f t="shared" si="3"/>
        <v>0</v>
      </c>
      <c r="AN4" s="19"/>
      <c r="AO4" s="14"/>
      <c r="AP4" s="103" t="s">
        <v>209</v>
      </c>
      <c r="AQ4" s="132" t="s">
        <v>3</v>
      </c>
      <c r="AR4" s="8">
        <f t="shared" ref="AR4:AW4" si="4">IF(COUNTA(AR14)=0,"",AR14)</f>
        <v>0</v>
      </c>
      <c r="AS4" s="8" t="str">
        <f t="shared" si="4"/>
        <v/>
      </c>
      <c r="AT4" s="8" t="str">
        <f t="shared" si="4"/>
        <v/>
      </c>
      <c r="AU4" s="8" t="str">
        <f t="shared" si="4"/>
        <v/>
      </c>
      <c r="AV4" s="8">
        <f t="shared" si="4"/>
        <v>0</v>
      </c>
      <c r="AW4" s="25">
        <f t="shared" si="4"/>
        <v>0</v>
      </c>
      <c r="AX4" s="19"/>
      <c r="AY4" s="14"/>
      <c r="AZ4" s="103" t="s">
        <v>209</v>
      </c>
      <c r="BA4" s="132" t="s">
        <v>3</v>
      </c>
      <c r="BB4" s="8">
        <f t="shared" ref="BB4:BG4" si="5">IF(COUNTA(BB14)=0,"",BB14)</f>
        <v>0</v>
      </c>
      <c r="BC4" s="8" t="str">
        <f t="shared" si="5"/>
        <v/>
      </c>
      <c r="BD4" s="8" t="str">
        <f t="shared" si="5"/>
        <v/>
      </c>
      <c r="BE4" s="8" t="str">
        <f t="shared" si="5"/>
        <v/>
      </c>
      <c r="BF4" s="8">
        <f t="shared" si="5"/>
        <v>0</v>
      </c>
      <c r="BG4" s="25">
        <f t="shared" si="5"/>
        <v>0</v>
      </c>
      <c r="BH4" s="19"/>
      <c r="BI4" s="14"/>
      <c r="BJ4" s="103" t="s">
        <v>209</v>
      </c>
      <c r="BK4" s="132" t="s">
        <v>3</v>
      </c>
      <c r="BL4" s="8">
        <f t="shared" ref="BL4:BQ4" si="6">IF(COUNTA(BL14)=0,"",BL14)</f>
        <v>0</v>
      </c>
      <c r="BM4" s="8" t="str">
        <f t="shared" si="6"/>
        <v/>
      </c>
      <c r="BN4" s="8" t="str">
        <f t="shared" si="6"/>
        <v/>
      </c>
      <c r="BO4" s="8" t="str">
        <f t="shared" si="6"/>
        <v/>
      </c>
      <c r="BP4" s="8">
        <f t="shared" si="6"/>
        <v>0</v>
      </c>
      <c r="BQ4" s="25">
        <f t="shared" si="6"/>
        <v>0</v>
      </c>
      <c r="BR4" s="19"/>
      <c r="BS4" s="14"/>
      <c r="BT4" s="109"/>
      <c r="CD4" s="109"/>
      <c r="CN4" s="109"/>
      <c r="CX4" s="109"/>
      <c r="DH4" s="109"/>
      <c r="DR4" s="109"/>
      <c r="EB4" s="109"/>
      <c r="EL4" s="109"/>
      <c r="EV4" s="109"/>
      <c r="FF4" s="109"/>
      <c r="FP4" s="109"/>
      <c r="FZ4" s="109"/>
      <c r="GJ4" s="109"/>
      <c r="GT4" s="109"/>
      <c r="HD4" s="109"/>
    </row>
    <row xmlns:x14ac="http://schemas.microsoft.com/office/spreadsheetml/2009/9/ac" r="5" s="4" customFormat="true" x14ac:dyDescent="0.25">
      <c r="A5" s="366" t="str">
        <f ca="true">IF(ISBLANK('Data Summary'!A7),"",'Data Summary'!A7)</f>
        <v>POL_2014_UIS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1"/>
      <c r="BK5" s="132" t="s">
        <v>0</v>
      </c>
      <c r="BL5" s="8">
        <f>IF((COUNTA(BL15:BL26)=0)+(COUNTA(BL14)=0),"",100-BL14-SUMPRODUCT(BK15:BK26,BL15:BL26))</f>
        <v>0</v>
      </c>
      <c r="BM5" s="8" t="str">
        <f>IF((COUNTA(BM15:BM26)=0)+(COUNTA(BM14)=0),"",100-BM14-SUMPRODUCT(BK15:BK26,BM15:BM26))</f>
        <v/>
      </c>
      <c r="BN5" s="8" t="str">
        <f>IF((COUNTA(BN15:BN26)=0)+(COUNTA(BN14)=0),"",100-BN14-SUMPRODUCT(BK15:BK26,BN15:BN26))</f>
        <v/>
      </c>
      <c r="BO5" s="8" t="str">
        <f>IF((COUNTA(BO15:BO26)=0)+(COUNTA(BO14)=0),"",100-BO14-SUMPRODUCT(BK15:BK26,BO15:BO26))</f>
        <v/>
      </c>
      <c r="BP5" s="8">
        <f>IF((COUNTA(BP15:BP26)=0)+(COUNTA(BP14)=0),"",100-BP14-SUMPRODUCT(BK15:BK26,BP15:BP26))</f>
        <v>0</v>
      </c>
      <c r="BQ5" s="25">
        <f>IF((COUNTA(BQ15:BQ26)=0)+(COUNTA(BQ14)=0),"",100-BQ14-SUMPRODUCT(BK15:BK26,BQ15:BQ26))</f>
        <v>0</v>
      </c>
      <c r="BR5" s="19"/>
      <c r="BS5" s="14"/>
      <c r="BT5" s="109"/>
      <c r="CD5" s="109"/>
      <c r="CN5" s="109"/>
      <c r="CX5" s="109"/>
      <c r="DH5" s="109"/>
      <c r="DR5" s="109"/>
      <c r="EB5" s="109"/>
      <c r="EL5" s="109"/>
      <c r="EV5" s="109"/>
      <c r="FF5" s="109"/>
      <c r="FP5" s="109"/>
      <c r="FZ5" s="109"/>
      <c r="GJ5" s="109"/>
      <c r="GT5" s="109"/>
      <c r="HD5" s="109"/>
    </row>
    <row xmlns:x14ac="http://schemas.microsoft.com/office/spreadsheetml/2009/9/ac" r="6" s="4" customFormat="true" x14ac:dyDescent="0.2">
      <c r="A6" s="366" t="str">
        <f ca="true">IF(ISBLANK('Data Summary'!A8),"",'Data Summary'!A8)</f>
        <v>POL_2015_UIS</v>
      </c>
      <c r="B6" s="103" t="s">
        <v>209</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3" t="s">
        <v>209</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3" t="s">
        <v>209</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3" t="s">
        <v>209</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3" t="s">
        <v>209</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3" t="s">
        <v>209</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3" t="s">
        <v>209</v>
      </c>
      <c r="BK6" s="132" t="s">
        <v>19</v>
      </c>
      <c r="BL6" s="8">
        <f>IF(COUNTA(BL15:BL26)=0,"",SUMPRODUCT(BL15:BL26,BK15:BK26))</f>
        <v>100</v>
      </c>
      <c r="BM6" s="8" t="str">
        <f>IF(COUNTA(BM15:BM26)=0,"",SUMPRODUCT(BM15:BM26,BK15:BK26))</f>
        <v/>
      </c>
      <c r="BN6" s="8" t="str">
        <f>IF(COUNTA(BN15:BN26)=0,"",SUMPRODUCT(BN15:BN26,BK15:BK26))</f>
        <v/>
      </c>
      <c r="BO6" s="8" t="str">
        <f>IF(COUNTA(BO15:BO26)=0,"",SUMPRODUCT(BO15:BO26,BK15:BK26))</f>
        <v/>
      </c>
      <c r="BP6" s="8">
        <f>IF(COUNTA(BP15:BP26)=0,"",SUMPRODUCT(BP15:BP26,BK15:BK26))</f>
        <v>100</v>
      </c>
      <c r="BQ6" s="25">
        <f>IF(COUNTA(BQ15:BQ26)=0,"",SUMPRODUCT(BQ15:BQ26,BK15:BK26))</f>
        <v>100</v>
      </c>
      <c r="BR6" s="19"/>
      <c r="BS6" s="14"/>
      <c r="BT6" s="109"/>
      <c r="CD6" s="109"/>
      <c r="CN6" s="109"/>
      <c r="CX6" s="109"/>
      <c r="DH6" s="109"/>
      <c r="DR6" s="109"/>
      <c r="EB6" s="109"/>
      <c r="EL6" s="109"/>
      <c r="EV6" s="109"/>
      <c r="FF6" s="109"/>
      <c r="FP6" s="109"/>
      <c r="FZ6" s="109"/>
      <c r="GJ6" s="109"/>
      <c r="GT6" s="109"/>
      <c r="HD6" s="109"/>
    </row>
    <row xmlns:x14ac="http://schemas.microsoft.com/office/spreadsheetml/2009/9/ac" r="7" s="4" customFormat="true" x14ac:dyDescent="0.25">
      <c r="A7" s="366" t="str">
        <f ca="true">IF(ISBLANK('Data Summary'!A9),"",'Data Summary'!A9)</f>
        <v>POL_2016_UIS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1"/>
      <c r="BK7" s="133" t="s">
        <v>53</v>
      </c>
      <c r="BL7" s="129"/>
      <c r="BM7" s="129"/>
      <c r="BN7" s="129"/>
      <c r="BO7" s="129"/>
      <c r="BP7" s="129"/>
      <c r="BQ7" s="70"/>
      <c r="BR7" s="19"/>
      <c r="BS7" s="14"/>
      <c r="BT7" s="109"/>
      <c r="CD7" s="109"/>
      <c r="CN7" s="109"/>
      <c r="CX7" s="109"/>
      <c r="DH7" s="109"/>
      <c r="DR7" s="109"/>
      <c r="EB7" s="109"/>
      <c r="EL7" s="109"/>
      <c r="EV7" s="109"/>
      <c r="FF7" s="109"/>
      <c r="FP7" s="109"/>
      <c r="FZ7" s="109"/>
      <c r="GJ7" s="109"/>
      <c r="GT7" s="109"/>
      <c r="HD7" s="109"/>
    </row>
    <row xmlns:x14ac="http://schemas.microsoft.com/office/spreadsheetml/2009/9/ac" r="8" s="4" customFormat="true" x14ac:dyDescent="0.25">
      <c r="A8" s="366" t="str">
        <f ca="true">IF(ISBLANK('Data Summary'!A10),"",'Data Summary'!A10)</f>
        <v>POL_2019_UIS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1"/>
      <c r="BK8" s="133" t="s">
        <v>58</v>
      </c>
      <c r="BL8" s="129"/>
      <c r="BM8" s="129"/>
      <c r="BN8" s="129"/>
      <c r="BO8" s="129"/>
      <c r="BP8" s="129"/>
      <c r="BQ8" s="70"/>
      <c r="BR8" s="19"/>
      <c r="BS8" s="14"/>
      <c r="BT8" s="109"/>
      <c r="CD8" s="109"/>
      <c r="CN8" s="109"/>
      <c r="CX8" s="109"/>
      <c r="DH8" s="109"/>
      <c r="DR8" s="109"/>
      <c r="EB8" s="109"/>
      <c r="EL8" s="109"/>
      <c r="EV8" s="109"/>
      <c r="FF8" s="109"/>
      <c r="FP8" s="109"/>
      <c r="FZ8" s="109"/>
      <c r="GJ8" s="109"/>
      <c r="GT8" s="109"/>
      <c r="HD8" s="109"/>
    </row>
    <row xmlns:x14ac="http://schemas.microsoft.com/office/spreadsheetml/2009/9/ac" r="9" s="4" customFormat="true" x14ac:dyDescent="0.25">
      <c r="A9" s="366" t="str">
        <f ca="true">IF(ISBLANK('Data Summary'!A11),"",'Data Summary'!A11)</f>
        <v>POL_2020_UIS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1"/>
      <c r="BK9" s="133" t="s">
        <v>109</v>
      </c>
      <c r="BL9" s="129"/>
      <c r="BM9" s="129"/>
      <c r="BN9" s="129"/>
      <c r="BO9" s="129"/>
      <c r="BP9" s="129"/>
      <c r="BQ9" s="70"/>
      <c r="BR9" s="19"/>
      <c r="BS9" s="14"/>
      <c r="BT9" s="109"/>
      <c r="CD9" s="109"/>
      <c r="CN9" s="109"/>
      <c r="CX9" s="109"/>
      <c r="DH9" s="109"/>
      <c r="DR9" s="109"/>
      <c r="EB9" s="109"/>
      <c r="EL9" s="109"/>
      <c r="EV9" s="109"/>
      <c r="FF9" s="109"/>
      <c r="FP9" s="109"/>
      <c r="FZ9" s="109"/>
      <c r="GJ9" s="109"/>
      <c r="GT9" s="109"/>
      <c r="HD9" s="109"/>
    </row>
    <row xmlns:x14ac="http://schemas.microsoft.com/office/spreadsheetml/2009/9/ac" r="10" s="4" customFormat="true" x14ac:dyDescent="0.25">
      <c r="A10" s="366" t="str">
        <f ca="true">IF(ISBLANK('Data Summary'!A12),"",'Data Summary'!A12)</f>
        <v>POL_2021_UIS</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1"/>
      <c r="BK10" s="126" t="s">
        <v>21</v>
      </c>
      <c r="BL10" s="129"/>
      <c r="BM10" s="129"/>
      <c r="BN10" s="129"/>
      <c r="BO10" s="129"/>
      <c r="BP10" s="129"/>
      <c r="BQ10" s="70"/>
      <c r="BR10" s="19"/>
      <c r="BS10" s="14"/>
      <c r="BT10" s="109"/>
      <c r="CD10" s="109"/>
      <c r="CN10" s="109"/>
      <c r="CX10" s="109"/>
      <c r="DH10" s="109"/>
      <c r="DR10" s="109"/>
      <c r="EB10" s="109"/>
      <c r="EL10" s="109"/>
      <c r="EV10" s="109"/>
      <c r="FF10" s="109"/>
      <c r="FP10" s="109"/>
      <c r="FZ10" s="109"/>
      <c r="GJ10" s="109"/>
      <c r="GT10" s="109"/>
      <c r="HD10" s="109"/>
    </row>
    <row xmlns:x14ac="http://schemas.microsoft.com/office/spreadsheetml/2009/9/ac" r="11" s="4" customFormat="true" x14ac:dyDescent="0.25">
      <c r="A11" s="367"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1"/>
      <c r="BK11" s="126" t="s">
        <v>29</v>
      </c>
      <c r="BL11" s="129"/>
      <c r="BM11" s="128"/>
      <c r="BN11" s="128"/>
      <c r="BO11" s="128"/>
      <c r="BP11" s="128"/>
      <c r="BQ11" s="21"/>
      <c r="BR11" s="19"/>
      <c r="BS11" s="14"/>
      <c r="BT11" s="109"/>
      <c r="CD11" s="109"/>
      <c r="CN11" s="109"/>
      <c r="CX11" s="109"/>
      <c r="DH11" s="109"/>
      <c r="DR11" s="109"/>
      <c r="EB11" s="109"/>
      <c r="EL11" s="109"/>
      <c r="EV11" s="109"/>
      <c r="FF11" s="109"/>
      <c r="FP11" s="109"/>
      <c r="FZ11" s="109"/>
      <c r="GJ11" s="109"/>
      <c r="GT11" s="109"/>
      <c r="HD11" s="109"/>
    </row>
    <row xmlns:x14ac="http://schemas.microsoft.com/office/spreadsheetml/2009/9/ac" r="12" s="1" customFormat="true" ht="15.75" customHeight="true" x14ac:dyDescent="0.2">
      <c r="A12" s="367" t="str">
        <f ca="true">IF(ISBLANK('Data Summary'!A14),"",'Data Summary'!A14)</f>
        <v/>
      </c>
      <c r="B12" s="101" t="s">
        <v>178</v>
      </c>
      <c r="C12" s="126" t="s">
        <v>169</v>
      </c>
      <c r="D12" s="129">
        <v>100</v>
      </c>
      <c r="E12" s="129"/>
      <c r="F12" s="129"/>
      <c r="G12" s="129"/>
      <c r="H12" s="129">
        <v>100</v>
      </c>
      <c r="I12" s="70">
        <v>100</v>
      </c>
      <c r="J12" s="19"/>
      <c r="K12" s="14"/>
      <c r="L12" s="101" t="s">
        <v>178</v>
      </c>
      <c r="M12" s="126" t="s">
        <v>169</v>
      </c>
      <c r="N12" s="129">
        <v>100</v>
      </c>
      <c r="O12" s="129"/>
      <c r="P12" s="129"/>
      <c r="Q12" s="129"/>
      <c r="R12" s="129">
        <v>100</v>
      </c>
      <c r="S12" s="70">
        <v>100</v>
      </c>
      <c r="T12" s="19"/>
      <c r="U12" s="14"/>
      <c r="V12" s="101" t="s">
        <v>178</v>
      </c>
      <c r="W12" s="126" t="s">
        <v>169</v>
      </c>
      <c r="X12" s="129">
        <v>100</v>
      </c>
      <c r="Y12" s="129"/>
      <c r="Z12" s="129"/>
      <c r="AA12" s="129"/>
      <c r="AB12" s="129">
        <v>100</v>
      </c>
      <c r="AC12" s="70">
        <v>100</v>
      </c>
      <c r="AD12" s="19"/>
      <c r="AE12" s="14"/>
      <c r="AF12" s="101" t="s">
        <v>178</v>
      </c>
      <c r="AG12" s="126" t="s">
        <v>169</v>
      </c>
      <c r="AH12" s="129">
        <v>100</v>
      </c>
      <c r="AI12" s="129"/>
      <c r="AJ12" s="129"/>
      <c r="AK12" s="129"/>
      <c r="AL12" s="129">
        <v>100</v>
      </c>
      <c r="AM12" s="70">
        <v>100</v>
      </c>
      <c r="AN12" s="19"/>
      <c r="AO12" s="14"/>
      <c r="AP12" s="101" t="s">
        <v>178</v>
      </c>
      <c r="AQ12" s="126" t="s">
        <v>169</v>
      </c>
      <c r="AR12" s="129">
        <v>100</v>
      </c>
      <c r="AS12" s="129"/>
      <c r="AT12" s="129"/>
      <c r="AU12" s="129"/>
      <c r="AV12" s="129">
        <v>100</v>
      </c>
      <c r="AW12" s="70">
        <v>100</v>
      </c>
      <c r="AX12" s="19"/>
      <c r="AY12" s="14"/>
      <c r="AZ12" s="101" t="s">
        <v>178</v>
      </c>
      <c r="BA12" s="126" t="s">
        <v>169</v>
      </c>
      <c r="BB12" s="129">
        <v>100</v>
      </c>
      <c r="BC12" s="129"/>
      <c r="BD12" s="129"/>
      <c r="BE12" s="129"/>
      <c r="BF12" s="129">
        <v>100</v>
      </c>
      <c r="BG12" s="70">
        <v>100</v>
      </c>
      <c r="BH12" s="19"/>
      <c r="BI12" s="14"/>
      <c r="BJ12" s="101" t="s">
        <v>178</v>
      </c>
      <c r="BK12" s="126" t="s">
        <v>169</v>
      </c>
      <c r="BL12" s="129">
        <v>100</v>
      </c>
      <c r="BM12" s="129"/>
      <c r="BN12" s="129"/>
      <c r="BO12" s="129"/>
      <c r="BP12" s="129">
        <v>100</v>
      </c>
      <c r="BQ12" s="70">
        <v>100</v>
      </c>
      <c r="BR12" s="19"/>
      <c r="BS12" s="14"/>
      <c r="BT12" s="110"/>
      <c r="CD12" s="110"/>
      <c r="CN12" s="110"/>
      <c r="CX12" s="110"/>
      <c r="DH12" s="110"/>
      <c r="DR12" s="110"/>
      <c r="EB12" s="110"/>
      <c r="EL12" s="110"/>
      <c r="EV12" s="110"/>
      <c r="FF12" s="110"/>
      <c r="FP12" s="110"/>
      <c r="FZ12" s="110"/>
      <c r="GJ12" s="110"/>
      <c r="GT12" s="110"/>
      <c r="HD12" s="110"/>
    </row>
    <row xmlns:x14ac="http://schemas.microsoft.com/office/spreadsheetml/2009/9/ac" r="13" s="257" customFormat="true" ht="18" customHeight="true" x14ac:dyDescent="0.25">
      <c r="A13" s="367"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46" t="s">
        <v>57</v>
      </c>
      <c r="BK13" s="252" t="s">
        <v>27</v>
      </c>
      <c r="BL13" s="253"/>
      <c r="BM13" s="253"/>
      <c r="BN13" s="253"/>
      <c r="BO13" s="254"/>
      <c r="BP13" s="254"/>
      <c r="BQ13" s="255"/>
      <c r="BR13" s="236"/>
      <c r="BS13" s="251"/>
      <c r="BT13" s="256"/>
      <c r="CD13" s="256"/>
      <c r="CN13" s="256"/>
      <c r="CX13" s="256"/>
      <c r="DH13" s="256"/>
      <c r="DR13" s="256"/>
      <c r="EB13" s="256"/>
      <c r="EL13" s="256"/>
      <c r="EV13" s="256"/>
      <c r="FF13" s="256"/>
      <c r="FP13" s="256"/>
      <c r="FZ13" s="256"/>
      <c r="GJ13" s="256"/>
      <c r="GT13" s="256"/>
      <c r="HD13" s="256"/>
    </row>
    <row xmlns:x14ac="http://schemas.microsoft.com/office/spreadsheetml/2009/9/ac" r="14" x14ac:dyDescent="0.25">
      <c r="A14" s="367"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c r="BJ14" s="102" t="s">
        <v>30</v>
      </c>
      <c r="BK14" s="16">
        <v>0</v>
      </c>
      <c r="BL14" s="41">
        <v>0</v>
      </c>
      <c r="BM14" s="41"/>
      <c r="BN14" s="41"/>
      <c r="BO14" s="128"/>
      <c r="BP14" s="128">
        <v>0</v>
      </c>
      <c r="BQ14" s="21">
        <v>0</v>
      </c>
      <c r="BR14" s="10"/>
      <c r="BS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02" t="s">
        <v>105</v>
      </c>
      <c r="BK15" s="71">
        <v>0</v>
      </c>
      <c r="BL15" s="41"/>
      <c r="BM15" s="41"/>
      <c r="BN15" s="41"/>
      <c r="BO15" s="128"/>
      <c r="BP15" s="128"/>
      <c r="BQ15" s="21"/>
      <c r="BR15" s="10"/>
      <c r="BS15" s="13"/>
      <c r="BT15" s="112"/>
      <c r="CD15" s="112"/>
      <c r="CN15" s="112"/>
      <c r="CX15" s="112"/>
      <c r="DH15" s="112"/>
      <c r="DR15" s="112"/>
      <c r="EB15" s="112"/>
      <c r="EL15" s="112"/>
      <c r="EV15" s="112"/>
      <c r="FF15" s="112"/>
      <c r="FP15" s="112"/>
      <c r="FZ15" s="112"/>
      <c r="GJ15" s="112"/>
      <c r="GT15" s="112"/>
      <c r="HD15" s="112"/>
    </row>
    <row xmlns:x14ac="http://schemas.microsoft.com/office/spreadsheetml/2009/9/ac" r="16" s="2" customFormat="true" x14ac:dyDescent="0.25">
      <c r="A16" s="367" t="str">
        <f ca="true">IF(ISBLANK('Data Summary'!A18),"",'Data Summary'!A18)</f>
        <v/>
      </c>
      <c r="B16" s="103" t="s">
        <v>209</v>
      </c>
      <c r="C16" s="6">
        <v>1</v>
      </c>
      <c r="D16" s="41">
        <v>100</v>
      </c>
      <c r="E16" s="128"/>
      <c r="F16" s="128"/>
      <c r="G16" s="128"/>
      <c r="H16" s="41">
        <v>100</v>
      </c>
      <c r="I16" s="59">
        <v>100</v>
      </c>
      <c r="J16" s="10"/>
      <c r="K16" s="13"/>
      <c r="L16" s="103" t="s">
        <v>209</v>
      </c>
      <c r="M16" s="6">
        <v>1</v>
      </c>
      <c r="N16" s="41">
        <v>100</v>
      </c>
      <c r="O16" s="128"/>
      <c r="P16" s="128"/>
      <c r="Q16" s="128"/>
      <c r="R16" s="41">
        <v>100</v>
      </c>
      <c r="S16" s="59">
        <v>100</v>
      </c>
      <c r="T16" s="10"/>
      <c r="U16" s="13"/>
      <c r="V16" s="103" t="s">
        <v>209</v>
      </c>
      <c r="W16" s="6">
        <v>1</v>
      </c>
      <c r="X16" s="41">
        <v>100</v>
      </c>
      <c r="Y16" s="128"/>
      <c r="Z16" s="128"/>
      <c r="AA16" s="128"/>
      <c r="AB16" s="41">
        <v>100</v>
      </c>
      <c r="AC16" s="59">
        <v>100</v>
      </c>
      <c r="AD16" s="10"/>
      <c r="AE16" s="13"/>
      <c r="AF16" s="103" t="s">
        <v>209</v>
      </c>
      <c r="AG16" s="6">
        <v>1</v>
      </c>
      <c r="AH16" s="41">
        <v>100</v>
      </c>
      <c r="AI16" s="128"/>
      <c r="AJ16" s="128"/>
      <c r="AK16" s="128"/>
      <c r="AL16" s="41">
        <v>100</v>
      </c>
      <c r="AM16" s="59">
        <v>100</v>
      </c>
      <c r="AN16" s="10"/>
      <c r="AO16" s="13"/>
      <c r="AP16" s="103" t="s">
        <v>209</v>
      </c>
      <c r="AQ16" s="6">
        <v>1</v>
      </c>
      <c r="AR16" s="41">
        <v>100</v>
      </c>
      <c r="AS16" s="128"/>
      <c r="AT16" s="128"/>
      <c r="AU16" s="128"/>
      <c r="AV16" s="41">
        <v>100</v>
      </c>
      <c r="AW16" s="59">
        <v>100</v>
      </c>
      <c r="AX16" s="10"/>
      <c r="AY16" s="13"/>
      <c r="AZ16" s="103" t="s">
        <v>209</v>
      </c>
      <c r="BA16" s="6">
        <v>1</v>
      </c>
      <c r="BB16" s="41">
        <v>100</v>
      </c>
      <c r="BC16" s="128"/>
      <c r="BD16" s="128"/>
      <c r="BE16" s="128"/>
      <c r="BF16" s="41">
        <v>100</v>
      </c>
      <c r="BG16" s="59">
        <v>100</v>
      </c>
      <c r="BH16" s="10"/>
      <c r="BI16" s="13"/>
      <c r="BJ16" s="103" t="s">
        <v>209</v>
      </c>
      <c r="BK16" s="6">
        <v>1</v>
      </c>
      <c r="BL16" s="41">
        <v>100</v>
      </c>
      <c r="BM16" s="128"/>
      <c r="BN16" s="128"/>
      <c r="BO16" s="128"/>
      <c r="BP16" s="41">
        <v>100</v>
      </c>
      <c r="BQ16" s="59">
        <v>100</v>
      </c>
      <c r="BR16" s="10"/>
      <c r="BS16" s="13"/>
      <c r="BT16" s="112"/>
      <c r="CD16" s="112"/>
      <c r="CN16" s="112"/>
      <c r="CX16" s="112"/>
      <c r="DH16" s="112"/>
      <c r="DR16" s="112"/>
      <c r="EB16" s="112"/>
      <c r="EL16" s="112"/>
      <c r="EV16" s="112"/>
      <c r="FF16" s="112"/>
      <c r="FP16" s="112"/>
      <c r="FZ16" s="112"/>
      <c r="GJ16" s="112"/>
      <c r="GT16" s="112"/>
      <c r="HD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03"/>
      <c r="BK17" s="130"/>
      <c r="BL17" s="41"/>
      <c r="BM17" s="128"/>
      <c r="BN17" s="128"/>
      <c r="BO17" s="128"/>
      <c r="BP17" s="128"/>
      <c r="BQ17" s="21"/>
      <c r="BR17" s="10"/>
      <c r="BS17" s="13"/>
      <c r="BT17" s="112"/>
      <c r="CD17" s="112"/>
      <c r="CN17" s="112"/>
      <c r="CX17" s="112"/>
      <c r="DH17" s="112"/>
      <c r="DR17" s="112"/>
      <c r="EB17" s="112"/>
      <c r="EL17" s="112"/>
      <c r="EV17" s="112"/>
      <c r="FF17" s="112"/>
      <c r="FP17" s="112"/>
      <c r="FZ17" s="112"/>
      <c r="GJ17" s="112"/>
      <c r="GT17" s="112"/>
      <c r="HD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03"/>
      <c r="BK18" s="130"/>
      <c r="BL18" s="128"/>
      <c r="BM18" s="128"/>
      <c r="BN18" s="128"/>
      <c r="BO18" s="128"/>
      <c r="BP18" s="128"/>
      <c r="BQ18" s="21"/>
      <c r="BR18" s="10"/>
      <c r="BS18" s="13"/>
      <c r="BT18" s="112"/>
      <c r="CD18" s="112"/>
      <c r="CN18" s="112"/>
      <c r="CX18" s="112"/>
      <c r="DH18" s="112"/>
      <c r="DR18" s="112"/>
      <c r="EB18" s="112"/>
      <c r="EL18" s="112"/>
      <c r="EV18" s="112"/>
      <c r="FF18" s="112"/>
      <c r="FP18" s="112"/>
      <c r="FZ18" s="112"/>
      <c r="GJ18" s="112"/>
      <c r="GT18" s="112"/>
      <c r="HD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03"/>
      <c r="BK19" s="130"/>
      <c r="BL19" s="128"/>
      <c r="BM19" s="128"/>
      <c r="BN19" s="60"/>
      <c r="BO19" s="128"/>
      <c r="BP19" s="128"/>
      <c r="BQ19" s="21"/>
      <c r="BR19" s="10"/>
      <c r="BS19" s="13"/>
      <c r="BT19" s="112"/>
      <c r="CD19" s="112"/>
      <c r="CN19" s="112"/>
      <c r="CX19" s="112"/>
      <c r="DH19" s="112"/>
      <c r="DR19" s="112"/>
      <c r="EB19" s="112"/>
      <c r="EL19" s="112"/>
      <c r="EV19" s="112"/>
      <c r="FF19" s="112"/>
      <c r="FP19" s="112"/>
      <c r="FZ19" s="112"/>
      <c r="GJ19" s="112"/>
      <c r="GT19" s="112"/>
      <c r="HD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03"/>
      <c r="BK20" s="17"/>
      <c r="BL20" s="128"/>
      <c r="BM20" s="60"/>
      <c r="BN20" s="60"/>
      <c r="BO20" s="128"/>
      <c r="BP20" s="128"/>
      <c r="BQ20" s="21"/>
      <c r="BR20" s="10"/>
      <c r="BS20" s="13"/>
      <c r="BT20" s="112"/>
      <c r="CD20" s="112"/>
      <c r="CN20" s="112"/>
      <c r="CX20" s="112"/>
      <c r="DH20" s="112"/>
      <c r="DR20" s="112"/>
      <c r="EB20" s="112"/>
      <c r="EL20" s="112"/>
      <c r="EV20" s="112"/>
      <c r="FF20" s="112"/>
      <c r="FP20" s="112"/>
      <c r="FZ20" s="112"/>
      <c r="GJ20" s="112"/>
      <c r="GT20" s="112"/>
      <c r="HD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03"/>
      <c r="BK21" s="17"/>
      <c r="BL21" s="60"/>
      <c r="BM21" s="60"/>
      <c r="BN21" s="60"/>
      <c r="BO21" s="60"/>
      <c r="BP21" s="60"/>
      <c r="BQ21" s="61"/>
      <c r="BR21" s="10"/>
      <c r="BS21" s="13"/>
      <c r="BT21" s="112"/>
      <c r="CD21" s="112"/>
      <c r="CN21" s="112"/>
      <c r="CX21" s="112"/>
      <c r="DH21" s="112"/>
      <c r="DR21" s="112"/>
      <c r="EB21" s="112"/>
      <c r="EL21" s="112"/>
      <c r="EV21" s="112"/>
      <c r="FF21" s="112"/>
      <c r="FP21" s="112"/>
      <c r="FZ21" s="112"/>
      <c r="GJ21" s="112"/>
      <c r="GT21" s="112"/>
      <c r="HD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03"/>
      <c r="BK22" s="17"/>
      <c r="BL22" s="60"/>
      <c r="BM22" s="60"/>
      <c r="BN22" s="60"/>
      <c r="BO22" s="60"/>
      <c r="BP22" s="60"/>
      <c r="BQ22" s="61"/>
      <c r="BR22" s="10"/>
      <c r="BS22" s="13"/>
      <c r="BT22" s="112"/>
      <c r="CD22" s="112"/>
      <c r="CN22" s="112"/>
      <c r="CX22" s="112"/>
      <c r="DH22" s="112"/>
      <c r="DR22" s="112"/>
      <c r="EB22" s="112"/>
      <c r="EL22" s="112"/>
      <c r="EV22" s="112"/>
      <c r="FF22" s="112"/>
      <c r="FP22" s="112"/>
      <c r="FZ22" s="112"/>
      <c r="GJ22" s="112"/>
      <c r="GT22" s="112"/>
      <c r="HD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03"/>
      <c r="BK23" s="17"/>
      <c r="BL23" s="60"/>
      <c r="BM23" s="60"/>
      <c r="BN23" s="60"/>
      <c r="BO23" s="60"/>
      <c r="BP23" s="60"/>
      <c r="BQ23" s="61"/>
      <c r="BR23" s="10"/>
      <c r="BS23" s="13"/>
      <c r="BT23" s="112"/>
      <c r="CD23" s="112"/>
      <c r="CN23" s="112"/>
      <c r="CX23" s="112"/>
      <c r="DH23" s="112"/>
      <c r="DR23" s="112"/>
      <c r="EB23" s="112"/>
      <c r="EL23" s="112"/>
      <c r="EV23" s="112"/>
      <c r="FF23" s="112"/>
      <c r="FP23" s="112"/>
      <c r="FZ23" s="112"/>
      <c r="GJ23" s="112"/>
      <c r="GT23" s="112"/>
      <c r="HD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03"/>
      <c r="BK24" s="17"/>
      <c r="BL24" s="60"/>
      <c r="BM24" s="60"/>
      <c r="BN24" s="60"/>
      <c r="BO24" s="60"/>
      <c r="BP24" s="60"/>
      <c r="BQ24" s="61"/>
      <c r="BR24" s="10"/>
      <c r="BS24" s="13"/>
      <c r="BT24" s="112"/>
      <c r="CD24" s="112"/>
      <c r="CN24" s="112"/>
      <c r="CX24" s="112"/>
      <c r="DH24" s="112"/>
      <c r="DR24" s="112"/>
      <c r="EB24" s="112"/>
      <c r="EL24" s="112"/>
      <c r="EV24" s="112"/>
      <c r="FF24" s="112"/>
      <c r="FP24" s="112"/>
      <c r="FZ24" s="112"/>
      <c r="GJ24" s="112"/>
      <c r="GT24" s="112"/>
      <c r="HD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03"/>
      <c r="BK25" s="17"/>
      <c r="BL25" s="60"/>
      <c r="BM25" s="60"/>
      <c r="BN25" s="60"/>
      <c r="BO25" s="60"/>
      <c r="BP25" s="60"/>
      <c r="BQ25" s="61"/>
      <c r="BR25" s="10"/>
      <c r="BS25" s="13"/>
      <c r="BT25" s="112"/>
      <c r="CD25" s="112"/>
      <c r="CN25" s="112"/>
      <c r="CX25" s="112"/>
      <c r="DH25" s="112"/>
      <c r="DR25" s="112"/>
      <c r="EB25" s="112"/>
      <c r="EL25" s="112"/>
      <c r="EV25" s="112"/>
      <c r="FF25" s="112"/>
      <c r="FP25" s="112"/>
      <c r="FZ25" s="112"/>
      <c r="GJ25" s="112"/>
      <c r="GT25" s="112"/>
      <c r="HD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03"/>
      <c r="BK26" s="18"/>
      <c r="BL26" s="6"/>
      <c r="BM26" s="6"/>
      <c r="BN26" s="6"/>
      <c r="BO26" s="6"/>
      <c r="BP26" s="6"/>
      <c r="BQ26" s="22"/>
      <c r="BR26" s="10"/>
      <c r="BS26" s="13"/>
      <c r="BT26" s="112"/>
      <c r="CD26" s="112"/>
      <c r="CN26" s="112"/>
      <c r="CX26" s="112"/>
      <c r="DH26" s="112"/>
      <c r="DR26" s="112"/>
      <c r="EB26" s="112"/>
      <c r="EL26" s="112"/>
      <c r="EV26" s="112"/>
      <c r="FF26" s="112"/>
      <c r="FP26" s="112"/>
      <c r="FZ26" s="112"/>
      <c r="GJ26" s="112"/>
      <c r="GT26" s="112"/>
      <c r="HD26" s="112"/>
    </row>
    <row xmlns:x14ac="http://schemas.microsoft.com/office/spreadsheetml/2009/9/ac" r="27" s="2" customFormat="true" ht="93" customHeight="true" x14ac:dyDescent="0.25">
      <c r="A27" s="367" t="str">
        <f ca="true">IF(ISBLANK('Data Summary'!A29),"",'Data Summary'!A29)</f>
        <v/>
      </c>
      <c r="B27" s="104" t="s">
        <v>12</v>
      </c>
      <c r="C27" s="547" t="s">
        <v>210</v>
      </c>
      <c r="D27" s="548"/>
      <c r="E27" s="548"/>
      <c r="F27" s="548"/>
      <c r="G27" s="548"/>
      <c r="H27" s="548"/>
      <c r="I27" s="549"/>
      <c r="J27" s="10"/>
      <c r="K27" s="13"/>
      <c r="L27" s="104" t="s">
        <v>12</v>
      </c>
      <c r="M27" s="547" t="s">
        <v>210</v>
      </c>
      <c r="N27" s="548"/>
      <c r="O27" s="548"/>
      <c r="P27" s="548"/>
      <c r="Q27" s="548"/>
      <c r="R27" s="548"/>
      <c r="S27" s="549"/>
      <c r="T27" s="10"/>
      <c r="U27" s="13"/>
      <c r="V27" s="104" t="s">
        <v>12</v>
      </c>
      <c r="W27" s="547" t="s">
        <v>210</v>
      </c>
      <c r="X27" s="548"/>
      <c r="Y27" s="548"/>
      <c r="Z27" s="548"/>
      <c r="AA27" s="548"/>
      <c r="AB27" s="548"/>
      <c r="AC27" s="549"/>
      <c r="AD27" s="10"/>
      <c r="AE27" s="13"/>
      <c r="AF27" s="104" t="s">
        <v>12</v>
      </c>
      <c r="AG27" s="547" t="s">
        <v>210</v>
      </c>
      <c r="AH27" s="548"/>
      <c r="AI27" s="548"/>
      <c r="AJ27" s="548"/>
      <c r="AK27" s="548"/>
      <c r="AL27" s="548"/>
      <c r="AM27" s="549"/>
      <c r="AN27" s="10"/>
      <c r="AO27" s="13"/>
      <c r="AP27" s="104" t="s">
        <v>12</v>
      </c>
      <c r="AQ27" s="547" t="s">
        <v>210</v>
      </c>
      <c r="AR27" s="548"/>
      <c r="AS27" s="548"/>
      <c r="AT27" s="548"/>
      <c r="AU27" s="548"/>
      <c r="AV27" s="548"/>
      <c r="AW27" s="549"/>
      <c r="AX27" s="10"/>
      <c r="AY27" s="13"/>
      <c r="AZ27" s="104" t="s">
        <v>12</v>
      </c>
      <c r="BA27" s="547" t="s">
        <v>210</v>
      </c>
      <c r="BB27" s="548"/>
      <c r="BC27" s="548"/>
      <c r="BD27" s="548"/>
      <c r="BE27" s="548"/>
      <c r="BF27" s="548"/>
      <c r="BG27" s="549"/>
      <c r="BH27" s="10"/>
      <c r="BI27" s="13"/>
      <c r="BJ27" s="104" t="s">
        <v>12</v>
      </c>
      <c r="BK27" s="547" t="s">
        <v>210</v>
      </c>
      <c r="BL27" s="548"/>
      <c r="BM27" s="548"/>
      <c r="BN27" s="548"/>
      <c r="BO27" s="548"/>
      <c r="BP27" s="548"/>
      <c r="BQ27" s="549"/>
      <c r="BR27" s="10"/>
      <c r="BS27" s="13"/>
      <c r="BT27" s="112"/>
      <c r="CD27" s="112"/>
      <c r="CN27" s="112"/>
      <c r="CX27" s="112"/>
      <c r="DH27" s="112"/>
      <c r="DR27" s="112"/>
      <c r="EB27" s="112"/>
      <c r="EL27" s="112"/>
      <c r="EV27" s="112"/>
      <c r="FF27" s="112"/>
      <c r="FP27" s="112"/>
      <c r="FZ27" s="112"/>
      <c r="GJ27" s="112"/>
      <c r="GT27" s="112"/>
      <c r="HD27" s="112"/>
    </row>
    <row xmlns:x14ac="http://schemas.microsoft.com/office/spreadsheetml/2009/9/ac" r="28" s="2" customFormat="true" ht="15.75" customHeight="true" x14ac:dyDescent="0.25">
      <c r="A28" s="367"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04"/>
      <c r="BK28" s="58" t="s">
        <v>120</v>
      </c>
      <c r="BL28" s="47" t="s">
        <v>158</v>
      </c>
      <c r="BM28" s="47"/>
      <c r="BN28" s="47"/>
      <c r="BO28" s="47"/>
      <c r="BP28" s="47" t="s">
        <v>158</v>
      </c>
      <c r="BQ28" s="89" t="s">
        <v>158</v>
      </c>
      <c r="BR28" s="10"/>
      <c r="BS28" s="13"/>
      <c r="BT28" s="112"/>
      <c r="CD28" s="112"/>
      <c r="CN28" s="112"/>
      <c r="CX28" s="112"/>
      <c r="DH28" s="112"/>
      <c r="DR28" s="112"/>
      <c r="EB28" s="112"/>
      <c r="EL28" s="112"/>
      <c r="EV28" s="112"/>
      <c r="FF28" s="112"/>
      <c r="FP28" s="112"/>
      <c r="FZ28" s="112"/>
      <c r="GJ28" s="112"/>
      <c r="GT28" s="112"/>
      <c r="HD28" s="112"/>
    </row>
    <row xmlns:x14ac="http://schemas.microsoft.com/office/spreadsheetml/2009/9/ac" r="29" s="2" customFormat="true" ht="15" customHeight="true" x14ac:dyDescent="0.25">
      <c r="A29" s="367"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04"/>
      <c r="BK29" s="58" t="s">
        <v>102</v>
      </c>
      <c r="BL29" s="47" t="s">
        <v>158</v>
      </c>
      <c r="BM29" s="47"/>
      <c r="BN29" s="47"/>
      <c r="BO29" s="47"/>
      <c r="BP29" s="47" t="s">
        <v>158</v>
      </c>
      <c r="BQ29" s="89" t="s">
        <v>158</v>
      </c>
      <c r="BR29" s="10"/>
      <c r="BS29" s="13"/>
      <c r="BT29" s="112"/>
      <c r="CD29" s="112"/>
      <c r="CN29" s="112"/>
      <c r="CX29" s="112"/>
      <c r="DH29" s="112"/>
      <c r="DR29" s="112"/>
      <c r="EB29" s="112"/>
      <c r="EL29" s="112"/>
      <c r="EV29" s="112"/>
      <c r="FF29" s="112"/>
      <c r="FP29" s="112"/>
      <c r="FZ29" s="112"/>
      <c r="GJ29" s="112"/>
      <c r="GT29" s="112"/>
      <c r="HD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04"/>
      <c r="BK30" s="58" t="s">
        <v>127</v>
      </c>
      <c r="BL30" s="47"/>
      <c r="BM30" s="47"/>
      <c r="BN30" s="47"/>
      <c r="BO30" s="47"/>
      <c r="BP30" s="47"/>
      <c r="BQ30" s="89"/>
      <c r="BR30" s="10"/>
      <c r="BS30" s="13"/>
      <c r="BT30" s="112"/>
      <c r="CD30" s="112"/>
      <c r="CN30" s="112"/>
      <c r="CX30" s="112"/>
      <c r="DH30" s="112"/>
      <c r="DR30" s="112"/>
      <c r="EB30" s="112"/>
      <c r="EL30" s="112"/>
      <c r="EV30" s="112"/>
      <c r="FF30" s="112"/>
      <c r="FP30" s="112"/>
      <c r="FZ30" s="112"/>
      <c r="GJ30" s="112"/>
      <c r="GT30" s="112"/>
      <c r="HD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c r="BJ31" s="104"/>
      <c r="BK31" s="58" t="s">
        <v>128</v>
      </c>
      <c r="BL31" s="47"/>
      <c r="BM31" s="47"/>
      <c r="BN31" s="47"/>
      <c r="BO31" s="47"/>
      <c r="BP31" s="47"/>
      <c r="BQ31" s="89"/>
      <c r="BR31" s="10"/>
      <c r="BS31" s="13"/>
    </row>
    <row xmlns:x14ac="http://schemas.microsoft.com/office/spreadsheetml/2009/9/ac" r="32" ht="16.5" customHeight="true" x14ac:dyDescent="0.25">
      <c r="A32" s="367"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c r="BJ32" s="104"/>
      <c r="BK32" s="58" t="s">
        <v>103</v>
      </c>
      <c r="BL32" s="47" t="s">
        <v>158</v>
      </c>
      <c r="BM32" s="47"/>
      <c r="BN32" s="47"/>
      <c r="BO32" s="47"/>
      <c r="BP32" s="47" t="s">
        <v>158</v>
      </c>
      <c r="BQ32" s="89" t="s">
        <v>158</v>
      </c>
      <c r="BR32" s="10"/>
      <c r="BS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c r="BJ33" s="105"/>
      <c r="BK33" s="11" t="s">
        <v>23</v>
      </c>
      <c r="BL33" s="63"/>
      <c r="BM33" s="9"/>
      <c r="BN33" s="9"/>
      <c r="BO33" s="64"/>
      <c r="BP33" s="65"/>
      <c r="BQ33" s="66"/>
      <c r="BR33" s="10"/>
      <c r="BS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6"/>
      <c r="BK34" s="23" t="s">
        <v>20</v>
      </c>
      <c r="BL34" s="68"/>
      <c r="BM34" s="68"/>
      <c r="BN34" s="68"/>
      <c r="BO34" s="68"/>
      <c r="BP34" s="68"/>
      <c r="BQ34" s="72"/>
      <c r="BR34" s="20"/>
      <c r="BS34" s="15"/>
      <c r="BT34" s="107"/>
      <c r="CD34" s="107"/>
      <c r="CN34" s="107"/>
      <c r="CX34" s="107"/>
      <c r="DH34" s="107"/>
      <c r="DR34" s="107"/>
      <c r="EB34" s="107"/>
      <c r="EL34" s="107"/>
      <c r="EV34" s="107"/>
      <c r="FF34" s="107"/>
      <c r="FP34" s="107"/>
      <c r="FZ34" s="107"/>
      <c r="GJ34" s="107"/>
      <c r="GT34" s="107"/>
      <c r="HD34" s="107"/>
    </row>
    <row xmlns:x14ac="http://schemas.microsoft.com/office/spreadsheetml/2009/9/ac" r="35" s="3" customFormat="true" x14ac:dyDescent="0.25">
      <c r="A35" s="367" t="str">
        <f ca="true">IF(ISBLANK('Data Summary'!A37),"",'Data Summary'!A37)</f>
        <v/>
      </c>
      <c r="B35" s="107"/>
      <c r="L35" s="107"/>
      <c r="V35" s="107"/>
      <c r="AF35" s="107"/>
      <c r="AG35" s="107"/>
      <c r="AP35" s="107"/>
      <c r="AQ35" s="107"/>
      <c r="AZ35" s="107"/>
      <c r="BA35" s="107"/>
      <c r="BJ35" s="107"/>
      <c r="BK35" s="107"/>
      <c r="BT35" s="107"/>
      <c r="CD35" s="107"/>
      <c r="CN35" s="107"/>
      <c r="CX35" s="107"/>
      <c r="DH35" s="107"/>
      <c r="DR35" s="107"/>
      <c r="EB35" s="107"/>
      <c r="EL35" s="107"/>
      <c r="EV35" s="107"/>
      <c r="FF35" s="107"/>
      <c r="FP35" s="107"/>
      <c r="FZ35" s="107"/>
      <c r="GJ35" s="107"/>
      <c r="GT35" s="107"/>
      <c r="HD35" s="107"/>
    </row>
    <row xmlns:x14ac="http://schemas.microsoft.com/office/spreadsheetml/2009/9/ac" r="36" s="3" customFormat="true" x14ac:dyDescent="0.25">
      <c r="A36" s="367" t="str">
        <f ca="true">IF(ISBLANK('Data Summary'!A38),"",'Data Summary'!A38)</f>
        <v/>
      </c>
      <c r="B36" s="107"/>
      <c r="L36" s="107"/>
      <c r="V36" s="107"/>
      <c r="AF36" s="107"/>
      <c r="AG36" s="107"/>
      <c r="AP36" s="107"/>
      <c r="AQ36" s="107"/>
      <c r="AZ36" s="107"/>
      <c r="BA36" s="107"/>
      <c r="BJ36" s="107"/>
      <c r="BK36" s="107"/>
      <c r="BT36" s="107"/>
      <c r="CD36" s="107"/>
      <c r="CN36" s="107"/>
      <c r="CX36" s="107"/>
      <c r="DH36" s="107"/>
      <c r="DR36" s="107"/>
      <c r="EB36" s="107"/>
      <c r="EL36" s="107"/>
      <c r="EV36" s="107"/>
      <c r="FF36" s="107"/>
      <c r="FP36" s="107"/>
      <c r="FZ36" s="107"/>
      <c r="GJ36" s="107"/>
      <c r="GT36" s="107"/>
      <c r="HD36" s="107"/>
    </row>
    <row xmlns:x14ac="http://schemas.microsoft.com/office/spreadsheetml/2009/9/ac" r="37" s="3" customFormat="true" x14ac:dyDescent="0.25">
      <c r="A37" s="367" t="str">
        <f ca="true">IF(ISBLANK('Data Summary'!A39),"",'Data Summary'!A39)</f>
        <v/>
      </c>
      <c r="B37" s="107"/>
      <c r="L37" s="107"/>
      <c r="V37" s="107"/>
      <c r="AF37" s="107"/>
      <c r="AG37" s="107"/>
      <c r="AP37" s="107"/>
      <c r="AQ37" s="107"/>
      <c r="AZ37" s="107"/>
      <c r="BA37" s="107"/>
      <c r="BJ37" s="107"/>
      <c r="BK37" s="107"/>
      <c r="BT37" s="107"/>
      <c r="CD37" s="107"/>
      <c r="CN37" s="107"/>
      <c r="CX37" s="107"/>
      <c r="DH37" s="107"/>
      <c r="DR37" s="107"/>
      <c r="EB37" s="107"/>
      <c r="EL37" s="107"/>
      <c r="EV37" s="107"/>
      <c r="FF37" s="107"/>
      <c r="FP37" s="107"/>
      <c r="FZ37" s="107"/>
      <c r="GJ37" s="107"/>
      <c r="GT37" s="107"/>
      <c r="HD37" s="107"/>
    </row>
    <row xmlns:x14ac="http://schemas.microsoft.com/office/spreadsheetml/2009/9/ac" r="38" s="3" customFormat="true" x14ac:dyDescent="0.25">
      <c r="A38" s="367" t="str">
        <f ca="true">IF(ISBLANK('Data Summary'!A40),"",'Data Summary'!A40)</f>
        <v/>
      </c>
      <c r="B38" s="107"/>
      <c r="L38" s="107"/>
      <c r="V38" s="107"/>
      <c r="AF38" s="107"/>
      <c r="AG38" s="107"/>
      <c r="AP38" s="107"/>
      <c r="AQ38" s="107"/>
      <c r="AZ38" s="107"/>
      <c r="BA38" s="107"/>
      <c r="BJ38" s="107"/>
      <c r="BK38" s="107"/>
      <c r="BT38" s="107"/>
      <c r="CD38" s="107"/>
      <c r="CN38" s="107"/>
      <c r="CX38" s="107"/>
      <c r="DH38" s="107"/>
      <c r="DR38" s="107"/>
      <c r="EB38" s="107"/>
      <c r="EL38" s="107"/>
      <c r="EV38" s="107"/>
      <c r="FF38" s="107"/>
      <c r="FP38" s="107"/>
      <c r="FZ38" s="107"/>
      <c r="GJ38" s="107"/>
      <c r="GT38" s="107"/>
      <c r="HD38" s="107"/>
    </row>
    <row xmlns:x14ac="http://schemas.microsoft.com/office/spreadsheetml/2009/9/ac" r="39" s="3" customFormat="true" x14ac:dyDescent="0.25">
      <c r="A39" s="367" t="str">
        <f ca="true">IF(ISBLANK('Data Summary'!A41),"",'Data Summary'!A41)</f>
        <v/>
      </c>
      <c r="B39" s="107"/>
      <c r="L39" s="107"/>
      <c r="V39" s="107"/>
      <c r="AF39" s="107"/>
      <c r="AG39" s="107"/>
      <c r="AP39" s="107"/>
      <c r="AQ39" s="107"/>
      <c r="AZ39" s="107"/>
      <c r="BA39" s="107"/>
      <c r="BJ39" s="107"/>
      <c r="BK39" s="107"/>
      <c r="BT39" s="107"/>
      <c r="CD39" s="107"/>
      <c r="CN39" s="107"/>
      <c r="CX39" s="107"/>
      <c r="DH39" s="107"/>
      <c r="DR39" s="107"/>
      <c r="EB39" s="107"/>
      <c r="EL39" s="107"/>
      <c r="EV39" s="107"/>
      <c r="FF39" s="107"/>
      <c r="FP39" s="107"/>
      <c r="FZ39" s="107"/>
      <c r="GJ39" s="107"/>
      <c r="GT39" s="107"/>
      <c r="HD39" s="107"/>
    </row>
    <row xmlns:x14ac="http://schemas.microsoft.com/office/spreadsheetml/2009/9/ac" r="40" s="3" customFormat="true" x14ac:dyDescent="0.25">
      <c r="A40" s="367" t="str">
        <f ca="true">IF(ISBLANK('Data Summary'!A42),"",'Data Summary'!A42)</f>
        <v/>
      </c>
      <c r="B40" s="107"/>
      <c r="L40" s="107"/>
      <c r="V40" s="107"/>
      <c r="AF40" s="107"/>
      <c r="AG40" s="107"/>
      <c r="AP40" s="107"/>
      <c r="AQ40" s="107"/>
      <c r="AZ40" s="107"/>
      <c r="BA40" s="107"/>
      <c r="BJ40" s="107"/>
      <c r="BK40" s="107"/>
      <c r="BT40" s="107"/>
      <c r="CD40" s="107"/>
      <c r="CN40" s="107"/>
      <c r="CX40" s="107"/>
      <c r="DH40" s="107"/>
      <c r="DR40" s="107"/>
      <c r="EB40" s="107"/>
      <c r="EL40" s="107"/>
      <c r="EV40" s="107"/>
      <c r="FF40" s="107"/>
      <c r="FP40" s="107"/>
      <c r="FZ40" s="107"/>
      <c r="GJ40" s="107"/>
      <c r="GT40" s="107"/>
      <c r="HD40" s="107"/>
    </row>
    <row xmlns:x14ac="http://schemas.microsoft.com/office/spreadsheetml/2009/9/ac" r="41" s="3" customFormat="true" x14ac:dyDescent="0.25">
      <c r="A41" s="367" t="str">
        <f ca="true">IF(ISBLANK('Data Summary'!A43),"",'Data Summary'!A43)</f>
        <v/>
      </c>
      <c r="B41" s="107"/>
      <c r="L41" s="107"/>
      <c r="V41" s="107"/>
      <c r="AF41" s="107"/>
      <c r="AG41" s="107"/>
      <c r="AP41" s="107"/>
      <c r="AQ41" s="107"/>
      <c r="AZ41" s="107"/>
      <c r="BA41" s="107"/>
      <c r="BJ41" s="107"/>
      <c r="BK41" s="107"/>
      <c r="BT41" s="107"/>
      <c r="CD41" s="107"/>
      <c r="CN41" s="107"/>
      <c r="CX41" s="107"/>
      <c r="DH41" s="107"/>
      <c r="DR41" s="107"/>
      <c r="EB41" s="107"/>
      <c r="EL41" s="107"/>
      <c r="EV41" s="107"/>
      <c r="FF41" s="107"/>
      <c r="FP41" s="107"/>
      <c r="FZ41" s="107"/>
      <c r="GJ41" s="107"/>
      <c r="GT41" s="107"/>
      <c r="HD41" s="107"/>
    </row>
    <row xmlns:x14ac="http://schemas.microsoft.com/office/spreadsheetml/2009/9/ac" r="42" s="3" customFormat="true" x14ac:dyDescent="0.25">
      <c r="A42" s="367" t="str">
        <f ca="true">IF(ISBLANK('Data Summary'!A44),"",'Data Summary'!A44)</f>
        <v/>
      </c>
      <c r="B42" s="107"/>
      <c r="L42" s="107"/>
      <c r="V42" s="107"/>
      <c r="AF42" s="107"/>
      <c r="AG42" s="107"/>
      <c r="AP42" s="107"/>
      <c r="AQ42" s="107"/>
      <c r="AZ42" s="107"/>
      <c r="BA42" s="107"/>
      <c r="BJ42" s="107"/>
      <c r="BK42" s="107"/>
      <c r="BT42" s="107"/>
      <c r="CD42" s="107"/>
      <c r="CN42" s="107"/>
      <c r="CX42" s="107"/>
      <c r="DH42" s="107"/>
      <c r="DR42" s="107"/>
      <c r="EB42" s="107"/>
      <c r="EL42" s="107"/>
      <c r="EV42" s="107"/>
      <c r="FF42" s="107"/>
      <c r="FP42" s="107"/>
      <c r="FZ42" s="107"/>
      <c r="GJ42" s="107"/>
      <c r="GT42" s="107"/>
      <c r="HD42" s="107"/>
    </row>
    <row xmlns:x14ac="http://schemas.microsoft.com/office/spreadsheetml/2009/9/ac" r="43" s="3" customFormat="true" x14ac:dyDescent="0.25">
      <c r="A43" s="367" t="str">
        <f ca="true">IF(ISBLANK('Data Summary'!A45),"",'Data Summary'!A45)</f>
        <v/>
      </c>
      <c r="B43" s="107"/>
      <c r="L43" s="107"/>
      <c r="V43" s="107"/>
      <c r="AF43" s="107"/>
      <c r="AG43" s="107"/>
      <c r="AP43" s="107"/>
      <c r="AQ43" s="107"/>
      <c r="AZ43" s="107"/>
      <c r="BA43" s="107"/>
      <c r="BJ43" s="107"/>
      <c r="BK43" s="107"/>
      <c r="BT43" s="107"/>
      <c r="CD43" s="107"/>
      <c r="CN43" s="107"/>
      <c r="CX43" s="107"/>
      <c r="DH43" s="107"/>
      <c r="DR43" s="107"/>
      <c r="EB43" s="107"/>
      <c r="EL43" s="107"/>
      <c r="EV43" s="107"/>
      <c r="FF43" s="107"/>
      <c r="FP43" s="107"/>
      <c r="FZ43" s="107"/>
      <c r="GJ43" s="107"/>
      <c r="GT43" s="107"/>
      <c r="HD43" s="107"/>
    </row>
    <row xmlns:x14ac="http://schemas.microsoft.com/office/spreadsheetml/2009/9/ac" r="44" s="3" customFormat="true" x14ac:dyDescent="0.25">
      <c r="A44" s="367" t="str">
        <f ca="true">IF(ISBLANK('Data Summary'!A46),"",'Data Summary'!A46)</f>
        <v/>
      </c>
      <c r="B44" s="107"/>
      <c r="L44" s="107"/>
      <c r="V44" s="107"/>
      <c r="AF44" s="107"/>
      <c r="AG44" s="107"/>
      <c r="AP44" s="107"/>
      <c r="AQ44" s="107"/>
      <c r="AZ44" s="107"/>
      <c r="BA44" s="107"/>
      <c r="BJ44" s="107"/>
      <c r="BK44" s="107"/>
      <c r="BT44" s="107"/>
      <c r="CD44" s="107"/>
      <c r="CN44" s="107"/>
      <c r="CX44" s="107"/>
      <c r="DH44" s="107"/>
      <c r="DR44" s="107"/>
      <c r="EB44" s="107"/>
      <c r="EL44" s="107"/>
      <c r="EV44" s="107"/>
      <c r="FF44" s="107"/>
      <c r="FP44" s="107"/>
      <c r="FZ44" s="107"/>
      <c r="GJ44" s="107"/>
      <c r="GT44" s="107"/>
      <c r="HD44" s="107"/>
    </row>
    <row xmlns:x14ac="http://schemas.microsoft.com/office/spreadsheetml/2009/9/ac" r="45" s="3" customFormat="true" x14ac:dyDescent="0.25">
      <c r="A45" s="367" t="str">
        <f ca="true">IF(ISBLANK('Data Summary'!A47),"",'Data Summary'!A47)</f>
        <v/>
      </c>
      <c r="B45" s="107"/>
      <c r="L45" s="107"/>
      <c r="V45" s="107"/>
      <c r="AF45" s="107"/>
      <c r="AG45" s="107"/>
      <c r="AP45" s="107"/>
      <c r="AQ45" s="107"/>
      <c r="AZ45" s="107"/>
      <c r="BA45" s="107"/>
      <c r="BJ45" s="107"/>
      <c r="BK45" s="107"/>
      <c r="BT45" s="107"/>
      <c r="CD45" s="107"/>
      <c r="CN45" s="107"/>
      <c r="CX45" s="107"/>
      <c r="DH45" s="107"/>
      <c r="DR45" s="107"/>
      <c r="EB45" s="107"/>
      <c r="EL45" s="107"/>
      <c r="EV45" s="107"/>
      <c r="FF45" s="107"/>
      <c r="FP45" s="107"/>
      <c r="FZ45" s="107"/>
      <c r="GJ45" s="107"/>
      <c r="GT45" s="107"/>
      <c r="HD45" s="107"/>
    </row>
    <row xmlns:x14ac="http://schemas.microsoft.com/office/spreadsheetml/2009/9/ac" r="46" s="3" customFormat="true" x14ac:dyDescent="0.25">
      <c r="A46" s="367" t="str">
        <f ca="true">IF(ISBLANK('Data Summary'!A48),"",'Data Summary'!A48)</f>
        <v/>
      </c>
      <c r="B46" s="107"/>
      <c r="L46" s="107"/>
      <c r="V46" s="107"/>
      <c r="AF46" s="107"/>
      <c r="AG46" s="107"/>
      <c r="AP46" s="107"/>
      <c r="AQ46" s="107"/>
      <c r="AZ46" s="107"/>
      <c r="BA46" s="107"/>
      <c r="BJ46" s="107"/>
      <c r="BK46" s="107"/>
      <c r="BT46" s="107"/>
      <c r="CD46" s="107"/>
      <c r="CN46" s="107"/>
      <c r="CX46" s="107"/>
      <c r="DH46" s="107"/>
      <c r="DR46" s="107"/>
      <c r="EB46" s="107"/>
      <c r="EL46" s="107"/>
      <c r="EV46" s="107"/>
      <c r="FF46" s="107"/>
      <c r="FP46" s="107"/>
      <c r="FZ46" s="107"/>
      <c r="GJ46" s="107"/>
      <c r="GT46" s="107"/>
      <c r="HD46" s="107"/>
    </row>
    <row xmlns:x14ac="http://schemas.microsoft.com/office/spreadsheetml/2009/9/ac" r="47" s="3" customFormat="true" x14ac:dyDescent="0.25">
      <c r="A47" s="367" t="str">
        <f ca="true">IF(ISBLANK('Data Summary'!A49),"",'Data Summary'!A49)</f>
        <v/>
      </c>
      <c r="B47" s="107"/>
      <c r="L47" s="107"/>
      <c r="V47" s="107"/>
      <c r="AF47" s="107"/>
      <c r="AG47" s="107"/>
      <c r="AP47" s="107"/>
      <c r="AQ47" s="107"/>
      <c r="AZ47" s="107"/>
      <c r="BA47" s="107"/>
      <c r="BJ47" s="107"/>
      <c r="BK47" s="107"/>
      <c r="BT47" s="107"/>
      <c r="CD47" s="107"/>
      <c r="CN47" s="107"/>
      <c r="CX47" s="107"/>
      <c r="DH47" s="107"/>
      <c r="DR47" s="107"/>
      <c r="EB47" s="107"/>
      <c r="EL47" s="107"/>
      <c r="EV47" s="107"/>
      <c r="FF47" s="107"/>
      <c r="FP47" s="107"/>
      <c r="FZ47" s="107"/>
      <c r="GJ47" s="107"/>
      <c r="GT47" s="107"/>
      <c r="HD47" s="107"/>
    </row>
    <row xmlns:x14ac="http://schemas.microsoft.com/office/spreadsheetml/2009/9/ac" r="48" s="3" customFormat="true" x14ac:dyDescent="0.25">
      <c r="A48" s="367" t="str">
        <f ca="true">IF(ISBLANK('Data Summary'!A50),"",'Data Summary'!A50)</f>
        <v/>
      </c>
      <c r="B48" s="107"/>
      <c r="L48" s="107"/>
      <c r="V48" s="107"/>
      <c r="AF48" s="107"/>
      <c r="AG48" s="107"/>
      <c r="AP48" s="107"/>
      <c r="AQ48" s="107"/>
      <c r="AZ48" s="107"/>
      <c r="BA48" s="107"/>
      <c r="BJ48" s="107"/>
      <c r="BK48" s="107"/>
      <c r="BT48" s="107"/>
      <c r="CD48" s="107"/>
      <c r="CN48" s="107"/>
      <c r="CX48" s="107"/>
      <c r="DH48" s="107"/>
      <c r="DR48" s="107"/>
      <c r="EB48" s="107"/>
      <c r="EL48" s="107"/>
      <c r="EV48" s="107"/>
      <c r="FF48" s="107"/>
      <c r="FP48" s="107"/>
      <c r="FZ48" s="107"/>
      <c r="GJ48" s="107"/>
      <c r="GT48" s="107"/>
      <c r="HD48" s="107"/>
    </row>
    <row xmlns:x14ac="http://schemas.microsoft.com/office/spreadsheetml/2009/9/ac" r="49" s="3" customFormat="true" x14ac:dyDescent="0.25">
      <c r="A49" s="367" t="str">
        <f ca="true">IF(ISBLANK('Data Summary'!A51),"",'Data Summary'!A51)</f>
        <v/>
      </c>
      <c r="B49" s="107"/>
      <c r="L49" s="107"/>
      <c r="V49" s="107"/>
      <c r="AF49" s="107"/>
      <c r="AG49" s="107"/>
      <c r="AP49" s="107"/>
      <c r="AQ49" s="107"/>
      <c r="AZ49" s="107"/>
      <c r="BA49" s="107"/>
      <c r="BJ49" s="107"/>
      <c r="BK49" s="107"/>
      <c r="BT49" s="107"/>
      <c r="CD49" s="107"/>
      <c r="CN49" s="107"/>
      <c r="CX49" s="107"/>
      <c r="DH49" s="107"/>
      <c r="DR49" s="107"/>
      <c r="EB49" s="107"/>
      <c r="EL49" s="107"/>
      <c r="EV49" s="107"/>
      <c r="FF49" s="107"/>
      <c r="FP49" s="107"/>
      <c r="FZ49" s="107"/>
      <c r="GJ49" s="107"/>
      <c r="GT49" s="107"/>
      <c r="HD49" s="107"/>
    </row>
    <row xmlns:x14ac="http://schemas.microsoft.com/office/spreadsheetml/2009/9/ac" r="50" s="3" customFormat="true" x14ac:dyDescent="0.25">
      <c r="A50" s="367" t="str">
        <f ca="true">IF(ISBLANK('Data Summary'!A52),"",'Data Summary'!A52)</f>
        <v/>
      </c>
      <c r="B50" s="107"/>
      <c r="L50" s="107"/>
      <c r="V50" s="107"/>
      <c r="AF50" s="107"/>
      <c r="AG50" s="107"/>
      <c r="AP50" s="107"/>
      <c r="AQ50" s="107"/>
      <c r="AZ50" s="107"/>
      <c r="BA50" s="107"/>
      <c r="BJ50" s="107"/>
      <c r="BK50" s="107"/>
      <c r="BT50" s="107"/>
      <c r="CD50" s="107"/>
      <c r="CN50" s="107"/>
      <c r="CX50" s="107"/>
      <c r="DH50" s="107"/>
      <c r="DR50" s="107"/>
      <c r="EB50" s="107"/>
      <c r="EL50" s="107"/>
      <c r="EV50" s="107"/>
      <c r="FF50" s="107"/>
      <c r="FP50" s="107"/>
      <c r="FZ50" s="107"/>
      <c r="GJ50" s="107"/>
      <c r="GT50" s="107"/>
      <c r="HD50" s="107"/>
    </row>
    <row xmlns:x14ac="http://schemas.microsoft.com/office/spreadsheetml/2009/9/ac" r="51" s="3" customFormat="true" x14ac:dyDescent="0.25">
      <c r="A51" s="367" t="str">
        <f ca="true">IF(ISBLANK('Data Summary'!A53),"",'Data Summary'!A53)</f>
        <v/>
      </c>
      <c r="B51" s="107"/>
      <c r="L51" s="107"/>
      <c r="V51" s="107"/>
      <c r="AF51" s="107"/>
      <c r="AG51" s="107"/>
      <c r="AP51" s="107"/>
      <c r="AQ51" s="107"/>
      <c r="AZ51" s="107"/>
      <c r="BA51" s="107"/>
      <c r="BJ51" s="107"/>
      <c r="BK51" s="107"/>
      <c r="BT51" s="107"/>
      <c r="CD51" s="107"/>
      <c r="CN51" s="107"/>
      <c r="CX51" s="107"/>
      <c r="DH51" s="107"/>
      <c r="DR51" s="107"/>
      <c r="EB51" s="107"/>
      <c r="EL51" s="107"/>
      <c r="EV51" s="107"/>
      <c r="FF51" s="107"/>
      <c r="FP51" s="107"/>
      <c r="FZ51" s="107"/>
      <c r="GJ51" s="107"/>
      <c r="GT51" s="107"/>
      <c r="HD51" s="107"/>
    </row>
    <row xmlns:x14ac="http://schemas.microsoft.com/office/spreadsheetml/2009/9/ac" r="52" s="3" customFormat="true" x14ac:dyDescent="0.25">
      <c r="A52" s="367" t="str">
        <f ca="true">IF(ISBLANK('Data Summary'!A54),"",'Data Summary'!A54)</f>
        <v/>
      </c>
      <c r="B52" s="107"/>
      <c r="L52" s="107"/>
      <c r="V52" s="107"/>
      <c r="AF52" s="107"/>
      <c r="AG52" s="107"/>
      <c r="AP52" s="107"/>
      <c r="AQ52" s="107"/>
      <c r="AZ52" s="107"/>
      <c r="BA52" s="107"/>
      <c r="BJ52" s="107"/>
      <c r="BK52" s="107"/>
      <c r="BT52" s="107"/>
      <c r="CD52" s="107"/>
      <c r="CN52" s="107"/>
      <c r="CX52" s="107"/>
      <c r="DH52" s="107"/>
      <c r="DR52" s="107"/>
      <c r="EB52" s="107"/>
      <c r="EL52" s="107"/>
      <c r="EV52" s="107"/>
      <c r="FF52" s="107"/>
      <c r="FP52" s="107"/>
      <c r="FZ52" s="107"/>
      <c r="GJ52" s="107"/>
      <c r="GT52" s="107"/>
      <c r="HD52" s="107"/>
    </row>
    <row xmlns:x14ac="http://schemas.microsoft.com/office/spreadsheetml/2009/9/ac" r="53" s="3" customFormat="true" x14ac:dyDescent="0.25">
      <c r="A53" s="367" t="str">
        <f ca="true">IF(ISBLANK('Data Summary'!A55),"",'Data Summary'!A55)</f>
        <v/>
      </c>
      <c r="B53" s="107"/>
      <c r="L53" s="107"/>
      <c r="V53" s="107"/>
      <c r="AF53" s="107"/>
      <c r="AG53" s="107"/>
      <c r="AP53" s="107"/>
      <c r="AQ53" s="107"/>
      <c r="AZ53" s="107"/>
      <c r="BA53" s="107"/>
      <c r="BJ53" s="107"/>
      <c r="BK53" s="107"/>
      <c r="BT53" s="107"/>
      <c r="CD53" s="107"/>
      <c r="CN53" s="107"/>
      <c r="CX53" s="107"/>
      <c r="DH53" s="107"/>
      <c r="DR53" s="107"/>
      <c r="EB53" s="107"/>
      <c r="EL53" s="107"/>
      <c r="EV53" s="107"/>
      <c r="FF53" s="107"/>
      <c r="FP53" s="107"/>
      <c r="FZ53" s="107"/>
      <c r="GJ53" s="107"/>
      <c r="GT53" s="107"/>
      <c r="HD53" s="107"/>
    </row>
    <row xmlns:x14ac="http://schemas.microsoft.com/office/spreadsheetml/2009/9/ac" r="54" s="3" customFormat="true" x14ac:dyDescent="0.25">
      <c r="A54" s="367" t="str">
        <f ca="true">IF(ISBLANK('Data Summary'!A56),"",'Data Summary'!A56)</f>
        <v/>
      </c>
      <c r="B54" s="107"/>
      <c r="L54" s="107"/>
      <c r="V54" s="107"/>
      <c r="AF54" s="107"/>
      <c r="AG54" s="107"/>
      <c r="AP54" s="107"/>
      <c r="AQ54" s="107"/>
      <c r="AZ54" s="107"/>
      <c r="BA54" s="107"/>
      <c r="BJ54" s="107"/>
      <c r="BK54" s="107"/>
      <c r="BT54" s="107"/>
      <c r="CD54" s="107"/>
      <c r="CN54" s="107"/>
      <c r="CX54" s="107"/>
      <c r="DH54" s="107"/>
      <c r="DR54" s="107"/>
      <c r="EB54" s="107"/>
      <c r="EL54" s="107"/>
      <c r="EV54" s="107"/>
      <c r="FF54" s="107"/>
      <c r="FP54" s="107"/>
      <c r="FZ54" s="107"/>
      <c r="GJ54" s="107"/>
      <c r="GT54" s="107"/>
      <c r="HD54" s="107"/>
    </row>
    <row xmlns:x14ac="http://schemas.microsoft.com/office/spreadsheetml/2009/9/ac" r="55" s="3" customFormat="true" x14ac:dyDescent="0.25">
      <c r="A55" s="367" t="str">
        <f ca="true">IF(ISBLANK('Data Summary'!A57),"",'Data Summary'!A57)</f>
        <v/>
      </c>
      <c r="B55" s="107"/>
      <c r="L55" s="107"/>
      <c r="V55" s="107"/>
      <c r="AF55" s="107"/>
      <c r="AG55" s="107"/>
      <c r="AP55" s="107"/>
      <c r="AQ55" s="107"/>
      <c r="AZ55" s="107"/>
      <c r="BA55" s="107"/>
      <c r="BJ55" s="107"/>
      <c r="BK55" s="107"/>
      <c r="BT55" s="107"/>
      <c r="CD55" s="107"/>
      <c r="CN55" s="107"/>
      <c r="CX55" s="107"/>
      <c r="DH55" s="107"/>
      <c r="DR55" s="107"/>
      <c r="EB55" s="107"/>
      <c r="EL55" s="107"/>
      <c r="EV55" s="107"/>
      <c r="FF55" s="107"/>
      <c r="FP55" s="107"/>
      <c r="FZ55" s="107"/>
      <c r="GJ55" s="107"/>
      <c r="GT55" s="107"/>
      <c r="HD55" s="107"/>
    </row>
    <row xmlns:x14ac="http://schemas.microsoft.com/office/spreadsheetml/2009/9/ac" r="56" s="3" customFormat="true" x14ac:dyDescent="0.25">
      <c r="A56" s="367" t="str">
        <f ca="true">IF(ISBLANK('Data Summary'!A58),"",'Data Summary'!A58)</f>
        <v/>
      </c>
      <c r="B56" s="107"/>
      <c r="L56" s="107"/>
      <c r="V56" s="107"/>
      <c r="AF56" s="107"/>
      <c r="AG56" s="107"/>
      <c r="AP56" s="107"/>
      <c r="AQ56" s="107"/>
      <c r="AZ56" s="107"/>
      <c r="BA56" s="107"/>
      <c r="BJ56" s="107"/>
      <c r="BK56" s="107"/>
      <c r="BT56" s="107"/>
      <c r="CD56" s="107"/>
      <c r="CN56" s="107"/>
      <c r="CX56" s="107"/>
      <c r="DH56" s="107"/>
      <c r="DR56" s="107"/>
      <c r="EB56" s="107"/>
      <c r="EL56" s="107"/>
      <c r="EV56" s="107"/>
      <c r="FF56" s="107"/>
      <c r="FP56" s="107"/>
      <c r="FZ56" s="107"/>
      <c r="GJ56" s="107"/>
      <c r="GT56" s="107"/>
      <c r="HD56" s="107"/>
    </row>
    <row xmlns:x14ac="http://schemas.microsoft.com/office/spreadsheetml/2009/9/ac" r="57" s="3" customFormat="true" x14ac:dyDescent="0.25">
      <c r="A57" s="367" t="str">
        <f ca="true">IF(ISBLANK('Data Summary'!A59),"",'Data Summary'!A59)</f>
        <v/>
      </c>
      <c r="B57" s="107"/>
      <c r="L57" s="107"/>
      <c r="V57" s="107"/>
      <c r="AF57" s="107"/>
      <c r="AG57" s="107"/>
      <c r="AP57" s="107"/>
      <c r="AQ57" s="107"/>
      <c r="AZ57" s="107"/>
      <c r="BA57" s="107"/>
      <c r="BJ57" s="107"/>
      <c r="BK57" s="107"/>
      <c r="BT57" s="107"/>
      <c r="CD57" s="107"/>
      <c r="CN57" s="107"/>
      <c r="CX57" s="107"/>
      <c r="DH57" s="107"/>
      <c r="DR57" s="107"/>
      <c r="EB57" s="107"/>
      <c r="EL57" s="107"/>
      <c r="EV57" s="107"/>
      <c r="FF57" s="107"/>
      <c r="FP57" s="107"/>
      <c r="FZ57" s="107"/>
      <c r="GJ57" s="107"/>
      <c r="GT57" s="107"/>
      <c r="HD57" s="107"/>
    </row>
    <row xmlns:x14ac="http://schemas.microsoft.com/office/spreadsheetml/2009/9/ac" r="58" s="3" customFormat="true" x14ac:dyDescent="0.25">
      <c r="A58" s="367" t="str">
        <f ca="true">IF(ISBLANK('Data Summary'!A60),"",'Data Summary'!A60)</f>
        <v/>
      </c>
      <c r="B58" s="107"/>
      <c r="L58" s="107"/>
      <c r="V58" s="107"/>
      <c r="AF58" s="107"/>
      <c r="AG58" s="107"/>
      <c r="AP58" s="107"/>
      <c r="AQ58" s="107"/>
      <c r="AZ58" s="107"/>
      <c r="BA58" s="107"/>
      <c r="BJ58" s="107"/>
      <c r="BK58" s="107"/>
      <c r="BT58" s="107"/>
      <c r="CD58" s="107"/>
      <c r="CN58" s="107"/>
      <c r="CX58" s="107"/>
      <c r="DH58" s="107"/>
      <c r="DR58" s="107"/>
      <c r="EB58" s="107"/>
      <c r="EL58" s="107"/>
      <c r="EV58" s="107"/>
      <c r="FF58" s="107"/>
      <c r="FP58" s="107"/>
      <c r="FZ58" s="107"/>
      <c r="GJ58" s="107"/>
      <c r="GT58" s="107"/>
      <c r="HD58" s="107"/>
    </row>
    <row xmlns:x14ac="http://schemas.microsoft.com/office/spreadsheetml/2009/9/ac" r="59" s="3" customFormat="true" x14ac:dyDescent="0.25">
      <c r="A59" s="367" t="str">
        <f ca="true">IF(ISBLANK('Data Summary'!A61),"",'Data Summary'!A61)</f>
        <v/>
      </c>
      <c r="B59" s="107"/>
      <c r="L59" s="107"/>
      <c r="V59" s="107"/>
      <c r="AF59" s="107"/>
      <c r="AG59" s="107"/>
      <c r="AP59" s="107"/>
      <c r="AQ59" s="107"/>
      <c r="AZ59" s="107"/>
      <c r="BA59" s="107"/>
      <c r="BJ59" s="107"/>
      <c r="BK59" s="107"/>
      <c r="BT59" s="107"/>
      <c r="CD59" s="107"/>
      <c r="CN59" s="107"/>
      <c r="CX59" s="107"/>
      <c r="DH59" s="107"/>
      <c r="DR59" s="107"/>
      <c r="EB59" s="107"/>
      <c r="EL59" s="107"/>
      <c r="EV59" s="107"/>
      <c r="FF59" s="107"/>
      <c r="FP59" s="107"/>
      <c r="FZ59" s="107"/>
      <c r="GJ59" s="107"/>
      <c r="GT59" s="107"/>
      <c r="HD59" s="107"/>
    </row>
    <row xmlns:x14ac="http://schemas.microsoft.com/office/spreadsheetml/2009/9/ac" r="60" s="3" customFormat="true" x14ac:dyDescent="0.25">
      <c r="A60" s="367" t="str">
        <f ca="true">IF(ISBLANK('Data Summary'!A62),"",'Data Summary'!A62)</f>
        <v/>
      </c>
      <c r="B60" s="107"/>
      <c r="L60" s="107"/>
      <c r="V60" s="107"/>
      <c r="AF60" s="107"/>
      <c r="AG60" s="107"/>
      <c r="AP60" s="107"/>
      <c r="AQ60" s="107"/>
      <c r="AZ60" s="107"/>
      <c r="BA60" s="107"/>
      <c r="BJ60" s="107"/>
      <c r="BK60" s="107"/>
      <c r="BT60" s="107"/>
      <c r="CD60" s="107"/>
      <c r="CN60" s="107"/>
      <c r="CX60" s="107"/>
      <c r="DH60" s="107"/>
      <c r="DR60" s="107"/>
      <c r="EB60" s="107"/>
      <c r="EL60" s="107"/>
      <c r="EV60" s="107"/>
      <c r="FF60" s="107"/>
      <c r="FP60" s="107"/>
      <c r="FZ60" s="107"/>
      <c r="GJ60" s="107"/>
      <c r="GT60" s="107"/>
      <c r="HD60" s="107"/>
    </row>
    <row xmlns:x14ac="http://schemas.microsoft.com/office/spreadsheetml/2009/9/ac" r="61" s="3" customFormat="true" x14ac:dyDescent="0.25">
      <c r="A61" s="367" t="str">
        <f ca="true">IF(ISBLANK('Data Summary'!A63),"",'Data Summary'!A63)</f>
        <v/>
      </c>
      <c r="B61" s="107"/>
      <c r="L61" s="107"/>
      <c r="V61" s="107"/>
      <c r="AF61" s="107"/>
      <c r="AG61" s="107"/>
      <c r="AP61" s="107"/>
      <c r="AQ61" s="107"/>
      <c r="AZ61" s="107"/>
      <c r="BA61" s="107"/>
      <c r="BJ61" s="107"/>
      <c r="BK61" s="107"/>
      <c r="BT61" s="107"/>
      <c r="CD61" s="107"/>
      <c r="CN61" s="107"/>
      <c r="CX61" s="107"/>
      <c r="DH61" s="107"/>
      <c r="DR61" s="107"/>
      <c r="EB61" s="107"/>
      <c r="EL61" s="107"/>
      <c r="EV61" s="107"/>
      <c r="FF61" s="107"/>
      <c r="FP61" s="107"/>
      <c r="FZ61" s="107"/>
      <c r="GJ61" s="107"/>
      <c r="GT61" s="107"/>
      <c r="HD61" s="107"/>
    </row>
    <row xmlns:x14ac="http://schemas.microsoft.com/office/spreadsheetml/2009/9/ac" r="62" s="3" customFormat="true" x14ac:dyDescent="0.25">
      <c r="A62" s="367" t="str">
        <f ca="true">IF(ISBLANK('Data Summary'!A64),"",'Data Summary'!A64)</f>
        <v/>
      </c>
      <c r="B62" s="107"/>
      <c r="L62" s="107"/>
      <c r="V62" s="107"/>
      <c r="AF62" s="107"/>
      <c r="AG62" s="107"/>
      <c r="AP62" s="107"/>
      <c r="AQ62" s="107"/>
      <c r="AZ62" s="107"/>
      <c r="BA62" s="107"/>
      <c r="BJ62" s="107"/>
      <c r="BK62" s="107"/>
      <c r="BT62" s="107"/>
      <c r="CD62" s="107"/>
      <c r="CN62" s="107"/>
      <c r="CX62" s="107"/>
      <c r="DH62" s="107"/>
      <c r="DR62" s="107"/>
      <c r="EB62" s="107"/>
      <c r="EL62" s="107"/>
      <c r="EV62" s="107"/>
      <c r="FF62" s="107"/>
      <c r="FP62" s="107"/>
      <c r="FZ62" s="107"/>
      <c r="GJ62" s="107"/>
      <c r="GT62" s="107"/>
      <c r="HD62" s="107"/>
    </row>
    <row xmlns:x14ac="http://schemas.microsoft.com/office/spreadsheetml/2009/9/ac" r="63" s="3" customFormat="true" x14ac:dyDescent="0.25">
      <c r="A63" s="367" t="str">
        <f ca="true">IF(ISBLANK('Data Summary'!A65),"",'Data Summary'!A65)</f>
        <v/>
      </c>
      <c r="B63" s="107"/>
      <c r="L63" s="107"/>
      <c r="V63" s="107"/>
      <c r="AF63" s="107"/>
      <c r="AG63" s="107"/>
      <c r="AP63" s="107"/>
      <c r="AQ63" s="107"/>
      <c r="AZ63" s="107"/>
      <c r="BA63" s="107"/>
      <c r="BJ63" s="107"/>
      <c r="BK63" s="107"/>
      <c r="BT63" s="107"/>
      <c r="CD63" s="107"/>
      <c r="CN63" s="107"/>
      <c r="CX63" s="107"/>
      <c r="DH63" s="107"/>
      <c r="DR63" s="107"/>
      <c r="EB63" s="107"/>
      <c r="EL63" s="107"/>
      <c r="EV63" s="107"/>
      <c r="FF63" s="107"/>
      <c r="FP63" s="107"/>
      <c r="FZ63" s="107"/>
      <c r="GJ63" s="107"/>
      <c r="GT63" s="107"/>
      <c r="HD63" s="107"/>
    </row>
    <row xmlns:x14ac="http://schemas.microsoft.com/office/spreadsheetml/2009/9/ac" r="64" s="3" customFormat="true" x14ac:dyDescent="0.25">
      <c r="A64" s="367" t="str">
        <f ca="true">IF(ISBLANK('Data Summary'!A66),"",'Data Summary'!A66)</f>
        <v/>
      </c>
      <c r="B64" s="107"/>
      <c r="L64" s="107"/>
      <c r="V64" s="107"/>
      <c r="AF64" s="107"/>
      <c r="AG64" s="107"/>
      <c r="AP64" s="107"/>
      <c r="AQ64" s="107"/>
      <c r="AZ64" s="107"/>
      <c r="BA64" s="107"/>
      <c r="BJ64" s="107"/>
      <c r="BK64" s="107"/>
      <c r="BT64" s="107"/>
      <c r="CD64" s="107"/>
      <c r="CN64" s="107"/>
      <c r="CX64" s="107"/>
      <c r="DH64" s="107"/>
      <c r="DR64" s="107"/>
      <c r="EB64" s="107"/>
      <c r="EL64" s="107"/>
      <c r="EV64" s="107"/>
      <c r="FF64" s="107"/>
      <c r="FP64" s="107"/>
      <c r="FZ64" s="107"/>
      <c r="GJ64" s="107"/>
      <c r="GT64" s="107"/>
      <c r="HD64" s="107"/>
    </row>
    <row xmlns:x14ac="http://schemas.microsoft.com/office/spreadsheetml/2009/9/ac" r="65" s="3" customFormat="true" x14ac:dyDescent="0.25">
      <c r="A65" s="367" t="str">
        <f ca="true">IF(ISBLANK('Data Summary'!A67),"",'Data Summary'!A67)</f>
        <v/>
      </c>
      <c r="B65" s="107"/>
      <c r="L65" s="107"/>
      <c r="V65" s="107"/>
      <c r="AF65" s="107"/>
      <c r="AG65" s="107"/>
      <c r="AP65" s="107"/>
      <c r="AQ65" s="107"/>
      <c r="AZ65" s="107"/>
      <c r="BA65" s="107"/>
      <c r="BJ65" s="107"/>
      <c r="BK65" s="107"/>
      <c r="BT65" s="107"/>
      <c r="CD65" s="107"/>
      <c r="CN65" s="107"/>
      <c r="CX65" s="107"/>
      <c r="DH65" s="107"/>
      <c r="DR65" s="107"/>
      <c r="EB65" s="107"/>
      <c r="EL65" s="107"/>
      <c r="EV65" s="107"/>
      <c r="FF65" s="107"/>
      <c r="FP65" s="107"/>
      <c r="FZ65" s="107"/>
      <c r="GJ65" s="107"/>
      <c r="GT65" s="107"/>
      <c r="HD65" s="107"/>
    </row>
    <row xmlns:x14ac="http://schemas.microsoft.com/office/spreadsheetml/2009/9/ac" r="66" s="3" customFormat="true" x14ac:dyDescent="0.25">
      <c r="A66" s="367" t="str">
        <f ca="true">IF(ISBLANK('Data Summary'!A68),"",'Data Summary'!A68)</f>
        <v/>
      </c>
      <c r="B66" s="107"/>
      <c r="L66" s="107"/>
      <c r="V66" s="107"/>
      <c r="AF66" s="107"/>
      <c r="AG66" s="107"/>
      <c r="AP66" s="107"/>
      <c r="AQ66" s="107"/>
      <c r="AZ66" s="107"/>
      <c r="BA66" s="107"/>
      <c r="BJ66" s="107"/>
      <c r="BK66" s="107"/>
      <c r="BT66" s="107"/>
      <c r="CD66" s="107"/>
      <c r="CN66" s="107"/>
      <c r="CX66" s="107"/>
      <c r="DH66" s="107"/>
      <c r="DR66" s="107"/>
      <c r="EB66" s="107"/>
      <c r="EL66" s="107"/>
      <c r="EV66" s="107"/>
      <c r="FF66" s="107"/>
      <c r="FP66" s="107"/>
      <c r="FZ66" s="107"/>
      <c r="GJ66" s="107"/>
      <c r="GT66" s="107"/>
      <c r="HD66" s="107"/>
    </row>
    <row xmlns:x14ac="http://schemas.microsoft.com/office/spreadsheetml/2009/9/ac" r="67" s="3" customFormat="true" x14ac:dyDescent="0.25">
      <c r="A67" s="367" t="str">
        <f ca="true">IF(ISBLANK('Data Summary'!A69),"",'Data Summary'!A69)</f>
        <v/>
      </c>
      <c r="B67" s="107"/>
      <c r="L67" s="107"/>
      <c r="V67" s="107"/>
      <c r="AF67" s="107"/>
      <c r="AG67" s="107"/>
      <c r="AP67" s="107"/>
      <c r="AQ67" s="107"/>
      <c r="AZ67" s="107"/>
      <c r="BA67" s="107"/>
      <c r="BJ67" s="107"/>
      <c r="BK67" s="107"/>
      <c r="BT67" s="107"/>
      <c r="CD67" s="107"/>
      <c r="CN67" s="107"/>
      <c r="CX67" s="107"/>
      <c r="DH67" s="107"/>
      <c r="DR67" s="107"/>
      <c r="EB67" s="107"/>
      <c r="EL67" s="107"/>
      <c r="EV67" s="107"/>
      <c r="FF67" s="107"/>
      <c r="FP67" s="107"/>
      <c r="FZ67" s="107"/>
      <c r="GJ67" s="107"/>
      <c r="GT67" s="107"/>
      <c r="HD67" s="107"/>
    </row>
    <row xmlns:x14ac="http://schemas.microsoft.com/office/spreadsheetml/2009/9/ac" r="68" s="3" customFormat="true" x14ac:dyDescent="0.25">
      <c r="A68" s="367" t="str">
        <f ca="true">IF(ISBLANK('Data Summary'!A70),"",'Data Summary'!A70)</f>
        <v/>
      </c>
      <c r="B68" s="107"/>
      <c r="L68" s="107"/>
      <c r="V68" s="107"/>
      <c r="AF68" s="107"/>
      <c r="AG68" s="107"/>
      <c r="AP68" s="107"/>
      <c r="AQ68" s="107"/>
      <c r="AZ68" s="107"/>
      <c r="BA68" s="107"/>
      <c r="BJ68" s="107"/>
      <c r="BK68" s="107"/>
      <c r="BT68" s="107"/>
      <c r="CD68" s="107"/>
      <c r="CN68" s="107"/>
      <c r="CX68" s="107"/>
      <c r="DH68" s="107"/>
      <c r="DR68" s="107"/>
      <c r="EB68" s="107"/>
      <c r="EL68" s="107"/>
      <c r="EV68" s="107"/>
      <c r="FF68" s="107"/>
      <c r="FP68" s="107"/>
      <c r="FZ68" s="107"/>
      <c r="GJ68" s="107"/>
      <c r="GT68" s="107"/>
      <c r="HD68" s="107"/>
    </row>
    <row xmlns:x14ac="http://schemas.microsoft.com/office/spreadsheetml/2009/9/ac" r="69" s="3" customFormat="true" x14ac:dyDescent="0.25">
      <c r="A69" s="367" t="str">
        <f ca="true">IF(ISBLANK('Data Summary'!A71),"",'Data Summary'!A71)</f>
        <v/>
      </c>
      <c r="B69" s="107"/>
      <c r="L69" s="107"/>
      <c r="V69" s="107"/>
      <c r="AF69" s="107"/>
      <c r="AG69" s="107"/>
      <c r="AP69" s="107"/>
      <c r="AQ69" s="107"/>
      <c r="AZ69" s="107"/>
      <c r="BA69" s="107"/>
      <c r="BJ69" s="107"/>
      <c r="BK69" s="107"/>
      <c r="BT69" s="107"/>
      <c r="CD69" s="107"/>
      <c r="CN69" s="107"/>
      <c r="CX69" s="107"/>
      <c r="DH69" s="107"/>
      <c r="DR69" s="107"/>
      <c r="EB69" s="107"/>
      <c r="EL69" s="107"/>
      <c r="EV69" s="107"/>
      <c r="FF69" s="107"/>
      <c r="FP69" s="107"/>
      <c r="FZ69" s="107"/>
      <c r="GJ69" s="107"/>
      <c r="GT69" s="107"/>
      <c r="HD69" s="107"/>
    </row>
    <row xmlns:x14ac="http://schemas.microsoft.com/office/spreadsheetml/2009/9/ac" r="70" s="3" customFormat="true" x14ac:dyDescent="0.25">
      <c r="A70" s="367" t="str">
        <f ca="true">IF(ISBLANK('Data Summary'!A72),"",'Data Summary'!A72)</f>
        <v/>
      </c>
      <c r="B70" s="107"/>
      <c r="L70" s="107"/>
      <c r="V70" s="107"/>
      <c r="AF70" s="107"/>
      <c r="AG70" s="107"/>
      <c r="AP70" s="107"/>
      <c r="AQ70" s="107"/>
      <c r="AZ70" s="107"/>
      <c r="BA70" s="107"/>
      <c r="BJ70" s="107"/>
      <c r="BK70" s="107"/>
      <c r="BT70" s="107"/>
      <c r="CD70" s="107"/>
      <c r="CN70" s="107"/>
      <c r="CX70" s="107"/>
      <c r="DH70" s="107"/>
      <c r="DR70" s="107"/>
      <c r="EB70" s="107"/>
      <c r="EL70" s="107"/>
      <c r="EV70" s="107"/>
      <c r="FF70" s="107"/>
      <c r="FP70" s="107"/>
      <c r="FZ70" s="107"/>
      <c r="GJ70" s="107"/>
      <c r="GT70" s="107"/>
      <c r="HD70" s="107"/>
    </row>
    <row xmlns:x14ac="http://schemas.microsoft.com/office/spreadsheetml/2009/9/ac" r="71" s="3" customFormat="true" x14ac:dyDescent="0.25">
      <c r="A71" s="367" t="str">
        <f ca="true">IF(ISBLANK('Data Summary'!A73),"",'Data Summary'!A73)</f>
        <v/>
      </c>
      <c r="B71" s="107"/>
      <c r="L71" s="107"/>
      <c r="V71" s="107"/>
      <c r="AF71" s="107"/>
      <c r="AG71" s="107"/>
      <c r="AP71" s="107"/>
      <c r="AQ71" s="107"/>
      <c r="AZ71" s="107"/>
      <c r="BA71" s="107"/>
      <c r="BJ71" s="107"/>
      <c r="BK71" s="107"/>
      <c r="BT71" s="107"/>
      <c r="CD71" s="107"/>
      <c r="CN71" s="107"/>
      <c r="CX71" s="107"/>
      <c r="DH71" s="107"/>
      <c r="DR71" s="107"/>
      <c r="EB71" s="107"/>
      <c r="EL71" s="107"/>
      <c r="EV71" s="107"/>
      <c r="FF71" s="107"/>
      <c r="FP71" s="107"/>
      <c r="FZ71" s="107"/>
      <c r="GJ71" s="107"/>
      <c r="GT71" s="107"/>
      <c r="HD71" s="107"/>
    </row>
    <row xmlns:x14ac="http://schemas.microsoft.com/office/spreadsheetml/2009/9/ac" r="72" s="3" customFormat="true" x14ac:dyDescent="0.25">
      <c r="A72" s="367" t="str">
        <f ca="true">IF(ISBLANK('Data Summary'!A74),"",'Data Summary'!A74)</f>
        <v/>
      </c>
      <c r="B72" s="107"/>
      <c r="L72" s="107"/>
      <c r="V72" s="107"/>
      <c r="AF72" s="107"/>
      <c r="AG72" s="107"/>
      <c r="AP72" s="107"/>
      <c r="AQ72" s="107"/>
      <c r="AZ72" s="107"/>
      <c r="BA72" s="107"/>
      <c r="BJ72" s="107"/>
      <c r="BK72" s="107"/>
      <c r="BT72" s="107"/>
      <c r="CD72" s="107"/>
      <c r="CN72" s="107"/>
      <c r="CX72" s="107"/>
      <c r="DH72" s="107"/>
      <c r="DR72" s="107"/>
      <c r="EB72" s="107"/>
      <c r="EL72" s="107"/>
      <c r="EV72" s="107"/>
      <c r="FF72" s="107"/>
      <c r="FP72" s="107"/>
      <c r="FZ72" s="107"/>
      <c r="GJ72" s="107"/>
      <c r="GT72" s="107"/>
      <c r="HD72" s="107"/>
    </row>
    <row xmlns:x14ac="http://schemas.microsoft.com/office/spreadsheetml/2009/9/ac" r="73" s="3" customFormat="true" x14ac:dyDescent="0.25">
      <c r="A73" s="367" t="str">
        <f ca="true">IF(ISBLANK('Data Summary'!A75),"",'Data Summary'!A75)</f>
        <v/>
      </c>
      <c r="B73" s="107"/>
      <c r="L73" s="107"/>
      <c r="V73" s="107"/>
      <c r="AF73" s="107"/>
      <c r="AG73" s="107"/>
      <c r="AP73" s="107"/>
      <c r="AQ73" s="107"/>
      <c r="AZ73" s="107"/>
      <c r="BA73" s="107"/>
      <c r="BJ73" s="107"/>
      <c r="BK73" s="107"/>
      <c r="BT73" s="107"/>
      <c r="CD73" s="107"/>
      <c r="CN73" s="107"/>
      <c r="CX73" s="107"/>
      <c r="DH73" s="107"/>
      <c r="DR73" s="107"/>
      <c r="EB73" s="107"/>
      <c r="EL73" s="107"/>
      <c r="EV73" s="107"/>
      <c r="FF73" s="107"/>
      <c r="FP73" s="107"/>
      <c r="FZ73" s="107"/>
      <c r="GJ73" s="107"/>
      <c r="GT73" s="107"/>
      <c r="HD73" s="107"/>
    </row>
    <row xmlns:x14ac="http://schemas.microsoft.com/office/spreadsheetml/2009/9/ac" r="74" s="3" customFormat="true" x14ac:dyDescent="0.25">
      <c r="A74" s="367" t="str">
        <f ca="true">IF(ISBLANK('Data Summary'!A76),"",'Data Summary'!A76)</f>
        <v/>
      </c>
      <c r="B74" s="107"/>
      <c r="L74" s="107"/>
      <c r="V74" s="107"/>
      <c r="AF74" s="107"/>
      <c r="AG74" s="107"/>
      <c r="AP74" s="107"/>
      <c r="AQ74" s="107"/>
      <c r="AZ74" s="107"/>
      <c r="BA74" s="107"/>
      <c r="BJ74" s="107"/>
      <c r="BK74" s="107"/>
      <c r="BT74" s="107"/>
      <c r="CD74" s="107"/>
      <c r="CN74" s="107"/>
      <c r="CX74" s="107"/>
      <c r="DH74" s="107"/>
      <c r="DR74" s="107"/>
      <c r="EB74" s="107"/>
      <c r="EL74" s="107"/>
      <c r="EV74" s="107"/>
      <c r="FF74" s="107"/>
      <c r="FP74" s="107"/>
      <c r="FZ74" s="107"/>
      <c r="GJ74" s="107"/>
      <c r="GT74" s="107"/>
      <c r="HD74" s="107"/>
    </row>
    <row xmlns:x14ac="http://schemas.microsoft.com/office/spreadsheetml/2009/9/ac" r="75" s="3" customFormat="true" x14ac:dyDescent="0.25">
      <c r="A75" s="367" t="str">
        <f ca="true">IF(ISBLANK('Data Summary'!A77),"",'Data Summary'!A77)</f>
        <v/>
      </c>
      <c r="B75" s="107"/>
      <c r="L75" s="107"/>
      <c r="V75" s="107"/>
      <c r="AF75" s="107"/>
      <c r="AG75" s="107"/>
      <c r="AP75" s="107"/>
      <c r="AQ75" s="107"/>
      <c r="AZ75" s="107"/>
      <c r="BA75" s="107"/>
      <c r="BJ75" s="107"/>
      <c r="BK75" s="107"/>
      <c r="BT75" s="107"/>
      <c r="CD75" s="107"/>
      <c r="CN75" s="107"/>
      <c r="CX75" s="107"/>
      <c r="DH75" s="107"/>
      <c r="DR75" s="107"/>
      <c r="EB75" s="107"/>
      <c r="EL75" s="107"/>
      <c r="EV75" s="107"/>
      <c r="FF75" s="107"/>
      <c r="FP75" s="107"/>
      <c r="FZ75" s="107"/>
      <c r="GJ75" s="107"/>
      <c r="GT75" s="107"/>
      <c r="HD75" s="107"/>
    </row>
    <row xmlns:x14ac="http://schemas.microsoft.com/office/spreadsheetml/2009/9/ac" r="76" s="3" customFormat="true" x14ac:dyDescent="0.25">
      <c r="A76" s="367" t="str">
        <f ca="true">IF(ISBLANK('Data Summary'!A78),"",'Data Summary'!A78)</f>
        <v/>
      </c>
      <c r="B76" s="107"/>
      <c r="L76" s="107"/>
      <c r="V76" s="107"/>
      <c r="AF76" s="107"/>
      <c r="AG76" s="107"/>
      <c r="AP76" s="107"/>
      <c r="AQ76" s="107"/>
      <c r="AZ76" s="107"/>
      <c r="BA76" s="107"/>
      <c r="BJ76" s="107"/>
      <c r="BK76" s="107"/>
      <c r="BT76" s="107"/>
      <c r="CD76" s="107"/>
      <c r="CN76" s="107"/>
      <c r="CX76" s="107"/>
      <c r="DH76" s="107"/>
      <c r="DR76" s="107"/>
      <c r="EB76" s="107"/>
      <c r="EL76" s="107"/>
      <c r="EV76" s="107"/>
      <c r="FF76" s="107"/>
      <c r="FP76" s="107"/>
      <c r="FZ76" s="107"/>
      <c r="GJ76" s="107"/>
      <c r="GT76" s="107"/>
      <c r="HD76" s="107"/>
    </row>
    <row xmlns:x14ac="http://schemas.microsoft.com/office/spreadsheetml/2009/9/ac" r="77" s="3" customFormat="true" x14ac:dyDescent="0.25">
      <c r="A77" s="367" t="str">
        <f ca="true">IF(ISBLANK('Data Summary'!A79),"",'Data Summary'!A79)</f>
        <v/>
      </c>
      <c r="B77" s="107"/>
      <c r="L77" s="107"/>
      <c r="V77" s="107"/>
      <c r="AF77" s="107"/>
      <c r="AG77" s="107"/>
      <c r="AP77" s="107"/>
      <c r="AQ77" s="107"/>
      <c r="AZ77" s="107"/>
      <c r="BA77" s="107"/>
      <c r="BJ77" s="107"/>
      <c r="BK77" s="107"/>
      <c r="BT77" s="107"/>
      <c r="CD77" s="107"/>
      <c r="CN77" s="107"/>
      <c r="CX77" s="107"/>
      <c r="DH77" s="107"/>
      <c r="DR77" s="107"/>
      <c r="EB77" s="107"/>
      <c r="EL77" s="107"/>
      <c r="EV77" s="107"/>
      <c r="FF77" s="107"/>
      <c r="FP77" s="107"/>
      <c r="FZ77" s="107"/>
      <c r="GJ77" s="107"/>
      <c r="GT77" s="107"/>
      <c r="HD77" s="107"/>
    </row>
    <row xmlns:x14ac="http://schemas.microsoft.com/office/spreadsheetml/2009/9/ac" r="78" s="3" customFormat="true" x14ac:dyDescent="0.25">
      <c r="A78" s="367" t="str">
        <f ca="true">IF(ISBLANK('Data Summary'!A80),"",'Data Summary'!A80)</f>
        <v/>
      </c>
      <c r="B78" s="107"/>
      <c r="L78" s="107"/>
      <c r="V78" s="107"/>
      <c r="AF78" s="107"/>
      <c r="AG78" s="107"/>
      <c r="AP78" s="107"/>
      <c r="AQ78" s="107"/>
      <c r="AZ78" s="107"/>
      <c r="BA78" s="107"/>
      <c r="BJ78" s="107"/>
      <c r="BK78" s="107"/>
      <c r="BT78" s="107"/>
      <c r="CD78" s="107"/>
      <c r="CN78" s="107"/>
      <c r="CX78" s="107"/>
      <c r="DH78" s="107"/>
      <c r="DR78" s="107"/>
      <c r="EB78" s="107"/>
      <c r="EL78" s="107"/>
      <c r="EV78" s="107"/>
      <c r="FF78" s="107"/>
      <c r="FP78" s="107"/>
      <c r="FZ78" s="107"/>
      <c r="GJ78" s="107"/>
      <c r="GT78" s="107"/>
      <c r="HD78" s="107"/>
    </row>
    <row xmlns:x14ac="http://schemas.microsoft.com/office/spreadsheetml/2009/9/ac" r="79" s="3" customFormat="true" x14ac:dyDescent="0.25">
      <c r="A79" s="367" t="str">
        <f ca="true">IF(ISBLANK('Data Summary'!A81),"",'Data Summary'!A81)</f>
        <v/>
      </c>
      <c r="B79" s="107"/>
      <c r="L79" s="107"/>
      <c r="V79" s="107"/>
      <c r="AF79" s="107"/>
      <c r="AG79" s="107"/>
      <c r="AP79" s="107"/>
      <c r="AQ79" s="107"/>
      <c r="AZ79" s="107"/>
      <c r="BA79" s="107"/>
      <c r="BJ79" s="107"/>
      <c r="BK79" s="107"/>
      <c r="BT79" s="107"/>
      <c r="CD79" s="107"/>
      <c r="CN79" s="107"/>
      <c r="CX79" s="107"/>
      <c r="DH79" s="107"/>
      <c r="DR79" s="107"/>
      <c r="EB79" s="107"/>
      <c r="EL79" s="107"/>
      <c r="EV79" s="107"/>
      <c r="FF79" s="107"/>
      <c r="FP79" s="107"/>
      <c r="FZ79" s="107"/>
      <c r="GJ79" s="107"/>
      <c r="GT79" s="107"/>
      <c r="HD79" s="107"/>
    </row>
    <row xmlns:x14ac="http://schemas.microsoft.com/office/spreadsheetml/2009/9/ac" r="80" s="3" customFormat="true" x14ac:dyDescent="0.25">
      <c r="A80" s="367" t="str">
        <f ca="true">IF(ISBLANK('Data Summary'!A82),"",'Data Summary'!A82)</f>
        <v/>
      </c>
      <c r="B80" s="107"/>
      <c r="L80" s="107"/>
      <c r="V80" s="107"/>
      <c r="AF80" s="107"/>
      <c r="AG80" s="107"/>
      <c r="AP80" s="107"/>
      <c r="AQ80" s="107"/>
      <c r="AZ80" s="107"/>
      <c r="BA80" s="107"/>
      <c r="BJ80" s="107"/>
      <c r="BK80" s="107"/>
      <c r="BT80" s="107"/>
      <c r="CD80" s="107"/>
      <c r="CN80" s="107"/>
      <c r="CX80" s="107"/>
      <c r="DH80" s="107"/>
      <c r="DR80" s="107"/>
      <c r="EB80" s="107"/>
      <c r="EL80" s="107"/>
      <c r="EV80" s="107"/>
      <c r="FF80" s="107"/>
      <c r="FP80" s="107"/>
      <c r="FZ80" s="107"/>
      <c r="GJ80" s="107"/>
      <c r="GT80" s="107"/>
      <c r="HD80" s="107"/>
    </row>
    <row xmlns:x14ac="http://schemas.microsoft.com/office/spreadsheetml/2009/9/ac" r="81" s="3" customFormat="true" x14ac:dyDescent="0.25">
      <c r="A81" s="367" t="str">
        <f ca="true">IF(ISBLANK('Data Summary'!A83),"",'Data Summary'!A83)</f>
        <v/>
      </c>
      <c r="B81" s="107"/>
      <c r="L81" s="107"/>
      <c r="V81" s="107"/>
      <c r="AF81" s="107"/>
      <c r="AG81" s="107"/>
      <c r="AP81" s="107"/>
      <c r="AQ81" s="107"/>
      <c r="AZ81" s="107"/>
      <c r="BA81" s="107"/>
      <c r="BJ81" s="107"/>
      <c r="BK81" s="107"/>
      <c r="BT81" s="107"/>
      <c r="CD81" s="107"/>
      <c r="CN81" s="107"/>
      <c r="CX81" s="107"/>
      <c r="DH81" s="107"/>
      <c r="DR81" s="107"/>
      <c r="EB81" s="107"/>
      <c r="EL81" s="107"/>
      <c r="EV81" s="107"/>
      <c r="FF81" s="107"/>
      <c r="FP81" s="107"/>
      <c r="FZ81" s="107"/>
      <c r="GJ81" s="107"/>
      <c r="GT81" s="107"/>
      <c r="HD81" s="107"/>
    </row>
    <row xmlns:x14ac="http://schemas.microsoft.com/office/spreadsheetml/2009/9/ac" r="82" s="3" customFormat="true" x14ac:dyDescent="0.25">
      <c r="A82" s="367" t="str">
        <f ca="true">IF(ISBLANK('Data Summary'!A84),"",'Data Summary'!A84)</f>
        <v/>
      </c>
      <c r="B82" s="107"/>
      <c r="L82" s="107"/>
      <c r="V82" s="107"/>
      <c r="AF82" s="107"/>
      <c r="AG82" s="107"/>
      <c r="AP82" s="107"/>
      <c r="AQ82" s="107"/>
      <c r="AZ82" s="107"/>
      <c r="BA82" s="107"/>
      <c r="BJ82" s="107"/>
      <c r="BK82" s="107"/>
      <c r="BT82" s="107"/>
      <c r="CD82" s="107"/>
      <c r="CN82" s="107"/>
      <c r="CX82" s="107"/>
      <c r="DH82" s="107"/>
      <c r="DR82" s="107"/>
      <c r="EB82" s="107"/>
      <c r="EL82" s="107"/>
      <c r="EV82" s="107"/>
      <c r="FF82" s="107"/>
      <c r="FP82" s="107"/>
      <c r="FZ82" s="107"/>
      <c r="GJ82" s="107"/>
      <c r="GT82" s="107"/>
      <c r="HD82" s="107"/>
    </row>
    <row xmlns:x14ac="http://schemas.microsoft.com/office/spreadsheetml/2009/9/ac" r="83" s="3" customFormat="true" x14ac:dyDescent="0.25">
      <c r="A83" s="367" t="str">
        <f ca="true">IF(ISBLANK('Data Summary'!A85),"",'Data Summary'!A85)</f>
        <v/>
      </c>
      <c r="B83" s="107"/>
      <c r="L83" s="107"/>
      <c r="V83" s="107"/>
      <c r="AF83" s="107"/>
      <c r="AG83" s="107"/>
      <c r="AP83" s="107"/>
      <c r="AQ83" s="107"/>
      <c r="AZ83" s="107"/>
      <c r="BA83" s="107"/>
      <c r="BJ83" s="107"/>
      <c r="BK83" s="107"/>
      <c r="BT83" s="107"/>
      <c r="CD83" s="107"/>
      <c r="CN83" s="107"/>
      <c r="CX83" s="107"/>
      <c r="DH83" s="107"/>
      <c r="DR83" s="107"/>
      <c r="EB83" s="107"/>
      <c r="EL83" s="107"/>
      <c r="EV83" s="107"/>
      <c r="FF83" s="107"/>
      <c r="FP83" s="107"/>
      <c r="FZ83" s="107"/>
      <c r="GJ83" s="107"/>
      <c r="GT83" s="107"/>
      <c r="HD83" s="107"/>
    </row>
    <row xmlns:x14ac="http://schemas.microsoft.com/office/spreadsheetml/2009/9/ac" r="84" s="3" customFormat="true" x14ac:dyDescent="0.25">
      <c r="A84" s="367" t="str">
        <f ca="true">IF(ISBLANK('Data Summary'!A86),"",'Data Summary'!A86)</f>
        <v/>
      </c>
      <c r="B84" s="107"/>
      <c r="L84" s="107"/>
      <c r="V84" s="107"/>
      <c r="AF84" s="107"/>
      <c r="AG84" s="107"/>
      <c r="AP84" s="107"/>
      <c r="AQ84" s="107"/>
      <c r="AZ84" s="107"/>
      <c r="BA84" s="107"/>
      <c r="BJ84" s="107"/>
      <c r="BK84" s="107"/>
      <c r="BT84" s="107"/>
      <c r="CD84" s="107"/>
      <c r="CN84" s="107"/>
      <c r="CX84" s="107"/>
      <c r="DH84" s="107"/>
      <c r="DR84" s="107"/>
      <c r="EB84" s="107"/>
      <c r="EL84" s="107"/>
      <c r="EV84" s="107"/>
      <c r="FF84" s="107"/>
      <c r="FP84" s="107"/>
      <c r="FZ84" s="107"/>
      <c r="GJ84" s="107"/>
      <c r="GT84" s="107"/>
      <c r="HD84" s="107"/>
    </row>
    <row xmlns:x14ac="http://schemas.microsoft.com/office/spreadsheetml/2009/9/ac" r="85" s="3" customFormat="true" x14ac:dyDescent="0.25">
      <c r="A85" s="367" t="str">
        <f ca="true">IF(ISBLANK('Data Summary'!A87),"",'Data Summary'!A87)</f>
        <v/>
      </c>
      <c r="B85" s="107"/>
      <c r="L85" s="107"/>
      <c r="V85" s="107"/>
      <c r="AF85" s="107"/>
      <c r="AG85" s="107"/>
      <c r="AP85" s="107"/>
      <c r="AQ85" s="107"/>
      <c r="AZ85" s="107"/>
      <c r="BA85" s="107"/>
      <c r="BJ85" s="107"/>
      <c r="BK85" s="107"/>
      <c r="BT85" s="107"/>
      <c r="CD85" s="107"/>
      <c r="CN85" s="107"/>
      <c r="CX85" s="107"/>
      <c r="DH85" s="107"/>
      <c r="DR85" s="107"/>
      <c r="EB85" s="107"/>
      <c r="EL85" s="107"/>
      <c r="EV85" s="107"/>
      <c r="FF85" s="107"/>
      <c r="FP85" s="107"/>
      <c r="FZ85" s="107"/>
      <c r="GJ85" s="107"/>
      <c r="GT85" s="107"/>
      <c r="HD85" s="107"/>
    </row>
    <row xmlns:x14ac="http://schemas.microsoft.com/office/spreadsheetml/2009/9/ac" r="86" s="3" customFormat="true" x14ac:dyDescent="0.25">
      <c r="A86" s="367" t="str">
        <f ca="true">IF(ISBLANK('Data Summary'!A88),"",'Data Summary'!A88)</f>
        <v/>
      </c>
      <c r="B86" s="107"/>
      <c r="L86" s="107"/>
      <c r="V86" s="107"/>
      <c r="AF86" s="107"/>
      <c r="AG86" s="107"/>
      <c r="AP86" s="107"/>
      <c r="AQ86" s="107"/>
      <c r="AZ86" s="107"/>
      <c r="BA86" s="107"/>
      <c r="BJ86" s="107"/>
      <c r="BK86" s="107"/>
      <c r="BT86" s="107"/>
      <c r="CD86" s="107"/>
      <c r="CN86" s="107"/>
      <c r="CX86" s="107"/>
      <c r="DH86" s="107"/>
      <c r="DR86" s="107"/>
      <c r="EB86" s="107"/>
      <c r="EL86" s="107"/>
      <c r="EV86" s="107"/>
      <c r="FF86" s="107"/>
      <c r="FP86" s="107"/>
      <c r="FZ86" s="107"/>
      <c r="GJ86" s="107"/>
      <c r="GT86" s="107"/>
      <c r="HD86" s="107"/>
    </row>
    <row xmlns:x14ac="http://schemas.microsoft.com/office/spreadsheetml/2009/9/ac" r="87" s="3" customFormat="true" x14ac:dyDescent="0.25">
      <c r="A87" s="367" t="str">
        <f ca="true">IF(ISBLANK('Data Summary'!A89),"",'Data Summary'!A89)</f>
        <v/>
      </c>
      <c r="B87" s="107"/>
      <c r="L87" s="107"/>
      <c r="V87" s="107"/>
      <c r="AF87" s="107"/>
      <c r="AG87" s="107"/>
      <c r="AP87" s="107"/>
      <c r="AQ87" s="107"/>
      <c r="AZ87" s="107"/>
      <c r="BA87" s="107"/>
      <c r="BJ87" s="107"/>
      <c r="BK87" s="107"/>
      <c r="BT87" s="107"/>
      <c r="CD87" s="107"/>
      <c r="CN87" s="107"/>
      <c r="CX87" s="107"/>
      <c r="DH87" s="107"/>
      <c r="DR87" s="107"/>
      <c r="EB87" s="107"/>
      <c r="EL87" s="107"/>
      <c r="EV87" s="107"/>
      <c r="FF87" s="107"/>
      <c r="FP87" s="107"/>
      <c r="FZ87" s="107"/>
      <c r="GJ87" s="107"/>
      <c r="GT87" s="107"/>
      <c r="HD87" s="107"/>
    </row>
    <row xmlns:x14ac="http://schemas.microsoft.com/office/spreadsheetml/2009/9/ac" r="88" s="3" customFormat="true" x14ac:dyDescent="0.25">
      <c r="A88" s="367" t="str">
        <f ca="true">IF(ISBLANK('Data Summary'!A90),"",'Data Summary'!A90)</f>
        <v/>
      </c>
      <c r="B88" s="107"/>
      <c r="L88" s="107"/>
      <c r="V88" s="107"/>
      <c r="AF88" s="107"/>
      <c r="AG88" s="107"/>
      <c r="AP88" s="107"/>
      <c r="AQ88" s="107"/>
      <c r="AZ88" s="107"/>
      <c r="BA88" s="107"/>
      <c r="BJ88" s="107"/>
      <c r="BK88" s="107"/>
      <c r="BT88" s="107"/>
      <c r="CD88" s="107"/>
      <c r="CN88" s="107"/>
      <c r="CX88" s="107"/>
      <c r="DH88" s="107"/>
      <c r="DR88" s="107"/>
      <c r="EB88" s="107"/>
      <c r="EL88" s="107"/>
      <c r="EV88" s="107"/>
      <c r="FF88" s="107"/>
      <c r="FP88" s="107"/>
      <c r="FZ88" s="107"/>
      <c r="GJ88" s="107"/>
      <c r="GT88" s="107"/>
      <c r="HD88" s="107"/>
    </row>
    <row xmlns:x14ac="http://schemas.microsoft.com/office/spreadsheetml/2009/9/ac" r="89" s="3" customFormat="true" x14ac:dyDescent="0.25">
      <c r="A89" s="367" t="str">
        <f ca="true">IF(ISBLANK('Data Summary'!A91),"",'Data Summary'!A91)</f>
        <v/>
      </c>
      <c r="B89" s="107"/>
      <c r="L89" s="107"/>
      <c r="V89" s="107"/>
      <c r="AF89" s="107"/>
      <c r="AG89" s="107"/>
      <c r="AP89" s="107"/>
      <c r="AQ89" s="107"/>
      <c r="AZ89" s="107"/>
      <c r="BA89" s="107"/>
      <c r="BJ89" s="107"/>
      <c r="BK89" s="107"/>
      <c r="BT89" s="107"/>
      <c r="CD89" s="107"/>
      <c r="CN89" s="107"/>
      <c r="CX89" s="107"/>
      <c r="DH89" s="107"/>
      <c r="DR89" s="107"/>
      <c r="EB89" s="107"/>
      <c r="EL89" s="107"/>
      <c r="EV89" s="107"/>
      <c r="FF89" s="107"/>
      <c r="FP89" s="107"/>
      <c r="FZ89" s="107"/>
      <c r="GJ89" s="107"/>
      <c r="GT89" s="107"/>
      <c r="HD89" s="107"/>
    </row>
    <row xmlns:x14ac="http://schemas.microsoft.com/office/spreadsheetml/2009/9/ac" r="90" s="3" customFormat="true" x14ac:dyDescent="0.25">
      <c r="A90" s="367" t="str">
        <f ca="true">IF(ISBLANK('Data Summary'!A92),"",'Data Summary'!A92)</f>
        <v/>
      </c>
      <c r="B90" s="107"/>
      <c r="L90" s="107"/>
      <c r="V90" s="107"/>
      <c r="AF90" s="107"/>
      <c r="AG90" s="107"/>
      <c r="AP90" s="107"/>
      <c r="AQ90" s="107"/>
      <c r="AZ90" s="107"/>
      <c r="BA90" s="107"/>
      <c r="BJ90" s="107"/>
      <c r="BK90" s="107"/>
      <c r="BT90" s="107"/>
      <c r="CD90" s="107"/>
      <c r="CN90" s="107"/>
      <c r="CX90" s="107"/>
      <c r="DH90" s="107"/>
      <c r="DR90" s="107"/>
      <c r="EB90" s="107"/>
      <c r="EL90" s="107"/>
      <c r="EV90" s="107"/>
      <c r="FF90" s="107"/>
      <c r="FP90" s="107"/>
      <c r="FZ90" s="107"/>
      <c r="GJ90" s="107"/>
      <c r="GT90" s="107"/>
      <c r="HD90" s="107"/>
    </row>
    <row xmlns:x14ac="http://schemas.microsoft.com/office/spreadsheetml/2009/9/ac" r="91" s="3" customFormat="true" x14ac:dyDescent="0.25">
      <c r="A91" s="367" t="str">
        <f ca="true">IF(ISBLANK('Data Summary'!A93),"",'Data Summary'!A93)</f>
        <v/>
      </c>
      <c r="B91" s="107"/>
      <c r="L91" s="107"/>
      <c r="V91" s="107"/>
      <c r="AF91" s="107"/>
      <c r="AG91" s="107"/>
      <c r="AP91" s="107"/>
      <c r="AQ91" s="107"/>
      <c r="AZ91" s="107"/>
      <c r="BA91" s="107"/>
      <c r="BJ91" s="107"/>
      <c r="BK91" s="107"/>
      <c r="BT91" s="107"/>
      <c r="CD91" s="107"/>
      <c r="CN91" s="107"/>
      <c r="CX91" s="107"/>
      <c r="DH91" s="107"/>
      <c r="DR91" s="107"/>
      <c r="EB91" s="107"/>
      <c r="EL91" s="107"/>
      <c r="EV91" s="107"/>
      <c r="FF91" s="107"/>
      <c r="FP91" s="107"/>
      <c r="FZ91" s="107"/>
      <c r="GJ91" s="107"/>
      <c r="GT91" s="107"/>
      <c r="HD91" s="107"/>
    </row>
    <row xmlns:x14ac="http://schemas.microsoft.com/office/spreadsheetml/2009/9/ac" r="92" s="3" customFormat="true" x14ac:dyDescent="0.25">
      <c r="A92" s="367" t="str">
        <f ca="true">IF(ISBLANK('Data Summary'!A94),"",'Data Summary'!A94)</f>
        <v/>
      </c>
      <c r="B92" s="107"/>
      <c r="L92" s="107"/>
      <c r="V92" s="107"/>
      <c r="AF92" s="107"/>
      <c r="AG92" s="107"/>
      <c r="AP92" s="107"/>
      <c r="AQ92" s="107"/>
      <c r="AZ92" s="107"/>
      <c r="BA92" s="107"/>
      <c r="BJ92" s="107"/>
      <c r="BK92" s="107"/>
      <c r="BT92" s="107"/>
      <c r="CD92" s="107"/>
      <c r="CN92" s="107"/>
      <c r="CX92" s="107"/>
      <c r="DH92" s="107"/>
      <c r="DR92" s="107"/>
      <c r="EB92" s="107"/>
      <c r="EL92" s="107"/>
      <c r="EV92" s="107"/>
      <c r="FF92" s="107"/>
      <c r="FP92" s="107"/>
      <c r="FZ92" s="107"/>
      <c r="GJ92" s="107"/>
      <c r="GT92" s="107"/>
      <c r="HD92" s="107"/>
    </row>
    <row xmlns:x14ac="http://schemas.microsoft.com/office/spreadsheetml/2009/9/ac" r="93" s="3" customFormat="true" x14ac:dyDescent="0.25">
      <c r="A93" s="367" t="str">
        <f ca="true">IF(ISBLANK('Data Summary'!A95),"",'Data Summary'!A95)</f>
        <v/>
      </c>
      <c r="B93" s="107"/>
      <c r="L93" s="107"/>
      <c r="V93" s="107"/>
      <c r="AF93" s="107"/>
      <c r="AG93" s="107"/>
      <c r="AP93" s="107"/>
      <c r="AQ93" s="107"/>
      <c r="AZ93" s="107"/>
      <c r="BA93" s="107"/>
      <c r="BJ93" s="107"/>
      <c r="BK93" s="107"/>
      <c r="BT93" s="107"/>
      <c r="CD93" s="107"/>
      <c r="CN93" s="107"/>
      <c r="CX93" s="107"/>
      <c r="DH93" s="107"/>
      <c r="DR93" s="107"/>
      <c r="EB93" s="107"/>
      <c r="EL93" s="107"/>
      <c r="EV93" s="107"/>
      <c r="FF93" s="107"/>
      <c r="FP93" s="107"/>
      <c r="FZ93" s="107"/>
      <c r="GJ93" s="107"/>
      <c r="GT93" s="107"/>
      <c r="HD93" s="107"/>
    </row>
    <row xmlns:x14ac="http://schemas.microsoft.com/office/spreadsheetml/2009/9/ac" r="94" s="3" customFormat="true" x14ac:dyDescent="0.25">
      <c r="A94" s="367" t="str">
        <f ca="true">IF(ISBLANK('Data Summary'!A96),"",'Data Summary'!A96)</f>
        <v/>
      </c>
      <c r="B94" s="107"/>
      <c r="L94" s="107"/>
      <c r="V94" s="107"/>
      <c r="AF94" s="107"/>
      <c r="AG94" s="107"/>
      <c r="AP94" s="107"/>
      <c r="AQ94" s="107"/>
      <c r="AZ94" s="107"/>
      <c r="BA94" s="107"/>
      <c r="BJ94" s="107"/>
      <c r="BK94" s="107"/>
      <c r="BT94" s="107"/>
      <c r="CD94" s="107"/>
      <c r="CN94" s="107"/>
      <c r="CX94" s="107"/>
      <c r="DH94" s="107"/>
      <c r="DR94" s="107"/>
      <c r="EB94" s="107"/>
      <c r="EL94" s="107"/>
      <c r="EV94" s="107"/>
      <c r="FF94" s="107"/>
      <c r="FP94" s="107"/>
      <c r="FZ94" s="107"/>
      <c r="GJ94" s="107"/>
      <c r="GT94" s="107"/>
      <c r="HD94" s="107"/>
    </row>
    <row xmlns:x14ac="http://schemas.microsoft.com/office/spreadsheetml/2009/9/ac" r="95" s="3" customFormat="true" x14ac:dyDescent="0.25">
      <c r="A95" s="367" t="str">
        <f ca="true">IF(ISBLANK('Data Summary'!A97),"",'Data Summary'!A97)</f>
        <v/>
      </c>
      <c r="B95" s="107"/>
      <c r="L95" s="107"/>
      <c r="V95" s="107"/>
      <c r="AF95" s="107"/>
      <c r="AG95" s="107"/>
      <c r="AP95" s="107"/>
      <c r="AQ95" s="107"/>
      <c r="AZ95" s="107"/>
      <c r="BA95" s="107"/>
      <c r="BJ95" s="107"/>
      <c r="BK95" s="107"/>
      <c r="BT95" s="107"/>
      <c r="CD95" s="107"/>
      <c r="CN95" s="107"/>
      <c r="CX95" s="107"/>
      <c r="DH95" s="107"/>
      <c r="DR95" s="107"/>
      <c r="EB95" s="107"/>
      <c r="EL95" s="107"/>
      <c r="EV95" s="107"/>
      <c r="FF95" s="107"/>
      <c r="FP95" s="107"/>
      <c r="FZ95" s="107"/>
      <c r="GJ95" s="107"/>
      <c r="GT95" s="107"/>
      <c r="HD95" s="107"/>
    </row>
    <row xmlns:x14ac="http://schemas.microsoft.com/office/spreadsheetml/2009/9/ac" r="96" s="3" customFormat="true" x14ac:dyDescent="0.25">
      <c r="A96" s="367" t="str">
        <f ca="true">IF(ISBLANK('Data Summary'!A98),"",'Data Summary'!A98)</f>
        <v/>
      </c>
      <c r="B96" s="107"/>
      <c r="L96" s="107"/>
      <c r="V96" s="107"/>
      <c r="AF96" s="107"/>
      <c r="AG96" s="107"/>
      <c r="AP96" s="107"/>
      <c r="AQ96" s="107"/>
      <c r="AZ96" s="107"/>
      <c r="BA96" s="107"/>
      <c r="BJ96" s="107"/>
      <c r="BK96" s="107"/>
      <c r="BT96" s="107"/>
      <c r="CD96" s="107"/>
      <c r="CN96" s="107"/>
      <c r="CX96" s="107"/>
      <c r="DH96" s="107"/>
      <c r="DR96" s="107"/>
      <c r="EB96" s="107"/>
      <c r="EL96" s="107"/>
      <c r="EV96" s="107"/>
      <c r="FF96" s="107"/>
      <c r="FP96" s="107"/>
      <c r="FZ96" s="107"/>
      <c r="GJ96" s="107"/>
      <c r="GT96" s="107"/>
      <c r="HD96" s="107"/>
    </row>
    <row xmlns:x14ac="http://schemas.microsoft.com/office/spreadsheetml/2009/9/ac" r="97" s="3" customFormat="true" x14ac:dyDescent="0.25">
      <c r="A97" s="367" t="str">
        <f ca="true">IF(ISBLANK('Data Summary'!A99),"",'Data Summary'!A99)</f>
        <v/>
      </c>
      <c r="B97" s="107"/>
      <c r="L97" s="107"/>
      <c r="V97" s="107"/>
      <c r="AF97" s="107"/>
      <c r="AG97" s="107"/>
      <c r="AP97" s="107"/>
      <c r="AQ97" s="107"/>
      <c r="AZ97" s="107"/>
      <c r="BA97" s="107"/>
      <c r="BJ97" s="107"/>
      <c r="BK97" s="107"/>
      <c r="BT97" s="107"/>
      <c r="CD97" s="107"/>
      <c r="CN97" s="107"/>
      <c r="CX97" s="107"/>
      <c r="DH97" s="107"/>
      <c r="DR97" s="107"/>
      <c r="EB97" s="107"/>
      <c r="EL97" s="107"/>
      <c r="EV97" s="107"/>
      <c r="FF97" s="107"/>
      <c r="FP97" s="107"/>
      <c r="FZ97" s="107"/>
      <c r="GJ97" s="107"/>
      <c r="GT97" s="107"/>
      <c r="HD97" s="107"/>
    </row>
    <row xmlns:x14ac="http://schemas.microsoft.com/office/spreadsheetml/2009/9/ac" r="98" s="3" customFormat="true" x14ac:dyDescent="0.25">
      <c r="A98" s="367" t="str">
        <f ca="true">IF(ISBLANK('Data Summary'!A100),"",'Data Summary'!A100)</f>
        <v/>
      </c>
      <c r="B98" s="107"/>
      <c r="L98" s="107"/>
      <c r="V98" s="107"/>
      <c r="AF98" s="107"/>
      <c r="AG98" s="107"/>
      <c r="AP98" s="107"/>
      <c r="AQ98" s="107"/>
      <c r="AZ98" s="107"/>
      <c r="BA98" s="107"/>
      <c r="BJ98" s="107"/>
      <c r="BK98" s="107"/>
      <c r="BT98" s="107"/>
      <c r="CD98" s="107"/>
      <c r="CN98" s="107"/>
      <c r="CX98" s="107"/>
      <c r="DH98" s="107"/>
      <c r="DR98" s="107"/>
      <c r="EB98" s="107"/>
      <c r="EL98" s="107"/>
      <c r="EV98" s="107"/>
      <c r="FF98" s="107"/>
      <c r="FP98" s="107"/>
      <c r="FZ98" s="107"/>
      <c r="GJ98" s="107"/>
      <c r="GT98" s="107"/>
      <c r="HD98" s="107"/>
    </row>
    <row xmlns:x14ac="http://schemas.microsoft.com/office/spreadsheetml/2009/9/ac" r="99" s="3" customFormat="true" x14ac:dyDescent="0.25">
      <c r="A99" s="367" t="str">
        <f ca="true">IF(ISBLANK('Data Summary'!A101),"",'Data Summary'!A101)</f>
        <v/>
      </c>
      <c r="B99" s="107"/>
      <c r="L99" s="107"/>
      <c r="V99" s="107"/>
      <c r="AF99" s="107"/>
      <c r="AG99" s="107"/>
      <c r="AP99" s="107"/>
      <c r="AQ99" s="107"/>
      <c r="AZ99" s="107"/>
      <c r="BA99" s="107"/>
      <c r="BJ99" s="107"/>
      <c r="BK99" s="107"/>
      <c r="BT99" s="107"/>
      <c r="CD99" s="107"/>
      <c r="CN99" s="107"/>
      <c r="CX99" s="107"/>
      <c r="DH99" s="107"/>
      <c r="DR99" s="107"/>
      <c r="EB99" s="107"/>
      <c r="EL99" s="107"/>
      <c r="EV99" s="107"/>
      <c r="FF99" s="107"/>
      <c r="FP99" s="107"/>
      <c r="FZ99" s="107"/>
      <c r="GJ99" s="107"/>
      <c r="GT99" s="107"/>
      <c r="HD99" s="107"/>
    </row>
    <row xmlns:x14ac="http://schemas.microsoft.com/office/spreadsheetml/2009/9/ac" r="100" s="3" customFormat="true" x14ac:dyDescent="0.25">
      <c r="A100" s="367" t="str">
        <f ca="true">IF(ISBLANK('Data Summary'!A102),"",'Data Summary'!A102)</f>
        <v/>
      </c>
      <c r="B100" s="107"/>
      <c r="L100" s="107"/>
      <c r="V100" s="107"/>
      <c r="AF100" s="107"/>
      <c r="AG100" s="107"/>
      <c r="AP100" s="107"/>
      <c r="AQ100" s="107"/>
      <c r="AZ100" s="107"/>
      <c r="BA100" s="107"/>
      <c r="BJ100" s="107"/>
      <c r="BK100" s="107"/>
      <c r="BT100" s="107"/>
      <c r="CD100" s="107"/>
      <c r="CN100" s="107"/>
      <c r="CX100" s="107"/>
      <c r="DH100" s="107"/>
      <c r="DR100" s="107"/>
      <c r="EB100" s="107"/>
      <c r="EL100" s="107"/>
      <c r="EV100" s="107"/>
      <c r="FF100" s="107"/>
      <c r="FP100" s="107"/>
      <c r="FZ100" s="107"/>
      <c r="GJ100" s="107"/>
      <c r="GT100" s="107"/>
      <c r="HD100" s="107"/>
    </row>
    <row xmlns:x14ac="http://schemas.microsoft.com/office/spreadsheetml/2009/9/ac" r="101" s="3" customFormat="true" x14ac:dyDescent="0.25">
      <c r="A101" s="367" t="str">
        <f ca="true">IF(ISBLANK('Data Summary'!A103),"",'Data Summary'!A103)</f>
        <v/>
      </c>
      <c r="B101" s="107"/>
      <c r="L101" s="107"/>
      <c r="V101" s="107"/>
      <c r="AF101" s="107"/>
      <c r="AG101" s="107"/>
      <c r="AP101" s="107"/>
      <c r="AQ101" s="107"/>
      <c r="AZ101" s="107"/>
      <c r="BA101" s="107"/>
      <c r="BJ101" s="107"/>
      <c r="BK101" s="107"/>
      <c r="BT101" s="107"/>
      <c r="CD101" s="107"/>
      <c r="CN101" s="107"/>
      <c r="CX101" s="107"/>
      <c r="DH101" s="107"/>
      <c r="DR101" s="107"/>
      <c r="EB101" s="107"/>
      <c r="EL101" s="107"/>
      <c r="EV101" s="107"/>
      <c r="FF101" s="107"/>
      <c r="FP101" s="107"/>
      <c r="FZ101" s="107"/>
      <c r="GJ101" s="107"/>
      <c r="GT101" s="107"/>
      <c r="HD101" s="107"/>
    </row>
    <row xmlns:x14ac="http://schemas.microsoft.com/office/spreadsheetml/2009/9/ac" r="102" s="3" customFormat="true" x14ac:dyDescent="0.25">
      <c r="A102" s="367" t="str">
        <f ca="true">IF(ISBLANK('Data Summary'!A104),"",'Data Summary'!A104)</f>
        <v/>
      </c>
      <c r="B102" s="107"/>
      <c r="L102" s="107"/>
      <c r="V102" s="107"/>
      <c r="AF102" s="107"/>
      <c r="AG102" s="107"/>
      <c r="AP102" s="107"/>
      <c r="AQ102" s="107"/>
      <c r="AZ102" s="107"/>
      <c r="BA102" s="107"/>
      <c r="BJ102" s="107"/>
      <c r="BK102" s="107"/>
      <c r="BT102" s="107"/>
      <c r="CD102" s="107"/>
      <c r="CN102" s="107"/>
      <c r="CX102" s="107"/>
      <c r="DH102" s="107"/>
      <c r="DR102" s="107"/>
      <c r="EB102" s="107"/>
      <c r="EL102" s="107"/>
      <c r="EV102" s="107"/>
      <c r="FF102" s="107"/>
      <c r="FP102" s="107"/>
      <c r="FZ102" s="107"/>
      <c r="GJ102" s="107"/>
      <c r="GT102" s="107"/>
      <c r="HD102" s="107"/>
    </row>
    <row xmlns:x14ac="http://schemas.microsoft.com/office/spreadsheetml/2009/9/ac" r="103" s="3" customFormat="true" x14ac:dyDescent="0.25">
      <c r="A103" s="367" t="str">
        <f ca="true">IF(ISBLANK('Data Summary'!A105),"",'Data Summary'!A105)</f>
        <v/>
      </c>
      <c r="B103" s="107"/>
      <c r="L103" s="107"/>
      <c r="V103" s="107"/>
      <c r="AF103" s="107"/>
      <c r="AG103" s="107"/>
      <c r="AP103" s="107"/>
      <c r="AQ103" s="107"/>
      <c r="AZ103" s="107"/>
      <c r="BA103" s="107"/>
      <c r="BJ103" s="107"/>
      <c r="BK103" s="107"/>
      <c r="BT103" s="107"/>
      <c r="CD103" s="107"/>
      <c r="CN103" s="107"/>
      <c r="CX103" s="107"/>
      <c r="DH103" s="107"/>
      <c r="DR103" s="107"/>
      <c r="EB103" s="107"/>
      <c r="EL103" s="107"/>
      <c r="EV103" s="107"/>
      <c r="FF103" s="107"/>
      <c r="FP103" s="107"/>
      <c r="FZ103" s="107"/>
      <c r="GJ103" s="107"/>
      <c r="GT103" s="107"/>
      <c r="HD103" s="107"/>
    </row>
    <row xmlns:x14ac="http://schemas.microsoft.com/office/spreadsheetml/2009/9/ac" r="104" s="3" customFormat="true" x14ac:dyDescent="0.25">
      <c r="A104" s="367" t="str">
        <f ca="true">IF(ISBLANK('Data Summary'!A106),"",'Data Summary'!A106)</f>
        <v/>
      </c>
      <c r="B104" s="107"/>
      <c r="L104" s="107"/>
      <c r="V104" s="107"/>
      <c r="AF104" s="107"/>
      <c r="AG104" s="107"/>
      <c r="AP104" s="107"/>
      <c r="AQ104" s="107"/>
      <c r="AZ104" s="107"/>
      <c r="BA104" s="107"/>
      <c r="BJ104" s="107"/>
      <c r="BK104" s="107"/>
      <c r="BT104" s="107"/>
      <c r="CD104" s="107"/>
      <c r="CN104" s="107"/>
      <c r="CX104" s="107"/>
      <c r="DH104" s="107"/>
      <c r="DR104" s="107"/>
      <c r="EB104" s="107"/>
      <c r="EL104" s="107"/>
      <c r="EV104" s="107"/>
      <c r="FF104" s="107"/>
      <c r="FP104" s="107"/>
      <c r="FZ104" s="107"/>
      <c r="GJ104" s="107"/>
      <c r="GT104" s="107"/>
      <c r="HD104" s="107"/>
    </row>
    <row xmlns:x14ac="http://schemas.microsoft.com/office/spreadsheetml/2009/9/ac" r="105" s="3" customFormat="true" x14ac:dyDescent="0.25">
      <c r="A105" s="367" t="str">
        <f ca="true">IF(ISBLANK('Data Summary'!A107),"",'Data Summary'!A107)</f>
        <v/>
      </c>
      <c r="B105" s="107"/>
      <c r="L105" s="107"/>
      <c r="V105" s="107"/>
      <c r="AF105" s="107"/>
      <c r="AG105" s="107"/>
      <c r="AP105" s="107"/>
      <c r="AQ105" s="107"/>
      <c r="AZ105" s="107"/>
      <c r="BA105" s="107"/>
      <c r="BJ105" s="107"/>
      <c r="BK105" s="107"/>
      <c r="BT105" s="107"/>
      <c r="CD105" s="107"/>
      <c r="CN105" s="107"/>
      <c r="CX105" s="107"/>
      <c r="DH105" s="107"/>
      <c r="DR105" s="107"/>
      <c r="EB105" s="107"/>
      <c r="EL105" s="107"/>
      <c r="EV105" s="107"/>
      <c r="FF105" s="107"/>
      <c r="FP105" s="107"/>
      <c r="FZ105" s="107"/>
      <c r="GJ105" s="107"/>
      <c r="GT105" s="107"/>
      <c r="HD105" s="107"/>
    </row>
    <row xmlns:x14ac="http://schemas.microsoft.com/office/spreadsheetml/2009/9/ac" r="106" s="3" customFormat="true" x14ac:dyDescent="0.25">
      <c r="A106" s="367" t="str">
        <f ca="true">IF(ISBLANK('Data Summary'!A108),"",'Data Summary'!A108)</f>
        <v/>
      </c>
      <c r="B106" s="107"/>
      <c r="L106" s="107"/>
      <c r="V106" s="107"/>
      <c r="AF106" s="107"/>
      <c r="AG106" s="107"/>
      <c r="AP106" s="107"/>
      <c r="AQ106" s="107"/>
      <c r="AZ106" s="107"/>
      <c r="BA106" s="107"/>
      <c r="BJ106" s="107"/>
      <c r="BK106" s="107"/>
      <c r="BT106" s="107"/>
      <c r="CD106" s="107"/>
      <c r="CN106" s="107"/>
      <c r="CX106" s="107"/>
      <c r="DH106" s="107"/>
      <c r="DR106" s="107"/>
      <c r="EB106" s="107"/>
      <c r="EL106" s="107"/>
      <c r="EV106" s="107"/>
      <c r="FF106" s="107"/>
      <c r="FP106" s="107"/>
      <c r="FZ106" s="107"/>
      <c r="GJ106" s="107"/>
      <c r="GT106" s="107"/>
      <c r="HD106" s="107"/>
    </row>
    <row xmlns:x14ac="http://schemas.microsoft.com/office/spreadsheetml/2009/9/ac" r="107" s="3" customFormat="true" x14ac:dyDescent="0.25">
      <c r="A107" s="367" t="str">
        <f ca="true">IF(ISBLANK('Data Summary'!A109),"",'Data Summary'!A109)</f>
        <v/>
      </c>
      <c r="B107" s="107"/>
      <c r="L107" s="107"/>
      <c r="V107" s="107"/>
      <c r="AF107" s="107"/>
      <c r="AG107" s="107"/>
      <c r="AP107" s="107"/>
      <c r="AQ107" s="107"/>
      <c r="AZ107" s="107"/>
      <c r="BA107" s="107"/>
      <c r="BJ107" s="107"/>
      <c r="BK107" s="107"/>
      <c r="BT107" s="107"/>
      <c r="CD107" s="107"/>
      <c r="CN107" s="107"/>
      <c r="CX107" s="107"/>
      <c r="DH107" s="107"/>
      <c r="DR107" s="107"/>
      <c r="EB107" s="107"/>
      <c r="EL107" s="107"/>
      <c r="EV107" s="107"/>
      <c r="FF107" s="107"/>
      <c r="FP107" s="107"/>
      <c r="FZ107" s="107"/>
      <c r="GJ107" s="107"/>
      <c r="GT107" s="107"/>
      <c r="HD107" s="107"/>
    </row>
    <row xmlns:x14ac="http://schemas.microsoft.com/office/spreadsheetml/2009/9/ac" r="108" s="3" customFormat="true" x14ac:dyDescent="0.25">
      <c r="A108" s="367" t="str">
        <f ca="true">IF(ISBLANK('Data Summary'!A110),"",'Data Summary'!A110)</f>
        <v/>
      </c>
      <c r="B108" s="107"/>
      <c r="L108" s="107"/>
      <c r="V108" s="107"/>
      <c r="AF108" s="107"/>
      <c r="AG108" s="107"/>
      <c r="AP108" s="107"/>
      <c r="AQ108" s="107"/>
      <c r="AZ108" s="107"/>
      <c r="BA108" s="107"/>
      <c r="BJ108" s="107"/>
      <c r="BK108" s="107"/>
      <c r="BT108" s="107"/>
      <c r="CD108" s="107"/>
      <c r="CN108" s="107"/>
      <c r="CX108" s="107"/>
      <c r="DH108" s="107"/>
      <c r="DR108" s="107"/>
      <c r="EB108" s="107"/>
      <c r="EL108" s="107"/>
      <c r="EV108" s="107"/>
      <c r="FF108" s="107"/>
      <c r="FP108" s="107"/>
      <c r="FZ108" s="107"/>
      <c r="GJ108" s="107"/>
      <c r="GT108" s="107"/>
      <c r="HD108" s="107"/>
    </row>
    <row xmlns:x14ac="http://schemas.microsoft.com/office/spreadsheetml/2009/9/ac" r="109" s="3" customFormat="true" x14ac:dyDescent="0.25">
      <c r="A109" s="367" t="str">
        <f ca="true">IF(ISBLANK('Data Summary'!A111),"",'Data Summary'!A111)</f>
        <v/>
      </c>
      <c r="B109" s="107"/>
      <c r="L109" s="107"/>
      <c r="V109" s="107"/>
      <c r="AF109" s="107"/>
      <c r="AG109" s="107"/>
      <c r="AP109" s="107"/>
      <c r="AQ109" s="107"/>
      <c r="AZ109" s="107"/>
      <c r="BA109" s="107"/>
      <c r="BJ109" s="107"/>
      <c r="BK109" s="107"/>
      <c r="BT109" s="107"/>
      <c r="CD109" s="107"/>
      <c r="CN109" s="107"/>
      <c r="CX109" s="107"/>
      <c r="DH109" s="107"/>
      <c r="DR109" s="107"/>
      <c r="EB109" s="107"/>
      <c r="EL109" s="107"/>
      <c r="EV109" s="107"/>
      <c r="FF109" s="107"/>
      <c r="FP109" s="107"/>
      <c r="FZ109" s="107"/>
      <c r="GJ109" s="107"/>
      <c r="GT109" s="107"/>
      <c r="HD109" s="107"/>
    </row>
    <row xmlns:x14ac="http://schemas.microsoft.com/office/spreadsheetml/2009/9/ac" r="110" s="3" customFormat="true" x14ac:dyDescent="0.25">
      <c r="A110" s="367" t="str">
        <f ca="true">IF(ISBLANK('Data Summary'!A112),"",'Data Summary'!A112)</f>
        <v/>
      </c>
      <c r="B110" s="107"/>
      <c r="L110" s="107"/>
      <c r="V110" s="107"/>
      <c r="AF110" s="107"/>
      <c r="AG110" s="107"/>
      <c r="AP110" s="107"/>
      <c r="AQ110" s="107"/>
      <c r="AZ110" s="107"/>
      <c r="BA110" s="107"/>
      <c r="BJ110" s="107"/>
      <c r="BK110" s="107"/>
      <c r="BT110" s="107"/>
      <c r="CD110" s="107"/>
      <c r="CN110" s="107"/>
      <c r="CX110" s="107"/>
      <c r="DH110" s="107"/>
      <c r="DR110" s="107"/>
      <c r="EB110" s="107"/>
      <c r="EL110" s="107"/>
      <c r="EV110" s="107"/>
      <c r="FF110" s="107"/>
      <c r="FP110" s="107"/>
      <c r="FZ110" s="107"/>
      <c r="GJ110" s="107"/>
      <c r="GT110" s="107"/>
      <c r="HD110" s="107"/>
    </row>
    <row xmlns:x14ac="http://schemas.microsoft.com/office/spreadsheetml/2009/9/ac" r="111" s="3" customFormat="true" x14ac:dyDescent="0.25">
      <c r="A111" s="367" t="str">
        <f ca="true">IF(ISBLANK('Data Summary'!A113),"",'Data Summary'!A113)</f>
        <v/>
      </c>
      <c r="B111" s="107"/>
      <c r="L111" s="107"/>
      <c r="V111" s="107"/>
      <c r="AF111" s="107"/>
      <c r="AG111" s="107"/>
      <c r="AP111" s="107"/>
      <c r="AQ111" s="107"/>
      <c r="AZ111" s="107"/>
      <c r="BA111" s="107"/>
      <c r="BJ111" s="107"/>
      <c r="BK111" s="107"/>
      <c r="BT111" s="107"/>
      <c r="CD111" s="107"/>
      <c r="CN111" s="107"/>
      <c r="CX111" s="107"/>
      <c r="DH111" s="107"/>
      <c r="DR111" s="107"/>
      <c r="EB111" s="107"/>
      <c r="EL111" s="107"/>
      <c r="EV111" s="107"/>
      <c r="FF111" s="107"/>
      <c r="FP111" s="107"/>
      <c r="FZ111" s="107"/>
      <c r="GJ111" s="107"/>
      <c r="GT111" s="107"/>
      <c r="HD111" s="107"/>
    </row>
    <row xmlns:x14ac="http://schemas.microsoft.com/office/spreadsheetml/2009/9/ac" r="112" s="3" customFormat="true" x14ac:dyDescent="0.25">
      <c r="A112" s="367" t="str">
        <f ca="true">IF(ISBLANK('Data Summary'!A114),"",'Data Summary'!A114)</f>
        <v/>
      </c>
      <c r="B112" s="107"/>
      <c r="L112" s="107"/>
      <c r="V112" s="107"/>
      <c r="AF112" s="107"/>
      <c r="AG112" s="107"/>
      <c r="AP112" s="107"/>
      <c r="AQ112" s="107"/>
      <c r="AZ112" s="107"/>
      <c r="BA112" s="107"/>
      <c r="BJ112" s="107"/>
      <c r="BK112" s="107"/>
      <c r="BT112" s="107"/>
      <c r="CD112" s="107"/>
      <c r="CN112" s="107"/>
      <c r="CX112" s="107"/>
      <c r="DH112" s="107"/>
      <c r="DR112" s="107"/>
      <c r="EB112" s="107"/>
      <c r="EL112" s="107"/>
      <c r="EV112" s="107"/>
      <c r="FF112" s="107"/>
      <c r="FP112" s="107"/>
      <c r="FZ112" s="107"/>
      <c r="GJ112" s="107"/>
      <c r="GT112" s="107"/>
      <c r="HD112" s="107"/>
    </row>
    <row xmlns:x14ac="http://schemas.microsoft.com/office/spreadsheetml/2009/9/ac" r="113" s="3" customFormat="true" x14ac:dyDescent="0.25">
      <c r="A113" s="367" t="str">
        <f ca="true">IF(ISBLANK('Data Summary'!A115),"",'Data Summary'!A115)</f>
        <v/>
      </c>
      <c r="B113" s="107"/>
      <c r="L113" s="107"/>
      <c r="V113" s="107"/>
      <c r="AF113" s="107"/>
      <c r="AG113" s="107"/>
      <c r="AP113" s="107"/>
      <c r="AQ113" s="107"/>
      <c r="AZ113" s="107"/>
      <c r="BA113" s="107"/>
      <c r="BJ113" s="107"/>
      <c r="BK113" s="107"/>
      <c r="BT113" s="107"/>
      <c r="CD113" s="107"/>
      <c r="CN113" s="107"/>
      <c r="CX113" s="107"/>
      <c r="DH113" s="107"/>
      <c r="DR113" s="107"/>
      <c r="EB113" s="107"/>
      <c r="EL113" s="107"/>
      <c r="EV113" s="107"/>
      <c r="FF113" s="107"/>
      <c r="FP113" s="107"/>
      <c r="FZ113" s="107"/>
      <c r="GJ113" s="107"/>
      <c r="GT113" s="107"/>
      <c r="HD113" s="107"/>
    </row>
    <row xmlns:x14ac="http://schemas.microsoft.com/office/spreadsheetml/2009/9/ac" r="114" s="3" customFormat="true" x14ac:dyDescent="0.25">
      <c r="A114" s="367" t="str">
        <f ca="true">IF(ISBLANK('Data Summary'!A116),"",'Data Summary'!A116)</f>
        <v/>
      </c>
      <c r="B114" s="107"/>
      <c r="L114" s="107"/>
      <c r="V114" s="107"/>
      <c r="AF114" s="107"/>
      <c r="AG114" s="107"/>
      <c r="AP114" s="107"/>
      <c r="AQ114" s="107"/>
      <c r="AZ114" s="107"/>
      <c r="BA114" s="107"/>
      <c r="BJ114" s="107"/>
      <c r="BK114" s="107"/>
      <c r="BT114" s="107"/>
      <c r="CD114" s="107"/>
      <c r="CN114" s="107"/>
      <c r="CX114" s="107"/>
      <c r="DH114" s="107"/>
      <c r="DR114" s="107"/>
      <c r="EB114" s="107"/>
      <c r="EL114" s="107"/>
      <c r="EV114" s="107"/>
      <c r="FF114" s="107"/>
      <c r="FP114" s="107"/>
      <c r="FZ114" s="107"/>
      <c r="GJ114" s="107"/>
      <c r="GT114" s="107"/>
      <c r="HD114" s="107"/>
    </row>
    <row xmlns:x14ac="http://schemas.microsoft.com/office/spreadsheetml/2009/9/ac" r="115" s="3" customFormat="true" x14ac:dyDescent="0.25">
      <c r="A115" s="367" t="str">
        <f ca="true">IF(ISBLANK('Data Summary'!A117),"",'Data Summary'!A117)</f>
        <v/>
      </c>
      <c r="B115" s="107"/>
      <c r="L115" s="107"/>
      <c r="V115" s="107"/>
      <c r="AF115" s="107"/>
      <c r="AG115" s="107"/>
      <c r="AP115" s="107"/>
      <c r="AQ115" s="107"/>
      <c r="AZ115" s="107"/>
      <c r="BA115" s="107"/>
      <c r="BJ115" s="107"/>
      <c r="BK115" s="107"/>
      <c r="BT115" s="107"/>
      <c r="CD115" s="107"/>
      <c r="CN115" s="107"/>
      <c r="CX115" s="107"/>
      <c r="DH115" s="107"/>
      <c r="DR115" s="107"/>
      <c r="EB115" s="107"/>
      <c r="EL115" s="107"/>
      <c r="EV115" s="107"/>
      <c r="FF115" s="107"/>
      <c r="FP115" s="107"/>
      <c r="FZ115" s="107"/>
      <c r="GJ115" s="107"/>
      <c r="GT115" s="107"/>
      <c r="HD115" s="107"/>
    </row>
    <row xmlns:x14ac="http://schemas.microsoft.com/office/spreadsheetml/2009/9/ac" r="116" s="3" customFormat="true" x14ac:dyDescent="0.25">
      <c r="A116" s="367" t="str">
        <f ca="true">IF(ISBLANK('Data Summary'!A118),"",'Data Summary'!A118)</f>
        <v/>
      </c>
      <c r="B116" s="107"/>
      <c r="L116" s="107"/>
      <c r="V116" s="107"/>
      <c r="AF116" s="107"/>
      <c r="AG116" s="107"/>
      <c r="AP116" s="107"/>
      <c r="AQ116" s="107"/>
      <c r="AZ116" s="107"/>
      <c r="BA116" s="107"/>
      <c r="BJ116" s="107"/>
      <c r="BK116" s="107"/>
      <c r="BT116" s="107"/>
      <c r="CD116" s="107"/>
      <c r="CN116" s="107"/>
      <c r="CX116" s="107"/>
      <c r="DH116" s="107"/>
      <c r="DR116" s="107"/>
      <c r="EB116" s="107"/>
      <c r="EL116" s="107"/>
      <c r="EV116" s="107"/>
      <c r="FF116" s="107"/>
      <c r="FP116" s="107"/>
      <c r="FZ116" s="107"/>
      <c r="GJ116" s="107"/>
      <c r="GT116" s="107"/>
      <c r="HD116" s="107"/>
    </row>
    <row xmlns:x14ac="http://schemas.microsoft.com/office/spreadsheetml/2009/9/ac" r="117" s="3" customFormat="true" x14ac:dyDescent="0.25">
      <c r="A117" s="367" t="str">
        <f ca="true">IF(ISBLANK('Data Summary'!A119),"",'Data Summary'!A119)</f>
        <v/>
      </c>
      <c r="B117" s="107"/>
      <c r="L117" s="107"/>
      <c r="V117" s="107"/>
      <c r="AF117" s="107"/>
      <c r="AG117" s="107"/>
      <c r="AP117" s="107"/>
      <c r="AQ117" s="107"/>
      <c r="AZ117" s="107"/>
      <c r="BA117" s="107"/>
      <c r="BJ117" s="107"/>
      <c r="BK117" s="107"/>
      <c r="BT117" s="107"/>
      <c r="CD117" s="107"/>
      <c r="CN117" s="107"/>
      <c r="CX117" s="107"/>
      <c r="DH117" s="107"/>
      <c r="DR117" s="107"/>
      <c r="EB117" s="107"/>
      <c r="EL117" s="107"/>
      <c r="EV117" s="107"/>
      <c r="FF117" s="107"/>
      <c r="FP117" s="107"/>
      <c r="FZ117" s="107"/>
      <c r="GJ117" s="107"/>
      <c r="GT117" s="107"/>
      <c r="HD117" s="107"/>
    </row>
    <row xmlns:x14ac="http://schemas.microsoft.com/office/spreadsheetml/2009/9/ac" r="118" s="3" customFormat="true" x14ac:dyDescent="0.25">
      <c r="A118" s="367" t="str">
        <f ca="true">IF(ISBLANK('Data Summary'!A120),"",'Data Summary'!A120)</f>
        <v/>
      </c>
      <c r="B118" s="107"/>
      <c r="L118" s="107"/>
      <c r="V118" s="107"/>
      <c r="AF118" s="107"/>
      <c r="AG118" s="107"/>
      <c r="AP118" s="107"/>
      <c r="AQ118" s="107"/>
      <c r="AZ118" s="107"/>
      <c r="BA118" s="107"/>
      <c r="BJ118" s="107"/>
      <c r="BK118" s="107"/>
      <c r="BT118" s="107"/>
      <c r="CD118" s="107"/>
      <c r="CN118" s="107"/>
      <c r="CX118" s="107"/>
      <c r="DH118" s="107"/>
      <c r="DR118" s="107"/>
      <c r="EB118" s="107"/>
      <c r="EL118" s="107"/>
      <c r="EV118" s="107"/>
      <c r="FF118" s="107"/>
      <c r="FP118" s="107"/>
      <c r="FZ118" s="107"/>
      <c r="GJ118" s="107"/>
      <c r="GT118" s="107"/>
      <c r="HD118" s="107"/>
    </row>
    <row xmlns:x14ac="http://schemas.microsoft.com/office/spreadsheetml/2009/9/ac" r="119" s="3" customFormat="true" x14ac:dyDescent="0.25">
      <c r="A119" s="367" t="str">
        <f ca="true">IF(ISBLANK('Data Summary'!A121),"",'Data Summary'!A121)</f>
        <v/>
      </c>
      <c r="B119" s="107"/>
      <c r="L119" s="107"/>
      <c r="V119" s="107"/>
      <c r="AF119" s="107"/>
      <c r="AG119" s="107"/>
      <c r="AP119" s="107"/>
      <c r="AQ119" s="107"/>
      <c r="AZ119" s="107"/>
      <c r="BA119" s="107"/>
      <c r="BJ119" s="107"/>
      <c r="BK119" s="107"/>
      <c r="BT119" s="107"/>
      <c r="CD119" s="107"/>
      <c r="CN119" s="107"/>
      <c r="CX119" s="107"/>
      <c r="DH119" s="107"/>
      <c r="DR119" s="107"/>
      <c r="EB119" s="107"/>
      <c r="EL119" s="107"/>
      <c r="EV119" s="107"/>
      <c r="FF119" s="107"/>
      <c r="FP119" s="107"/>
      <c r="FZ119" s="107"/>
      <c r="GJ119" s="107"/>
      <c r="GT119" s="107"/>
      <c r="HD119" s="107"/>
    </row>
    <row xmlns:x14ac="http://schemas.microsoft.com/office/spreadsheetml/2009/9/ac" r="120" s="3" customFormat="true" x14ac:dyDescent="0.25">
      <c r="A120" s="367" t="str">
        <f ca="true">IF(ISBLANK('Data Summary'!A122),"",'Data Summary'!A122)</f>
        <v/>
      </c>
      <c r="B120" s="107"/>
      <c r="L120" s="107"/>
      <c r="V120" s="107"/>
      <c r="AF120" s="107"/>
      <c r="AG120" s="107"/>
      <c r="AP120" s="107"/>
      <c r="AQ120" s="107"/>
      <c r="AZ120" s="107"/>
      <c r="BA120" s="107"/>
      <c r="BJ120" s="107"/>
      <c r="BK120" s="107"/>
      <c r="BT120" s="107"/>
      <c r="CD120" s="107"/>
      <c r="CN120" s="107"/>
      <c r="CX120" s="107"/>
      <c r="DH120" s="107"/>
      <c r="DR120" s="107"/>
      <c r="EB120" s="107"/>
      <c r="EL120" s="107"/>
      <c r="EV120" s="107"/>
      <c r="FF120" s="107"/>
      <c r="FP120" s="107"/>
      <c r="FZ120" s="107"/>
      <c r="GJ120" s="107"/>
      <c r="GT120" s="107"/>
      <c r="HD120" s="107"/>
    </row>
    <row xmlns:x14ac="http://schemas.microsoft.com/office/spreadsheetml/2009/9/ac" r="121" s="3" customFormat="true" x14ac:dyDescent="0.25">
      <c r="A121" s="367" t="str">
        <f ca="true">IF(ISBLANK('Data Summary'!A123),"",'Data Summary'!A123)</f>
        <v/>
      </c>
      <c r="B121" s="107"/>
      <c r="L121" s="107"/>
      <c r="V121" s="107"/>
      <c r="AF121" s="107"/>
      <c r="AG121" s="107"/>
      <c r="AP121" s="107"/>
      <c r="AQ121" s="107"/>
      <c r="AZ121" s="107"/>
      <c r="BA121" s="107"/>
      <c r="BJ121" s="107"/>
      <c r="BK121" s="107"/>
      <c r="BT121" s="107"/>
      <c r="CD121" s="107"/>
      <c r="CN121" s="107"/>
      <c r="CX121" s="107"/>
      <c r="DH121" s="107"/>
      <c r="DR121" s="107"/>
      <c r="EB121" s="107"/>
      <c r="EL121" s="107"/>
      <c r="EV121" s="107"/>
      <c r="FF121" s="107"/>
      <c r="FP121" s="107"/>
      <c r="FZ121" s="107"/>
      <c r="GJ121" s="107"/>
      <c r="GT121" s="107"/>
      <c r="HD121" s="107"/>
    </row>
    <row xmlns:x14ac="http://schemas.microsoft.com/office/spreadsheetml/2009/9/ac" r="122" s="3" customFormat="true" x14ac:dyDescent="0.25">
      <c r="A122" s="367" t="str">
        <f ca="true">IF(ISBLANK('Data Summary'!A124),"",'Data Summary'!A124)</f>
        <v/>
      </c>
      <c r="B122" s="107"/>
      <c r="L122" s="107"/>
      <c r="V122" s="107"/>
      <c r="AF122" s="107"/>
      <c r="AG122" s="107"/>
      <c r="AP122" s="107"/>
      <c r="AQ122" s="107"/>
      <c r="AZ122" s="107"/>
      <c r="BA122" s="107"/>
      <c r="BJ122" s="107"/>
      <c r="BK122" s="107"/>
      <c r="BT122" s="107"/>
      <c r="CD122" s="107"/>
      <c r="CN122" s="107"/>
      <c r="CX122" s="107"/>
      <c r="DH122" s="107"/>
      <c r="DR122" s="107"/>
      <c r="EB122" s="107"/>
      <c r="EL122" s="107"/>
      <c r="EV122" s="107"/>
      <c r="FF122" s="107"/>
      <c r="FP122" s="107"/>
      <c r="FZ122" s="107"/>
      <c r="GJ122" s="107"/>
      <c r="GT122" s="107"/>
      <c r="HD122" s="107"/>
    </row>
    <row xmlns:x14ac="http://schemas.microsoft.com/office/spreadsheetml/2009/9/ac" r="123" s="3" customFormat="true" x14ac:dyDescent="0.25">
      <c r="A123" s="367" t="str">
        <f ca="true">IF(ISBLANK('Data Summary'!A125),"",'Data Summary'!A125)</f>
        <v/>
      </c>
      <c r="B123" s="107"/>
      <c r="L123" s="107"/>
      <c r="V123" s="107"/>
      <c r="AF123" s="107"/>
      <c r="AG123" s="107"/>
      <c r="AP123" s="107"/>
      <c r="AQ123" s="107"/>
      <c r="AZ123" s="107"/>
      <c r="BA123" s="107"/>
      <c r="BJ123" s="107"/>
      <c r="BK123" s="107"/>
      <c r="BT123" s="107"/>
      <c r="CD123" s="107"/>
      <c r="CN123" s="107"/>
      <c r="CX123" s="107"/>
      <c r="DH123" s="107"/>
      <c r="DR123" s="107"/>
      <c r="EB123" s="107"/>
      <c r="EL123" s="107"/>
      <c r="EV123" s="107"/>
      <c r="FF123" s="107"/>
      <c r="FP123" s="107"/>
      <c r="FZ123" s="107"/>
      <c r="GJ123" s="107"/>
      <c r="GT123" s="107"/>
      <c r="HD123" s="107"/>
    </row>
    <row xmlns:x14ac="http://schemas.microsoft.com/office/spreadsheetml/2009/9/ac" r="124" s="3" customFormat="true" x14ac:dyDescent="0.25">
      <c r="A124" s="367" t="str">
        <f ca="true">IF(ISBLANK('Data Summary'!A126),"",'Data Summary'!A126)</f>
        <v/>
      </c>
      <c r="B124" s="107"/>
      <c r="L124" s="107"/>
      <c r="V124" s="107"/>
      <c r="AF124" s="107"/>
      <c r="AG124" s="107"/>
      <c r="AP124" s="107"/>
      <c r="AQ124" s="107"/>
      <c r="AZ124" s="107"/>
      <c r="BA124" s="107"/>
      <c r="BJ124" s="107"/>
      <c r="BK124" s="107"/>
      <c r="BT124" s="107"/>
      <c r="CD124" s="107"/>
      <c r="CN124" s="107"/>
      <c r="CX124" s="107"/>
      <c r="DH124" s="107"/>
      <c r="DR124" s="107"/>
      <c r="EB124" s="107"/>
      <c r="EL124" s="107"/>
      <c r="EV124" s="107"/>
      <c r="FF124" s="107"/>
      <c r="FP124" s="107"/>
      <c r="FZ124" s="107"/>
      <c r="GJ124" s="107"/>
      <c r="GT124" s="107"/>
      <c r="HD124" s="107"/>
    </row>
    <row xmlns:x14ac="http://schemas.microsoft.com/office/spreadsheetml/2009/9/ac" r="125" s="3" customFormat="true" x14ac:dyDescent="0.25">
      <c r="A125" s="367" t="str">
        <f ca="true">IF(ISBLANK('Data Summary'!A127),"",'Data Summary'!A127)</f>
        <v/>
      </c>
      <c r="B125" s="107"/>
      <c r="L125" s="107"/>
      <c r="V125" s="107"/>
      <c r="AF125" s="107"/>
      <c r="AG125" s="107"/>
      <c r="AP125" s="107"/>
      <c r="AQ125" s="107"/>
      <c r="AZ125" s="107"/>
      <c r="BA125" s="107"/>
      <c r="BJ125" s="107"/>
      <c r="BK125" s="107"/>
      <c r="BT125" s="107"/>
      <c r="CD125" s="107"/>
      <c r="CN125" s="107"/>
      <c r="CX125" s="107"/>
      <c r="DH125" s="107"/>
      <c r="DR125" s="107"/>
      <c r="EB125" s="107"/>
      <c r="EL125" s="107"/>
      <c r="EV125" s="107"/>
      <c r="FF125" s="107"/>
      <c r="FP125" s="107"/>
      <c r="FZ125" s="107"/>
      <c r="GJ125" s="107"/>
      <c r="GT125" s="107"/>
      <c r="HD125" s="107"/>
    </row>
    <row xmlns:x14ac="http://schemas.microsoft.com/office/spreadsheetml/2009/9/ac" r="126" s="3" customFormat="true" x14ac:dyDescent="0.25">
      <c r="A126" s="367" t="str">
        <f ca="true">IF(ISBLANK('Data Summary'!A128),"",'Data Summary'!A128)</f>
        <v/>
      </c>
      <c r="B126" s="107"/>
      <c r="L126" s="107"/>
      <c r="V126" s="107"/>
      <c r="AF126" s="107"/>
      <c r="AG126" s="107"/>
      <c r="AP126" s="107"/>
      <c r="AQ126" s="107"/>
      <c r="AZ126" s="107"/>
      <c r="BA126" s="107"/>
      <c r="BJ126" s="107"/>
      <c r="BK126" s="107"/>
      <c r="BT126" s="107"/>
      <c r="CD126" s="107"/>
      <c r="CN126" s="107"/>
      <c r="CX126" s="107"/>
      <c r="DH126" s="107"/>
      <c r="DR126" s="107"/>
      <c r="EB126" s="107"/>
      <c r="EL126" s="107"/>
      <c r="EV126" s="107"/>
      <c r="FF126" s="107"/>
      <c r="FP126" s="107"/>
      <c r="FZ126" s="107"/>
      <c r="GJ126" s="107"/>
      <c r="GT126" s="107"/>
      <c r="HD126" s="107"/>
    </row>
    <row xmlns:x14ac="http://schemas.microsoft.com/office/spreadsheetml/2009/9/ac" r="127" s="3" customFormat="true" x14ac:dyDescent="0.25">
      <c r="A127" s="367" t="str">
        <f ca="true">IF(ISBLANK('Data Summary'!A129),"",'Data Summary'!A129)</f>
        <v/>
      </c>
      <c r="B127" s="107"/>
      <c r="L127" s="107"/>
      <c r="V127" s="107"/>
      <c r="AF127" s="107"/>
      <c r="AG127" s="107"/>
      <c r="AP127" s="107"/>
      <c r="AQ127" s="107"/>
      <c r="AZ127" s="107"/>
      <c r="BA127" s="107"/>
      <c r="BJ127" s="107"/>
      <c r="BK127" s="107"/>
      <c r="BT127" s="107"/>
      <c r="CD127" s="107"/>
      <c r="CN127" s="107"/>
      <c r="CX127" s="107"/>
      <c r="DH127" s="107"/>
      <c r="DR127" s="107"/>
      <c r="EB127" s="107"/>
      <c r="EL127" s="107"/>
      <c r="EV127" s="107"/>
      <c r="FF127" s="107"/>
      <c r="FP127" s="107"/>
      <c r="FZ127" s="107"/>
      <c r="GJ127" s="107"/>
      <c r="GT127" s="107"/>
      <c r="HD127" s="107"/>
    </row>
    <row xmlns:x14ac="http://schemas.microsoft.com/office/spreadsheetml/2009/9/ac" r="128" s="3" customFormat="true" x14ac:dyDescent="0.25">
      <c r="A128" s="367" t="str">
        <f ca="true">IF(ISBLANK('Data Summary'!A130),"",'Data Summary'!A130)</f>
        <v/>
      </c>
      <c r="B128" s="107"/>
      <c r="L128" s="107"/>
      <c r="V128" s="107"/>
      <c r="AF128" s="107"/>
      <c r="AG128" s="107"/>
      <c r="AP128" s="107"/>
      <c r="AQ128" s="107"/>
      <c r="AZ128" s="107"/>
      <c r="BA128" s="107"/>
      <c r="BJ128" s="107"/>
      <c r="BK128" s="107"/>
      <c r="BT128" s="107"/>
      <c r="CD128" s="107"/>
      <c r="CN128" s="107"/>
      <c r="CX128" s="107"/>
      <c r="DH128" s="107"/>
      <c r="DR128" s="107"/>
      <c r="EB128" s="107"/>
      <c r="EL128" s="107"/>
      <c r="EV128" s="107"/>
      <c r="FF128" s="107"/>
      <c r="FP128" s="107"/>
      <c r="FZ128" s="107"/>
      <c r="GJ128" s="107"/>
      <c r="GT128" s="107"/>
      <c r="HD128" s="107"/>
    </row>
    <row xmlns:x14ac="http://schemas.microsoft.com/office/spreadsheetml/2009/9/ac" r="129" s="3" customFormat="true" x14ac:dyDescent="0.25">
      <c r="A129" s="367" t="str">
        <f ca="true">IF(ISBLANK('Data Summary'!A131),"",'Data Summary'!A131)</f>
        <v/>
      </c>
      <c r="B129" s="107"/>
      <c r="L129" s="107"/>
      <c r="V129" s="107"/>
      <c r="AF129" s="107"/>
      <c r="AG129" s="107"/>
      <c r="AP129" s="107"/>
      <c r="AQ129" s="107"/>
      <c r="AZ129" s="107"/>
      <c r="BA129" s="107"/>
      <c r="BJ129" s="107"/>
      <c r="BK129" s="107"/>
      <c r="BT129" s="107"/>
      <c r="CD129" s="107"/>
      <c r="CN129" s="107"/>
      <c r="CX129" s="107"/>
      <c r="DH129" s="107"/>
      <c r="DR129" s="107"/>
      <c r="EB129" s="107"/>
      <c r="EL129" s="107"/>
      <c r="EV129" s="107"/>
      <c r="FF129" s="107"/>
      <c r="FP129" s="107"/>
      <c r="FZ129" s="107"/>
      <c r="GJ129" s="107"/>
      <c r="GT129" s="107"/>
      <c r="HD129" s="107"/>
    </row>
    <row xmlns:x14ac="http://schemas.microsoft.com/office/spreadsheetml/2009/9/ac" r="130" s="3" customFormat="true" x14ac:dyDescent="0.25">
      <c r="A130" s="367" t="str">
        <f ca="true">IF(ISBLANK('Data Summary'!A132),"",'Data Summary'!A132)</f>
        <v/>
      </c>
      <c r="B130" s="107"/>
      <c r="L130" s="107"/>
      <c r="V130" s="107"/>
      <c r="AF130" s="107"/>
      <c r="AG130" s="107"/>
      <c r="AP130" s="107"/>
      <c r="AQ130" s="107"/>
      <c r="AZ130" s="107"/>
      <c r="BA130" s="107"/>
      <c r="BJ130" s="107"/>
      <c r="BK130" s="107"/>
      <c r="BT130" s="107"/>
      <c r="CD130" s="107"/>
      <c r="CN130" s="107"/>
      <c r="CX130" s="107"/>
      <c r="DH130" s="107"/>
      <c r="DR130" s="107"/>
      <c r="EB130" s="107"/>
      <c r="EL130" s="107"/>
      <c r="EV130" s="107"/>
      <c r="FF130" s="107"/>
      <c r="FP130" s="107"/>
      <c r="FZ130" s="107"/>
      <c r="GJ130" s="107"/>
      <c r="GT130" s="107"/>
      <c r="HD130" s="107"/>
    </row>
    <row xmlns:x14ac="http://schemas.microsoft.com/office/spreadsheetml/2009/9/ac" r="131" s="3" customFormat="true" x14ac:dyDescent="0.25">
      <c r="A131" s="367" t="str">
        <f ca="true">IF(ISBLANK('Data Summary'!A133),"",'Data Summary'!A133)</f>
        <v/>
      </c>
      <c r="B131" s="107"/>
      <c r="L131" s="107"/>
      <c r="V131" s="107"/>
      <c r="AF131" s="107"/>
      <c r="AG131" s="107"/>
      <c r="AP131" s="107"/>
      <c r="AQ131" s="107"/>
      <c r="AZ131" s="107"/>
      <c r="BA131" s="107"/>
      <c r="BJ131" s="107"/>
      <c r="BK131" s="107"/>
      <c r="BT131" s="107"/>
      <c r="CD131" s="107"/>
      <c r="CN131" s="107"/>
      <c r="CX131" s="107"/>
      <c r="DH131" s="107"/>
      <c r="DR131" s="107"/>
      <c r="EB131" s="107"/>
      <c r="EL131" s="107"/>
      <c r="EV131" s="107"/>
      <c r="FF131" s="107"/>
      <c r="FP131" s="107"/>
      <c r="FZ131" s="107"/>
      <c r="GJ131" s="107"/>
      <c r="GT131" s="107"/>
      <c r="HD131" s="107"/>
    </row>
    <row xmlns:x14ac="http://schemas.microsoft.com/office/spreadsheetml/2009/9/ac" r="132" s="3" customFormat="true" x14ac:dyDescent="0.25">
      <c r="A132" s="367" t="str">
        <f ca="true">IF(ISBLANK('Data Summary'!A134),"",'Data Summary'!A134)</f>
        <v/>
      </c>
      <c r="B132" s="107"/>
      <c r="L132" s="107"/>
      <c r="V132" s="107"/>
      <c r="AF132" s="107"/>
      <c r="AG132" s="107"/>
      <c r="AP132" s="107"/>
      <c r="AQ132" s="107"/>
      <c r="AZ132" s="107"/>
      <c r="BA132" s="107"/>
      <c r="BJ132" s="107"/>
      <c r="BK132" s="107"/>
      <c r="BT132" s="107"/>
      <c r="CD132" s="107"/>
      <c r="CN132" s="107"/>
      <c r="CX132" s="107"/>
      <c r="DH132" s="107"/>
      <c r="DR132" s="107"/>
      <c r="EB132" s="107"/>
      <c r="EL132" s="107"/>
      <c r="EV132" s="107"/>
      <c r="FF132" s="107"/>
      <c r="FP132" s="107"/>
      <c r="FZ132" s="107"/>
      <c r="GJ132" s="107"/>
      <c r="GT132" s="107"/>
      <c r="HD132" s="107"/>
    </row>
    <row xmlns:x14ac="http://schemas.microsoft.com/office/spreadsheetml/2009/9/ac" r="133" s="3" customFormat="true" x14ac:dyDescent="0.25">
      <c r="A133" s="367" t="str">
        <f ca="true">IF(ISBLANK('Data Summary'!A135),"",'Data Summary'!A135)</f>
        <v/>
      </c>
      <c r="B133" s="107"/>
      <c r="L133" s="107"/>
      <c r="V133" s="107"/>
      <c r="AF133" s="107"/>
      <c r="AG133" s="107"/>
      <c r="AP133" s="107"/>
      <c r="AQ133" s="107"/>
      <c r="AZ133" s="107"/>
      <c r="BA133" s="107"/>
      <c r="BJ133" s="107"/>
      <c r="BK133" s="107"/>
      <c r="BT133" s="107"/>
      <c r="CD133" s="107"/>
      <c r="CN133" s="107"/>
      <c r="CX133" s="107"/>
      <c r="DH133" s="107"/>
      <c r="DR133" s="107"/>
      <c r="EB133" s="107"/>
      <c r="EL133" s="107"/>
      <c r="EV133" s="107"/>
      <c r="FF133" s="107"/>
      <c r="FP133" s="107"/>
      <c r="FZ133" s="107"/>
      <c r="GJ133" s="107"/>
      <c r="GT133" s="107"/>
      <c r="HD133" s="107"/>
    </row>
    <row xmlns:x14ac="http://schemas.microsoft.com/office/spreadsheetml/2009/9/ac" r="134" s="3" customFormat="true" x14ac:dyDescent="0.25">
      <c r="A134" s="367" t="str">
        <f ca="true">IF(ISBLANK('Data Summary'!A136),"",'Data Summary'!A136)</f>
        <v/>
      </c>
      <c r="B134" s="107"/>
      <c r="L134" s="107"/>
      <c r="V134" s="107"/>
      <c r="AF134" s="107"/>
      <c r="AG134" s="107"/>
      <c r="AP134" s="107"/>
      <c r="AQ134" s="107"/>
      <c r="AZ134" s="107"/>
      <c r="BA134" s="107"/>
      <c r="BJ134" s="107"/>
      <c r="BK134" s="107"/>
      <c r="BT134" s="107"/>
      <c r="CD134" s="107"/>
      <c r="CN134" s="107"/>
      <c r="CX134" s="107"/>
      <c r="DH134" s="107"/>
      <c r="DR134" s="107"/>
      <c r="EB134" s="107"/>
      <c r="EL134" s="107"/>
      <c r="EV134" s="107"/>
      <c r="FF134" s="107"/>
      <c r="FP134" s="107"/>
      <c r="FZ134" s="107"/>
      <c r="GJ134" s="107"/>
      <c r="GT134" s="107"/>
      <c r="HD134" s="107"/>
    </row>
    <row xmlns:x14ac="http://schemas.microsoft.com/office/spreadsheetml/2009/9/ac" r="135" s="3" customFormat="true" x14ac:dyDescent="0.25">
      <c r="A135" s="367" t="str">
        <f ca="true">IF(ISBLANK('Data Summary'!A137),"",'Data Summary'!A137)</f>
        <v/>
      </c>
      <c r="B135" s="107"/>
      <c r="L135" s="107"/>
      <c r="V135" s="107"/>
      <c r="AF135" s="107"/>
      <c r="AG135" s="107"/>
      <c r="AP135" s="107"/>
      <c r="AQ135" s="107"/>
      <c r="AZ135" s="107"/>
      <c r="BA135" s="107"/>
      <c r="BJ135" s="107"/>
      <c r="BK135" s="107"/>
      <c r="BT135" s="107"/>
      <c r="CD135" s="107"/>
      <c r="CN135" s="107"/>
      <c r="CX135" s="107"/>
      <c r="DH135" s="107"/>
      <c r="DR135" s="107"/>
      <c r="EB135" s="107"/>
      <c r="EL135" s="107"/>
      <c r="EV135" s="107"/>
      <c r="FF135" s="107"/>
      <c r="FP135" s="107"/>
      <c r="FZ135" s="107"/>
      <c r="GJ135" s="107"/>
      <c r="GT135" s="107"/>
      <c r="HD135" s="107"/>
    </row>
    <row xmlns:x14ac="http://schemas.microsoft.com/office/spreadsheetml/2009/9/ac" r="136" s="3" customFormat="true" x14ac:dyDescent="0.25">
      <c r="A136" s="367" t="str">
        <f ca="true">IF(ISBLANK('Data Summary'!A138),"",'Data Summary'!A138)</f>
        <v/>
      </c>
      <c r="B136" s="107"/>
      <c r="L136" s="107"/>
      <c r="V136" s="107"/>
      <c r="AF136" s="107"/>
      <c r="AG136" s="107"/>
      <c r="AP136" s="107"/>
      <c r="AQ136" s="107"/>
      <c r="AZ136" s="107"/>
      <c r="BA136" s="107"/>
      <c r="BJ136" s="107"/>
      <c r="BK136" s="107"/>
      <c r="BT136" s="107"/>
      <c r="CD136" s="107"/>
      <c r="CN136" s="107"/>
      <c r="CX136" s="107"/>
      <c r="DH136" s="107"/>
      <c r="DR136" s="107"/>
      <c r="EB136" s="107"/>
      <c r="EL136" s="107"/>
      <c r="EV136" s="107"/>
      <c r="FF136" s="107"/>
      <c r="FP136" s="107"/>
      <c r="FZ136" s="107"/>
      <c r="GJ136" s="107"/>
      <c r="GT136" s="107"/>
      <c r="HD136" s="107"/>
    </row>
    <row xmlns:x14ac="http://schemas.microsoft.com/office/spreadsheetml/2009/9/ac" r="137" s="3" customFormat="true" x14ac:dyDescent="0.25">
      <c r="A137" s="367" t="str">
        <f ca="true">IF(ISBLANK('Data Summary'!A139),"",'Data Summary'!A139)</f>
        <v/>
      </c>
      <c r="B137" s="107"/>
      <c r="L137" s="107"/>
      <c r="V137" s="107"/>
      <c r="AF137" s="107"/>
      <c r="AG137" s="107"/>
      <c r="AP137" s="107"/>
      <c r="AQ137" s="107"/>
      <c r="AZ137" s="107"/>
      <c r="BA137" s="107"/>
      <c r="BJ137" s="107"/>
      <c r="BK137" s="107"/>
      <c r="BT137" s="107"/>
      <c r="CD137" s="107"/>
      <c r="CN137" s="107"/>
      <c r="CX137" s="107"/>
      <c r="DH137" s="107"/>
      <c r="DR137" s="107"/>
      <c r="EB137" s="107"/>
      <c r="EL137" s="107"/>
      <c r="EV137" s="107"/>
      <c r="FF137" s="107"/>
      <c r="FP137" s="107"/>
      <c r="FZ137" s="107"/>
      <c r="GJ137" s="107"/>
      <c r="GT137" s="107"/>
      <c r="HD137" s="107"/>
    </row>
    <row xmlns:x14ac="http://schemas.microsoft.com/office/spreadsheetml/2009/9/ac" r="138" s="3" customFormat="true" x14ac:dyDescent="0.25">
      <c r="A138" s="367" t="str">
        <f ca="true">IF(ISBLANK('Data Summary'!A140),"",'Data Summary'!A140)</f>
        <v/>
      </c>
      <c r="B138" s="107"/>
      <c r="L138" s="107"/>
      <c r="V138" s="107"/>
      <c r="AF138" s="107"/>
      <c r="AG138" s="107"/>
      <c r="AP138" s="107"/>
      <c r="AQ138" s="107"/>
      <c r="AZ138" s="107"/>
      <c r="BA138" s="107"/>
      <c r="BJ138" s="107"/>
      <c r="BK138" s="107"/>
      <c r="BT138" s="107"/>
      <c r="CD138" s="107"/>
      <c r="CN138" s="107"/>
      <c r="CX138" s="107"/>
      <c r="DH138" s="107"/>
      <c r="DR138" s="107"/>
      <c r="EB138" s="107"/>
      <c r="EL138" s="107"/>
      <c r="EV138" s="107"/>
      <c r="FF138" s="107"/>
      <c r="FP138" s="107"/>
      <c r="FZ138" s="107"/>
      <c r="GJ138" s="107"/>
      <c r="GT138" s="107"/>
      <c r="HD138" s="107"/>
    </row>
    <row xmlns:x14ac="http://schemas.microsoft.com/office/spreadsheetml/2009/9/ac" r="139" s="3" customFormat="true" x14ac:dyDescent="0.25">
      <c r="A139" s="367" t="str">
        <f ca="true">IF(ISBLANK('Data Summary'!A141),"",'Data Summary'!A141)</f>
        <v/>
      </c>
      <c r="B139" s="107"/>
      <c r="L139" s="107"/>
      <c r="V139" s="107"/>
      <c r="AF139" s="107"/>
      <c r="AG139" s="107"/>
      <c r="AP139" s="107"/>
      <c r="AQ139" s="107"/>
      <c r="AZ139" s="107"/>
      <c r="BA139" s="107"/>
      <c r="BJ139" s="107"/>
      <c r="BK139" s="107"/>
      <c r="BT139" s="107"/>
      <c r="CD139" s="107"/>
      <c r="CN139" s="107"/>
      <c r="CX139" s="107"/>
      <c r="DH139" s="107"/>
      <c r="DR139" s="107"/>
      <c r="EB139" s="107"/>
      <c r="EL139" s="107"/>
      <c r="EV139" s="107"/>
      <c r="FF139" s="107"/>
      <c r="FP139" s="107"/>
      <c r="FZ139" s="107"/>
      <c r="GJ139" s="107"/>
      <c r="GT139" s="107"/>
      <c r="HD139" s="107"/>
    </row>
    <row xmlns:x14ac="http://schemas.microsoft.com/office/spreadsheetml/2009/9/ac" r="140" s="3" customFormat="true" x14ac:dyDescent="0.25">
      <c r="A140" s="367" t="str">
        <f ca="true">IF(ISBLANK('Data Summary'!A142),"",'Data Summary'!A142)</f>
        <v/>
      </c>
      <c r="B140" s="107"/>
      <c r="L140" s="107"/>
      <c r="V140" s="107"/>
      <c r="AF140" s="107"/>
      <c r="AG140" s="107"/>
      <c r="AP140" s="107"/>
      <c r="AQ140" s="107"/>
      <c r="AZ140" s="107"/>
      <c r="BA140" s="107"/>
      <c r="BJ140" s="107"/>
      <c r="BK140" s="107"/>
      <c r="BT140" s="107"/>
      <c r="CD140" s="107"/>
      <c r="CN140" s="107"/>
      <c r="CX140" s="107"/>
      <c r="DH140" s="107"/>
      <c r="DR140" s="107"/>
      <c r="EB140" s="107"/>
      <c r="EL140" s="107"/>
      <c r="EV140" s="107"/>
      <c r="FF140" s="107"/>
      <c r="FP140" s="107"/>
      <c r="FZ140" s="107"/>
      <c r="GJ140" s="107"/>
      <c r="GT140" s="107"/>
      <c r="HD140" s="107"/>
    </row>
    <row xmlns:x14ac="http://schemas.microsoft.com/office/spreadsheetml/2009/9/ac" r="141" s="3" customFormat="true" x14ac:dyDescent="0.25">
      <c r="A141" s="367" t="str">
        <f ca="true">IF(ISBLANK('Data Summary'!A143),"",'Data Summary'!A143)</f>
        <v/>
      </c>
      <c r="B141" s="107"/>
      <c r="L141" s="107"/>
      <c r="V141" s="107"/>
      <c r="AF141" s="107"/>
      <c r="AG141" s="107"/>
      <c r="AP141" s="107"/>
      <c r="AQ141" s="107"/>
      <c r="AZ141" s="107"/>
      <c r="BA141" s="107"/>
      <c r="BJ141" s="107"/>
      <c r="BK141" s="107"/>
      <c r="BT141" s="107"/>
      <c r="CD141" s="107"/>
      <c r="CN141" s="107"/>
      <c r="CX141" s="107"/>
      <c r="DH141" s="107"/>
      <c r="DR141" s="107"/>
      <c r="EB141" s="107"/>
      <c r="EL141" s="107"/>
      <c r="EV141" s="107"/>
      <c r="FF141" s="107"/>
      <c r="FP141" s="107"/>
      <c r="FZ141" s="107"/>
      <c r="GJ141" s="107"/>
      <c r="GT141" s="107"/>
      <c r="HD141" s="107"/>
    </row>
    <row xmlns:x14ac="http://schemas.microsoft.com/office/spreadsheetml/2009/9/ac" r="142" s="3" customFormat="true" x14ac:dyDescent="0.25">
      <c r="A142" s="367" t="str">
        <f ca="true">IF(ISBLANK('Data Summary'!A144),"",'Data Summary'!A144)</f>
        <v/>
      </c>
      <c r="B142" s="107"/>
      <c r="L142" s="107"/>
      <c r="V142" s="107"/>
      <c r="AF142" s="107"/>
      <c r="AG142" s="107"/>
      <c r="AP142" s="107"/>
      <c r="AQ142" s="107"/>
      <c r="AZ142" s="107"/>
      <c r="BA142" s="107"/>
      <c r="BJ142" s="107"/>
      <c r="BK142" s="107"/>
      <c r="BT142" s="107"/>
      <c r="CD142" s="107"/>
      <c r="CN142" s="107"/>
      <c r="CX142" s="107"/>
      <c r="DH142" s="107"/>
      <c r="DR142" s="107"/>
      <c r="EB142" s="107"/>
      <c r="EL142" s="107"/>
      <c r="EV142" s="107"/>
      <c r="FF142" s="107"/>
      <c r="FP142" s="107"/>
      <c r="FZ142" s="107"/>
      <c r="GJ142" s="107"/>
      <c r="GT142" s="107"/>
      <c r="HD142" s="107"/>
    </row>
    <row xmlns:x14ac="http://schemas.microsoft.com/office/spreadsheetml/2009/9/ac" r="143" s="3" customFormat="true" x14ac:dyDescent="0.25">
      <c r="A143" s="367" t="str">
        <f ca="true">IF(ISBLANK('Data Summary'!A145),"",'Data Summary'!A145)</f>
        <v/>
      </c>
      <c r="B143" s="107"/>
      <c r="L143" s="107"/>
      <c r="V143" s="107"/>
      <c r="AF143" s="107"/>
      <c r="AG143" s="107"/>
      <c r="AP143" s="107"/>
      <c r="AQ143" s="107"/>
      <c r="AZ143" s="107"/>
      <c r="BA143" s="107"/>
      <c r="BJ143" s="107"/>
      <c r="BK143" s="107"/>
      <c r="BT143" s="107"/>
      <c r="CD143" s="107"/>
      <c r="CN143" s="107"/>
      <c r="CX143" s="107"/>
      <c r="DH143" s="107"/>
      <c r="DR143" s="107"/>
      <c r="EB143" s="107"/>
      <c r="EL143" s="107"/>
      <c r="EV143" s="107"/>
      <c r="FF143" s="107"/>
      <c r="FP143" s="107"/>
      <c r="FZ143" s="107"/>
      <c r="GJ143" s="107"/>
      <c r="GT143" s="107"/>
      <c r="HD143" s="107"/>
    </row>
    <row xmlns:x14ac="http://schemas.microsoft.com/office/spreadsheetml/2009/9/ac" r="144" s="3" customFormat="true" x14ac:dyDescent="0.25">
      <c r="A144" s="367" t="str">
        <f ca="true">IF(ISBLANK('Data Summary'!A146),"",'Data Summary'!A146)</f>
        <v/>
      </c>
      <c r="B144" s="107"/>
      <c r="L144" s="107"/>
      <c r="V144" s="107"/>
      <c r="AF144" s="107"/>
      <c r="AG144" s="107"/>
      <c r="AP144" s="107"/>
      <c r="AQ144" s="107"/>
      <c r="AZ144" s="107"/>
      <c r="BA144" s="107"/>
      <c r="BJ144" s="107"/>
      <c r="BK144" s="107"/>
      <c r="BT144" s="107"/>
      <c r="CD144" s="107"/>
      <c r="CN144" s="107"/>
      <c r="CX144" s="107"/>
      <c r="DH144" s="107"/>
      <c r="DR144" s="107"/>
      <c r="EB144" s="107"/>
      <c r="EL144" s="107"/>
      <c r="EV144" s="107"/>
      <c r="FF144" s="107"/>
      <c r="FP144" s="107"/>
      <c r="FZ144" s="107"/>
      <c r="GJ144" s="107"/>
      <c r="GT144" s="107"/>
      <c r="HD144" s="107"/>
    </row>
    <row xmlns:x14ac="http://schemas.microsoft.com/office/spreadsheetml/2009/9/ac" r="145" s="3" customFormat="true" x14ac:dyDescent="0.25">
      <c r="A145" s="367" t="str">
        <f ca="true">IF(ISBLANK('Data Summary'!A147),"",'Data Summary'!A147)</f>
        <v/>
      </c>
      <c r="B145" s="107"/>
      <c r="L145" s="107"/>
      <c r="V145" s="107"/>
      <c r="AF145" s="107"/>
      <c r="AG145" s="107"/>
      <c r="AP145" s="107"/>
      <c r="AQ145" s="107"/>
      <c r="AZ145" s="107"/>
      <c r="BA145" s="107"/>
      <c r="BJ145" s="107"/>
      <c r="BK145" s="107"/>
      <c r="BT145" s="107"/>
      <c r="CD145" s="107"/>
      <c r="CN145" s="107"/>
      <c r="CX145" s="107"/>
      <c r="DH145" s="107"/>
      <c r="DR145" s="107"/>
      <c r="EB145" s="107"/>
      <c r="EL145" s="107"/>
      <c r="EV145" s="107"/>
      <c r="FF145" s="107"/>
      <c r="FP145" s="107"/>
      <c r="FZ145" s="107"/>
      <c r="GJ145" s="107"/>
      <c r="GT145" s="107"/>
      <c r="HD145" s="107"/>
    </row>
    <row xmlns:x14ac="http://schemas.microsoft.com/office/spreadsheetml/2009/9/ac" r="146" s="3" customFormat="true" x14ac:dyDescent="0.25">
      <c r="A146" s="367" t="str">
        <f ca="true">IF(ISBLANK('Data Summary'!A148),"",'Data Summary'!A148)</f>
        <v/>
      </c>
      <c r="B146" s="107"/>
      <c r="L146" s="107"/>
      <c r="V146" s="107"/>
      <c r="AF146" s="107"/>
      <c r="AG146" s="107"/>
      <c r="AP146" s="107"/>
      <c r="AQ146" s="107"/>
      <c r="AZ146" s="107"/>
      <c r="BA146" s="107"/>
      <c r="BJ146" s="107"/>
      <c r="BK146" s="107"/>
      <c r="BT146" s="107"/>
      <c r="CD146" s="107"/>
      <c r="CN146" s="107"/>
      <c r="CX146" s="107"/>
      <c r="DH146" s="107"/>
      <c r="DR146" s="107"/>
      <c r="EB146" s="107"/>
      <c r="EL146" s="107"/>
      <c r="EV146" s="107"/>
      <c r="FF146" s="107"/>
      <c r="FP146" s="107"/>
      <c r="FZ146" s="107"/>
      <c r="GJ146" s="107"/>
      <c r="GT146" s="107"/>
      <c r="HD146" s="107"/>
    </row>
    <row xmlns:x14ac="http://schemas.microsoft.com/office/spreadsheetml/2009/9/ac" r="147" s="3" customFormat="true" x14ac:dyDescent="0.25">
      <c r="A147" s="367" t="str">
        <f ca="true">IF(ISBLANK('Data Summary'!A149),"",'Data Summary'!A149)</f>
        <v/>
      </c>
      <c r="B147" s="107"/>
      <c r="L147" s="107"/>
      <c r="V147" s="107"/>
      <c r="AF147" s="107"/>
      <c r="AG147" s="107"/>
      <c r="AP147" s="107"/>
      <c r="AQ147" s="107"/>
      <c r="AZ147" s="107"/>
      <c r="BA147" s="107"/>
      <c r="BJ147" s="107"/>
      <c r="BK147" s="107"/>
      <c r="BT147" s="107"/>
      <c r="CD147" s="107"/>
      <c r="CN147" s="107"/>
      <c r="CX147" s="107"/>
      <c r="DH147" s="107"/>
      <c r="DR147" s="107"/>
      <c r="EB147" s="107"/>
      <c r="EL147" s="107"/>
      <c r="EV147" s="107"/>
      <c r="FF147" s="107"/>
      <c r="FP147" s="107"/>
      <c r="FZ147" s="107"/>
      <c r="GJ147" s="107"/>
      <c r="GT147" s="107"/>
      <c r="HD147" s="107"/>
    </row>
    <row xmlns:x14ac="http://schemas.microsoft.com/office/spreadsheetml/2009/9/ac" r="148" s="3" customFormat="true" x14ac:dyDescent="0.25">
      <c r="A148" s="367" t="str">
        <f ca="true">IF(ISBLANK('Data Summary'!A150),"",'Data Summary'!A150)</f>
        <v/>
      </c>
      <c r="B148" s="107"/>
      <c r="L148" s="107"/>
      <c r="V148" s="107"/>
      <c r="AF148" s="107"/>
      <c r="AG148" s="107"/>
      <c r="AP148" s="107"/>
      <c r="AQ148" s="107"/>
      <c r="AZ148" s="107"/>
      <c r="BA148" s="107"/>
      <c r="BJ148" s="107"/>
      <c r="BK148" s="107"/>
      <c r="BT148" s="107"/>
      <c r="CD148" s="107"/>
      <c r="CN148" s="107"/>
      <c r="CX148" s="107"/>
      <c r="DH148" s="107"/>
      <c r="DR148" s="107"/>
      <c r="EB148" s="107"/>
      <c r="EL148" s="107"/>
      <c r="EV148" s="107"/>
      <c r="FF148" s="107"/>
      <c r="FP148" s="107"/>
      <c r="FZ148" s="107"/>
      <c r="GJ148" s="107"/>
      <c r="GT148" s="107"/>
      <c r="HD148" s="107"/>
    </row>
    <row xmlns:x14ac="http://schemas.microsoft.com/office/spreadsheetml/2009/9/ac" r="149" s="3" customFormat="true" x14ac:dyDescent="0.25">
      <c r="A149" s="367" t="str">
        <f ca="true">IF(ISBLANK('Data Summary'!A151),"",'Data Summary'!A151)</f>
        <v/>
      </c>
      <c r="B149" s="107"/>
      <c r="L149" s="107"/>
      <c r="V149" s="107"/>
      <c r="AF149" s="107"/>
      <c r="AG149" s="107"/>
      <c r="AP149" s="107"/>
      <c r="AQ149" s="107"/>
      <c r="AZ149" s="107"/>
      <c r="BA149" s="107"/>
      <c r="BJ149" s="107"/>
      <c r="BK149" s="107"/>
      <c r="BT149" s="107"/>
      <c r="CD149" s="107"/>
      <c r="CN149" s="107"/>
      <c r="CX149" s="107"/>
      <c r="DH149" s="107"/>
      <c r="DR149" s="107"/>
      <c r="EB149" s="107"/>
      <c r="EL149" s="107"/>
      <c r="EV149" s="107"/>
      <c r="FF149" s="107"/>
      <c r="FP149" s="107"/>
      <c r="FZ149" s="107"/>
      <c r="GJ149" s="107"/>
      <c r="GT149" s="107"/>
      <c r="HD149" s="107"/>
    </row>
    <row xmlns:x14ac="http://schemas.microsoft.com/office/spreadsheetml/2009/9/ac" r="150" s="3" customFormat="true" x14ac:dyDescent="0.25">
      <c r="A150" s="367" t="str">
        <f ca="true">IF(ISBLANK('Data Summary'!A152),"",'Data Summary'!A152)</f>
        <v/>
      </c>
      <c r="B150" s="107"/>
      <c r="L150" s="107"/>
      <c r="V150" s="107"/>
      <c r="AF150" s="107"/>
      <c r="AG150" s="107"/>
      <c r="AP150" s="107"/>
      <c r="AQ150" s="107"/>
      <c r="AZ150" s="107"/>
      <c r="BA150" s="107"/>
      <c r="BJ150" s="107"/>
      <c r="BK150" s="107"/>
      <c r="BT150" s="107"/>
      <c r="CD150" s="107"/>
      <c r="CN150" s="107"/>
      <c r="CX150" s="107"/>
      <c r="DH150" s="107"/>
      <c r="DR150" s="107"/>
      <c r="EB150" s="107"/>
      <c r="EL150" s="107"/>
      <c r="EV150" s="107"/>
      <c r="FF150" s="107"/>
      <c r="FP150" s="107"/>
      <c r="FZ150" s="107"/>
      <c r="GJ150" s="107"/>
      <c r="GT150" s="107"/>
      <c r="HD150" s="107"/>
    </row>
    <row xmlns:x14ac="http://schemas.microsoft.com/office/spreadsheetml/2009/9/ac" r="151" s="3" customFormat="true" x14ac:dyDescent="0.25">
      <c r="A151" s="367" t="str">
        <f ca="true">IF(ISBLANK('Data Summary'!A153),"",'Data Summary'!A153)</f>
        <v/>
      </c>
      <c r="B151" s="107"/>
      <c r="L151" s="107"/>
      <c r="V151" s="107"/>
      <c r="AF151" s="107"/>
      <c r="AG151" s="107"/>
      <c r="AP151" s="107"/>
      <c r="AQ151" s="107"/>
      <c r="AZ151" s="107"/>
      <c r="BA151" s="107"/>
      <c r="BJ151" s="107"/>
      <c r="BK151" s="107"/>
      <c r="BT151" s="107"/>
      <c r="CD151" s="107"/>
      <c r="CN151" s="107"/>
      <c r="CX151" s="107"/>
      <c r="DH151" s="107"/>
      <c r="DR151" s="107"/>
      <c r="EB151" s="107"/>
      <c r="EL151" s="107"/>
      <c r="EV151" s="107"/>
      <c r="FF151" s="107"/>
      <c r="FP151" s="107"/>
      <c r="FZ151" s="107"/>
      <c r="GJ151" s="107"/>
      <c r="GT151" s="107"/>
      <c r="HD151" s="107"/>
    </row>
    <row xmlns:x14ac="http://schemas.microsoft.com/office/spreadsheetml/2009/9/ac" r="152" s="3" customFormat="true" x14ac:dyDescent="0.25">
      <c r="A152" s="363"/>
      <c r="B152" s="107"/>
      <c r="L152" s="107"/>
      <c r="V152" s="107"/>
      <c r="AF152" s="107"/>
      <c r="AG152" s="107"/>
      <c r="AP152" s="107"/>
      <c r="AQ152" s="107"/>
      <c r="AZ152" s="107"/>
      <c r="BA152" s="107"/>
      <c r="BJ152" s="107"/>
      <c r="BK152" s="107"/>
      <c r="BT152" s="107"/>
      <c r="CD152" s="107"/>
      <c r="CN152" s="107"/>
      <c r="CX152" s="107"/>
      <c r="DH152" s="107"/>
      <c r="DR152" s="107"/>
      <c r="EB152" s="107"/>
      <c r="EL152" s="107"/>
      <c r="EV152" s="107"/>
      <c r="FF152" s="107"/>
      <c r="FP152" s="107"/>
      <c r="FZ152" s="107"/>
      <c r="GJ152" s="107"/>
      <c r="GT152" s="107"/>
      <c r="HD152" s="107"/>
    </row>
    <row xmlns:x14ac="http://schemas.microsoft.com/office/spreadsheetml/2009/9/ac" r="153" s="3" customFormat="true" x14ac:dyDescent="0.25">
      <c r="A153" s="363"/>
      <c r="B153" s="107"/>
      <c r="L153" s="107"/>
      <c r="V153" s="107"/>
      <c r="AF153" s="107"/>
      <c r="AG153" s="107"/>
      <c r="AP153" s="107"/>
      <c r="AQ153" s="107"/>
      <c r="AZ153" s="107"/>
      <c r="BA153" s="107"/>
      <c r="BJ153" s="107"/>
      <c r="BK153" s="107"/>
      <c r="BT153" s="107"/>
      <c r="CD153" s="107"/>
      <c r="CN153" s="107"/>
      <c r="CX153" s="107"/>
      <c r="DH153" s="107"/>
      <c r="DR153" s="107"/>
      <c r="EB153" s="107"/>
      <c r="EL153" s="107"/>
      <c r="EV153" s="107"/>
      <c r="FF153" s="107"/>
      <c r="FP153" s="107"/>
      <c r="FZ153" s="107"/>
      <c r="GJ153" s="107"/>
      <c r="GT153" s="107"/>
      <c r="HD153" s="107"/>
    </row>
    <row xmlns:x14ac="http://schemas.microsoft.com/office/spreadsheetml/2009/9/ac" r="154" s="3" customFormat="true" x14ac:dyDescent="0.25">
      <c r="A154" s="363"/>
      <c r="B154" s="107"/>
      <c r="L154" s="107"/>
      <c r="V154" s="107"/>
      <c r="AF154" s="107"/>
      <c r="AG154" s="107"/>
      <c r="AP154" s="107"/>
      <c r="AQ154" s="107"/>
      <c r="AZ154" s="107"/>
      <c r="BA154" s="107"/>
      <c r="BJ154" s="107"/>
      <c r="BK154" s="107"/>
      <c r="BT154" s="107"/>
      <c r="CD154" s="107"/>
      <c r="CN154" s="107"/>
      <c r="CX154" s="107"/>
      <c r="DH154" s="107"/>
      <c r="DR154" s="107"/>
      <c r="EB154" s="107"/>
      <c r="EL154" s="107"/>
      <c r="EV154" s="107"/>
      <c r="FF154" s="107"/>
      <c r="FP154" s="107"/>
      <c r="FZ154" s="107"/>
      <c r="GJ154" s="107"/>
      <c r="GT154" s="107"/>
      <c r="HD154" s="107"/>
    </row>
    <row xmlns:x14ac="http://schemas.microsoft.com/office/spreadsheetml/2009/9/ac" r="155" s="3" customFormat="true" x14ac:dyDescent="0.25">
      <c r="A155" s="363"/>
      <c r="B155" s="107"/>
      <c r="L155" s="107"/>
      <c r="V155" s="107"/>
      <c r="AF155" s="107"/>
      <c r="AG155" s="107"/>
      <c r="AP155" s="107"/>
      <c r="AQ155" s="107"/>
      <c r="AZ155" s="107"/>
      <c r="BA155" s="107"/>
      <c r="BJ155" s="107"/>
      <c r="BK155" s="107"/>
      <c r="BT155" s="107"/>
      <c r="CD155" s="107"/>
      <c r="CN155" s="107"/>
      <c r="CX155" s="107"/>
      <c r="DH155" s="107"/>
      <c r="DR155" s="107"/>
      <c r="EB155" s="107"/>
      <c r="EL155" s="107"/>
      <c r="EV155" s="107"/>
      <c r="FF155" s="107"/>
      <c r="FP155" s="107"/>
      <c r="FZ155" s="107"/>
      <c r="GJ155" s="107"/>
      <c r="GT155" s="107"/>
      <c r="HD155" s="107"/>
    </row>
    <row xmlns:x14ac="http://schemas.microsoft.com/office/spreadsheetml/2009/9/ac" r="156" s="3" customFormat="true" x14ac:dyDescent="0.25">
      <c r="A156" s="363"/>
      <c r="B156" s="107"/>
      <c r="L156" s="107"/>
      <c r="V156" s="107"/>
      <c r="AF156" s="107"/>
      <c r="AG156" s="107"/>
      <c r="AP156" s="107"/>
      <c r="AQ156" s="107"/>
      <c r="AZ156" s="107"/>
      <c r="BA156" s="107"/>
      <c r="BJ156" s="107"/>
      <c r="BK156" s="107"/>
      <c r="BT156" s="107"/>
      <c r="CD156" s="107"/>
      <c r="CN156" s="107"/>
      <c r="CX156" s="107"/>
      <c r="DH156" s="107"/>
      <c r="DR156" s="107"/>
      <c r="EB156" s="107"/>
      <c r="EL156" s="107"/>
      <c r="EV156" s="107"/>
      <c r="FF156" s="107"/>
      <c r="FP156" s="107"/>
      <c r="FZ156" s="107"/>
      <c r="GJ156" s="107"/>
      <c r="GT156" s="107"/>
      <c r="HD156" s="107"/>
    </row>
    <row xmlns:x14ac="http://schemas.microsoft.com/office/spreadsheetml/2009/9/ac" r="157" s="3" customFormat="true" x14ac:dyDescent="0.25">
      <c r="A157" s="363"/>
      <c r="B157" s="107"/>
      <c r="L157" s="107"/>
      <c r="V157" s="107"/>
      <c r="AF157" s="107"/>
      <c r="AG157" s="107"/>
      <c r="AP157" s="107"/>
      <c r="AQ157" s="107"/>
      <c r="AZ157" s="107"/>
      <c r="BA157" s="107"/>
      <c r="BJ157" s="107"/>
      <c r="BK157" s="107"/>
      <c r="BT157" s="107"/>
      <c r="CD157" s="107"/>
      <c r="CN157" s="107"/>
      <c r="CX157" s="107"/>
      <c r="DH157" s="107"/>
      <c r="DR157" s="107"/>
      <c r="EB157" s="107"/>
      <c r="EL157" s="107"/>
      <c r="EV157" s="107"/>
      <c r="FF157" s="107"/>
      <c r="FP157" s="107"/>
      <c r="FZ157" s="107"/>
      <c r="GJ157" s="107"/>
      <c r="GT157" s="107"/>
      <c r="HD157" s="107"/>
    </row>
    <row xmlns:x14ac="http://schemas.microsoft.com/office/spreadsheetml/2009/9/ac" r="158" s="3" customFormat="true" x14ac:dyDescent="0.25">
      <c r="A158" s="363"/>
      <c r="B158" s="107"/>
      <c r="L158" s="107"/>
      <c r="V158" s="107"/>
      <c r="AF158" s="107"/>
      <c r="AG158" s="107"/>
      <c r="AP158" s="107"/>
      <c r="AQ158" s="107"/>
      <c r="AZ158" s="107"/>
      <c r="BA158" s="107"/>
      <c r="BJ158" s="107"/>
      <c r="BK158" s="107"/>
      <c r="BT158" s="107"/>
      <c r="CD158" s="107"/>
      <c r="CN158" s="107"/>
      <c r="CX158" s="107"/>
      <c r="DH158" s="107"/>
      <c r="DR158" s="107"/>
      <c r="EB158" s="107"/>
      <c r="EL158" s="107"/>
      <c r="EV158" s="107"/>
      <c r="FF158" s="107"/>
      <c r="FP158" s="107"/>
      <c r="FZ158" s="107"/>
      <c r="GJ158" s="107"/>
      <c r="GT158" s="107"/>
      <c r="HD158" s="107"/>
    </row>
    <row xmlns:x14ac="http://schemas.microsoft.com/office/spreadsheetml/2009/9/ac" r="159" s="3" customFormat="true" x14ac:dyDescent="0.25">
      <c r="A159" s="363"/>
      <c r="B159" s="107"/>
      <c r="L159" s="107"/>
      <c r="V159" s="107"/>
      <c r="AF159" s="107"/>
      <c r="AG159" s="107"/>
      <c r="AP159" s="107"/>
      <c r="AQ159" s="107"/>
      <c r="AZ159" s="107"/>
      <c r="BA159" s="107"/>
      <c r="BJ159" s="107"/>
      <c r="BK159" s="107"/>
      <c r="BT159" s="107"/>
      <c r="CD159" s="107"/>
      <c r="CN159" s="107"/>
      <c r="CX159" s="107"/>
      <c r="DH159" s="107"/>
      <c r="DR159" s="107"/>
      <c r="EB159" s="107"/>
      <c r="EL159" s="107"/>
      <c r="EV159" s="107"/>
      <c r="FF159" s="107"/>
      <c r="FP159" s="107"/>
      <c r="FZ159" s="107"/>
      <c r="GJ159" s="107"/>
      <c r="GT159" s="107"/>
      <c r="HD159" s="107"/>
    </row>
    <row xmlns:x14ac="http://schemas.microsoft.com/office/spreadsheetml/2009/9/ac" r="160" s="3" customFormat="true" x14ac:dyDescent="0.25">
      <c r="A160" s="363"/>
      <c r="B160" s="107"/>
      <c r="L160" s="107"/>
      <c r="V160" s="107"/>
      <c r="AF160" s="107"/>
      <c r="AG160" s="107"/>
      <c r="AP160" s="107"/>
      <c r="AQ160" s="107"/>
      <c r="AZ160" s="107"/>
      <c r="BA160" s="107"/>
      <c r="BJ160" s="107"/>
      <c r="BK160" s="107"/>
      <c r="BT160" s="107"/>
      <c r="CD160" s="107"/>
      <c r="CN160" s="107"/>
      <c r="CX160" s="107"/>
      <c r="DH160" s="107"/>
      <c r="DR160" s="107"/>
      <c r="EB160" s="107"/>
      <c r="EL160" s="107"/>
      <c r="EV160" s="107"/>
      <c r="FF160" s="107"/>
      <c r="FP160" s="107"/>
      <c r="FZ160" s="107"/>
      <c r="GJ160" s="107"/>
      <c r="GT160" s="107"/>
      <c r="HD160" s="107"/>
    </row>
    <row xmlns:x14ac="http://schemas.microsoft.com/office/spreadsheetml/2009/9/ac" r="161" s="3" customFormat="true" x14ac:dyDescent="0.25">
      <c r="A161" s="363"/>
      <c r="B161" s="107"/>
      <c r="L161" s="107"/>
      <c r="V161" s="107"/>
      <c r="AF161" s="107"/>
      <c r="AG161" s="107"/>
      <c r="AP161" s="107"/>
      <c r="AQ161" s="107"/>
      <c r="AZ161" s="107"/>
      <c r="BA161" s="107"/>
      <c r="BJ161" s="107"/>
      <c r="BK161" s="107"/>
      <c r="BT161" s="107"/>
      <c r="CD161" s="107"/>
      <c r="CN161" s="107"/>
      <c r="CX161" s="107"/>
      <c r="DH161" s="107"/>
      <c r="DR161" s="107"/>
      <c r="EB161" s="107"/>
      <c r="EL161" s="107"/>
      <c r="EV161" s="107"/>
      <c r="FF161" s="107"/>
      <c r="FP161" s="107"/>
      <c r="FZ161" s="107"/>
      <c r="GJ161" s="107"/>
      <c r="GT161" s="107"/>
      <c r="HD161" s="107"/>
    </row>
    <row xmlns:x14ac="http://schemas.microsoft.com/office/spreadsheetml/2009/9/ac" r="162" s="3" customFormat="true" x14ac:dyDescent="0.25">
      <c r="A162" s="363"/>
      <c r="B162" s="107"/>
      <c r="L162" s="107"/>
      <c r="V162" s="107"/>
      <c r="AF162" s="107"/>
      <c r="AG162" s="107"/>
      <c r="AP162" s="107"/>
      <c r="AQ162" s="107"/>
      <c r="AZ162" s="107"/>
      <c r="BA162" s="107"/>
      <c r="BJ162" s="107"/>
      <c r="BK162" s="107"/>
      <c r="BT162" s="107"/>
      <c r="CD162" s="107"/>
      <c r="CN162" s="107"/>
      <c r="CX162" s="107"/>
      <c r="DH162" s="107"/>
      <c r="DR162" s="107"/>
      <c r="EB162" s="107"/>
      <c r="EL162" s="107"/>
      <c r="EV162" s="107"/>
      <c r="FF162" s="107"/>
      <c r="FP162" s="107"/>
      <c r="FZ162" s="107"/>
      <c r="GJ162" s="107"/>
      <c r="GT162" s="107"/>
      <c r="HD162" s="107"/>
    </row>
    <row xmlns:x14ac="http://schemas.microsoft.com/office/spreadsheetml/2009/9/ac" r="163" s="3" customFormat="true" x14ac:dyDescent="0.25">
      <c r="A163" s="363"/>
      <c r="B163" s="107"/>
      <c r="L163" s="107"/>
      <c r="V163" s="107"/>
      <c r="AF163" s="107"/>
      <c r="AG163" s="107"/>
      <c r="AP163" s="107"/>
      <c r="AQ163" s="107"/>
      <c r="AZ163" s="107"/>
      <c r="BA163" s="107"/>
      <c r="BJ163" s="107"/>
      <c r="BK163" s="107"/>
      <c r="BT163" s="107"/>
      <c r="CD163" s="107"/>
      <c r="CN163" s="107"/>
      <c r="CX163" s="107"/>
      <c r="DH163" s="107"/>
      <c r="DR163" s="107"/>
      <c r="EB163" s="107"/>
      <c r="EL163" s="107"/>
      <c r="EV163" s="107"/>
      <c r="FF163" s="107"/>
      <c r="FP163" s="107"/>
      <c r="FZ163" s="107"/>
      <c r="GJ163" s="107"/>
      <c r="GT163" s="107"/>
      <c r="HD163" s="107"/>
    </row>
    <row xmlns:x14ac="http://schemas.microsoft.com/office/spreadsheetml/2009/9/ac" r="164" s="3" customFormat="true" x14ac:dyDescent="0.25">
      <c r="A164" s="363"/>
      <c r="B164" s="107"/>
      <c r="L164" s="107"/>
      <c r="V164" s="107"/>
      <c r="AF164" s="107"/>
      <c r="AG164" s="107"/>
      <c r="AP164" s="107"/>
      <c r="AQ164" s="107"/>
      <c r="AZ164" s="107"/>
      <c r="BA164" s="107"/>
      <c r="BJ164" s="107"/>
      <c r="BK164" s="107"/>
      <c r="BT164" s="107"/>
      <c r="CD164" s="107"/>
      <c r="CN164" s="107"/>
      <c r="CX164" s="107"/>
      <c r="DH164" s="107"/>
      <c r="DR164" s="107"/>
      <c r="EB164" s="107"/>
      <c r="EL164" s="107"/>
      <c r="EV164" s="107"/>
      <c r="FF164" s="107"/>
      <c r="FP164" s="107"/>
      <c r="FZ164" s="107"/>
      <c r="GJ164" s="107"/>
      <c r="GT164" s="107"/>
      <c r="HD164" s="107"/>
    </row>
    <row xmlns:x14ac="http://schemas.microsoft.com/office/spreadsheetml/2009/9/ac" r="165" s="3" customFormat="true" x14ac:dyDescent="0.25">
      <c r="A165" s="363"/>
      <c r="B165" s="107"/>
      <c r="L165" s="107"/>
      <c r="V165" s="107"/>
      <c r="AF165" s="107"/>
      <c r="AG165" s="107"/>
      <c r="AP165" s="107"/>
      <c r="AQ165" s="107"/>
      <c r="AZ165" s="107"/>
      <c r="BA165" s="107"/>
      <c r="BJ165" s="107"/>
      <c r="BK165" s="107"/>
      <c r="BT165" s="107"/>
      <c r="CD165" s="107"/>
      <c r="CN165" s="107"/>
      <c r="CX165" s="107"/>
      <c r="DH165" s="107"/>
      <c r="DR165" s="107"/>
      <c r="EB165" s="107"/>
      <c r="EL165" s="107"/>
      <c r="EV165" s="107"/>
      <c r="FF165" s="107"/>
      <c r="FP165" s="107"/>
      <c r="FZ165" s="107"/>
      <c r="GJ165" s="107"/>
      <c r="GT165" s="107"/>
      <c r="HD165" s="107"/>
    </row>
    <row xmlns:x14ac="http://schemas.microsoft.com/office/spreadsheetml/2009/9/ac" r="166" s="3" customFormat="true" x14ac:dyDescent="0.25">
      <c r="A166" s="363"/>
      <c r="B166" s="107"/>
      <c r="L166" s="107"/>
      <c r="V166" s="107"/>
      <c r="AF166" s="107"/>
      <c r="AG166" s="107"/>
      <c r="AP166" s="107"/>
      <c r="AQ166" s="107"/>
      <c r="AZ166" s="107"/>
      <c r="BA166" s="107"/>
      <c r="BJ166" s="107"/>
      <c r="BK166" s="107"/>
      <c r="BT166" s="107"/>
      <c r="CD166" s="107"/>
      <c r="CN166" s="107"/>
      <c r="CX166" s="107"/>
      <c r="DH166" s="107"/>
      <c r="DR166" s="107"/>
      <c r="EB166" s="107"/>
      <c r="EL166" s="107"/>
      <c r="EV166" s="107"/>
      <c r="FF166" s="107"/>
      <c r="FP166" s="107"/>
      <c r="FZ166" s="107"/>
      <c r="GJ166" s="107"/>
      <c r="GT166" s="107"/>
      <c r="HD166" s="107"/>
    </row>
    <row xmlns:x14ac="http://schemas.microsoft.com/office/spreadsheetml/2009/9/ac" r="167" s="3" customFormat="true" x14ac:dyDescent="0.25">
      <c r="A167" s="363"/>
      <c r="B167" s="107"/>
      <c r="L167" s="107"/>
      <c r="V167" s="107"/>
      <c r="AF167" s="107"/>
      <c r="AG167" s="107"/>
      <c r="AP167" s="107"/>
      <c r="AQ167" s="107"/>
      <c r="AZ167" s="107"/>
      <c r="BA167" s="107"/>
      <c r="BJ167" s="107"/>
      <c r="BK167" s="107"/>
      <c r="BT167" s="107"/>
      <c r="CD167" s="107"/>
      <c r="CN167" s="107"/>
      <c r="CX167" s="107"/>
      <c r="DH167" s="107"/>
      <c r="DR167" s="107"/>
      <c r="EB167" s="107"/>
      <c r="EL167" s="107"/>
      <c r="EV167" s="107"/>
      <c r="FF167" s="107"/>
      <c r="FP167" s="107"/>
      <c r="FZ167" s="107"/>
      <c r="GJ167" s="107"/>
      <c r="GT167" s="107"/>
      <c r="HD167" s="107"/>
    </row>
    <row xmlns:x14ac="http://schemas.microsoft.com/office/spreadsheetml/2009/9/ac" r="168" s="3" customFormat="true" x14ac:dyDescent="0.25">
      <c r="A168" s="363"/>
      <c r="B168" s="107"/>
      <c r="L168" s="107"/>
      <c r="V168" s="107"/>
      <c r="AF168" s="107"/>
      <c r="AG168" s="107"/>
      <c r="AP168" s="107"/>
      <c r="AQ168" s="107"/>
      <c r="AZ168" s="107"/>
      <c r="BA168" s="107"/>
      <c r="BJ168" s="107"/>
      <c r="BK168" s="107"/>
      <c r="BT168" s="107"/>
      <c r="CD168" s="107"/>
      <c r="CN168" s="107"/>
      <c r="CX168" s="107"/>
      <c r="DH168" s="107"/>
      <c r="DR168" s="107"/>
      <c r="EB168" s="107"/>
      <c r="EL168" s="107"/>
      <c r="EV168" s="107"/>
      <c r="FF168" s="107"/>
      <c r="FP168" s="107"/>
      <c r="FZ168" s="107"/>
      <c r="GJ168" s="107"/>
      <c r="GT168" s="107"/>
      <c r="HD168" s="107"/>
    </row>
    <row xmlns:x14ac="http://schemas.microsoft.com/office/spreadsheetml/2009/9/ac" r="169" s="3" customFormat="true" x14ac:dyDescent="0.25">
      <c r="A169" s="363"/>
      <c r="B169" s="107"/>
      <c r="L169" s="107"/>
      <c r="V169" s="107"/>
      <c r="AF169" s="107"/>
      <c r="AG169" s="107"/>
      <c r="AP169" s="107"/>
      <c r="AQ169" s="107"/>
      <c r="AZ169" s="107"/>
      <c r="BA169" s="107"/>
      <c r="BJ169" s="107"/>
      <c r="BK169" s="107"/>
      <c r="BT169" s="107"/>
      <c r="CD169" s="107"/>
      <c r="CN169" s="107"/>
      <c r="CX169" s="107"/>
      <c r="DH169" s="107"/>
      <c r="DR169" s="107"/>
      <c r="EB169" s="107"/>
      <c r="EL169" s="107"/>
      <c r="EV169" s="107"/>
      <c r="FF169" s="107"/>
      <c r="FP169" s="107"/>
      <c r="FZ169" s="107"/>
      <c r="GJ169" s="107"/>
      <c r="GT169" s="107"/>
      <c r="HD169" s="107"/>
    </row>
    <row xmlns:x14ac="http://schemas.microsoft.com/office/spreadsheetml/2009/9/ac" r="170" s="3" customFormat="true" x14ac:dyDescent="0.25">
      <c r="A170" s="363"/>
      <c r="B170" s="107"/>
      <c r="L170" s="107"/>
      <c r="V170" s="107"/>
      <c r="AF170" s="107"/>
      <c r="AG170" s="107"/>
      <c r="AP170" s="107"/>
      <c r="AQ170" s="107"/>
      <c r="AZ170" s="107"/>
      <c r="BA170" s="107"/>
      <c r="BJ170" s="107"/>
      <c r="BK170" s="107"/>
      <c r="BT170" s="107"/>
      <c r="CD170" s="107"/>
      <c r="CN170" s="107"/>
      <c r="CX170" s="107"/>
      <c r="DH170" s="107"/>
      <c r="DR170" s="107"/>
      <c r="EB170" s="107"/>
      <c r="EL170" s="107"/>
      <c r="EV170" s="107"/>
      <c r="FF170" s="107"/>
      <c r="FP170" s="107"/>
      <c r="FZ170" s="107"/>
      <c r="GJ170" s="107"/>
      <c r="GT170" s="107"/>
      <c r="HD170" s="107"/>
    </row>
    <row xmlns:x14ac="http://schemas.microsoft.com/office/spreadsheetml/2009/9/ac" r="171" s="3" customFormat="true" x14ac:dyDescent="0.25">
      <c r="A171" s="363"/>
      <c r="B171" s="107"/>
      <c r="L171" s="107"/>
      <c r="V171" s="107"/>
      <c r="AF171" s="107"/>
      <c r="AG171" s="107"/>
      <c r="AP171" s="107"/>
      <c r="AQ171" s="107"/>
      <c r="AZ171" s="107"/>
      <c r="BA171" s="107"/>
      <c r="BJ171" s="107"/>
      <c r="BK171" s="107"/>
      <c r="BT171" s="107"/>
      <c r="CD171" s="107"/>
      <c r="CN171" s="107"/>
      <c r="CX171" s="107"/>
      <c r="DH171" s="107"/>
      <c r="DR171" s="107"/>
      <c r="EB171" s="107"/>
      <c r="EL171" s="107"/>
      <c r="EV171" s="107"/>
      <c r="FF171" s="107"/>
      <c r="FP171" s="107"/>
      <c r="FZ171" s="107"/>
      <c r="GJ171" s="107"/>
      <c r="GT171" s="107"/>
      <c r="HD171" s="107"/>
    </row>
    <row xmlns:x14ac="http://schemas.microsoft.com/office/spreadsheetml/2009/9/ac" r="172" s="3" customFormat="true" x14ac:dyDescent="0.25">
      <c r="A172" s="363"/>
      <c r="B172" s="107"/>
      <c r="L172" s="107"/>
      <c r="V172" s="107"/>
      <c r="AF172" s="107"/>
      <c r="AG172" s="107"/>
      <c r="AP172" s="107"/>
      <c r="AQ172" s="107"/>
      <c r="AZ172" s="107"/>
      <c r="BA172" s="107"/>
      <c r="BJ172" s="107"/>
      <c r="BK172" s="107"/>
      <c r="BT172" s="107"/>
      <c r="CD172" s="107"/>
      <c r="CN172" s="107"/>
      <c r="CX172" s="107"/>
      <c r="DH172" s="107"/>
      <c r="DR172" s="107"/>
      <c r="EB172" s="107"/>
      <c r="EL172" s="107"/>
      <c r="EV172" s="107"/>
      <c r="FF172" s="107"/>
      <c r="FP172" s="107"/>
      <c r="FZ172" s="107"/>
      <c r="GJ172" s="107"/>
      <c r="GT172" s="107"/>
      <c r="HD172" s="107"/>
    </row>
    <row xmlns:x14ac="http://schemas.microsoft.com/office/spreadsheetml/2009/9/ac" r="173" s="3" customFormat="true" x14ac:dyDescent="0.25">
      <c r="A173" s="363"/>
      <c r="B173" s="107"/>
      <c r="L173" s="107"/>
      <c r="V173" s="107"/>
      <c r="AF173" s="107"/>
      <c r="AG173" s="107"/>
      <c r="AP173" s="107"/>
      <c r="AQ173" s="107"/>
      <c r="AZ173" s="107"/>
      <c r="BA173" s="107"/>
      <c r="BJ173" s="107"/>
      <c r="BK173" s="107"/>
      <c r="BT173" s="107"/>
      <c r="CD173" s="107"/>
      <c r="CN173" s="107"/>
      <c r="CX173" s="107"/>
      <c r="DH173" s="107"/>
      <c r="DR173" s="107"/>
      <c r="EB173" s="107"/>
      <c r="EL173" s="107"/>
      <c r="EV173" s="107"/>
      <c r="FF173" s="107"/>
      <c r="FP173" s="107"/>
      <c r="FZ173" s="107"/>
      <c r="GJ173" s="107"/>
      <c r="GT173" s="107"/>
      <c r="HD173" s="107"/>
    </row>
    <row xmlns:x14ac="http://schemas.microsoft.com/office/spreadsheetml/2009/9/ac" r="174" s="3" customFormat="true" x14ac:dyDescent="0.25">
      <c r="A174" s="363"/>
      <c r="B174" s="107"/>
      <c r="L174" s="107"/>
      <c r="V174" s="107"/>
      <c r="AF174" s="107"/>
      <c r="AG174" s="107"/>
      <c r="AP174" s="107"/>
      <c r="AQ174" s="107"/>
      <c r="AZ174" s="107"/>
      <c r="BA174" s="107"/>
      <c r="BJ174" s="107"/>
      <c r="BK174" s="107"/>
      <c r="BT174" s="107"/>
      <c r="CD174" s="107"/>
      <c r="CN174" s="107"/>
      <c r="CX174" s="107"/>
      <c r="DH174" s="107"/>
      <c r="DR174" s="107"/>
      <c r="EB174" s="107"/>
      <c r="EL174" s="107"/>
      <c r="EV174" s="107"/>
      <c r="FF174" s="107"/>
      <c r="FP174" s="107"/>
      <c r="FZ174" s="107"/>
      <c r="GJ174" s="107"/>
      <c r="GT174" s="107"/>
      <c r="HD174" s="107"/>
    </row>
    <row xmlns:x14ac="http://schemas.microsoft.com/office/spreadsheetml/2009/9/ac" r="175" s="3" customFormat="true" x14ac:dyDescent="0.25">
      <c r="A175" s="363"/>
      <c r="B175" s="107"/>
      <c r="L175" s="107"/>
      <c r="V175" s="107"/>
      <c r="AF175" s="107"/>
      <c r="AG175" s="107"/>
      <c r="AP175" s="107"/>
      <c r="AQ175" s="107"/>
      <c r="AZ175" s="107"/>
      <c r="BA175" s="107"/>
      <c r="BJ175" s="107"/>
      <c r="BK175" s="107"/>
      <c r="BT175" s="107"/>
      <c r="CD175" s="107"/>
      <c r="CN175" s="107"/>
      <c r="CX175" s="107"/>
      <c r="DH175" s="107"/>
      <c r="DR175" s="107"/>
      <c r="EB175" s="107"/>
      <c r="EL175" s="107"/>
      <c r="EV175" s="107"/>
      <c r="FF175" s="107"/>
      <c r="FP175" s="107"/>
      <c r="FZ175" s="107"/>
      <c r="GJ175" s="107"/>
      <c r="GT175" s="107"/>
      <c r="HD175" s="107"/>
    </row>
    <row xmlns:x14ac="http://schemas.microsoft.com/office/spreadsheetml/2009/9/ac" r="176" s="3" customFormat="true" x14ac:dyDescent="0.25">
      <c r="A176" s="363"/>
      <c r="B176" s="107"/>
      <c r="L176" s="107"/>
      <c r="V176" s="107"/>
      <c r="AF176" s="107"/>
      <c r="AG176" s="107"/>
      <c r="AP176" s="107"/>
      <c r="AQ176" s="107"/>
      <c r="AZ176" s="107"/>
      <c r="BA176" s="107"/>
      <c r="BJ176" s="107"/>
      <c r="BK176" s="107"/>
      <c r="BT176" s="107"/>
      <c r="CD176" s="107"/>
      <c r="CN176" s="107"/>
      <c r="CX176" s="107"/>
      <c r="DH176" s="107"/>
      <c r="DR176" s="107"/>
      <c r="EB176" s="107"/>
      <c r="EL176" s="107"/>
      <c r="EV176" s="107"/>
      <c r="FF176" s="107"/>
      <c r="FP176" s="107"/>
      <c r="FZ176" s="107"/>
      <c r="GJ176" s="107"/>
      <c r="GT176" s="107"/>
      <c r="HD176" s="107"/>
    </row>
    <row xmlns:x14ac="http://schemas.microsoft.com/office/spreadsheetml/2009/9/ac" r="177" s="3" customFormat="true" x14ac:dyDescent="0.25">
      <c r="A177" s="363"/>
      <c r="B177" s="107"/>
      <c r="L177" s="107"/>
      <c r="V177" s="107"/>
      <c r="AF177" s="107"/>
      <c r="AG177" s="107"/>
      <c r="AP177" s="107"/>
      <c r="AQ177" s="107"/>
      <c r="AZ177" s="107"/>
      <c r="BA177" s="107"/>
      <c r="BJ177" s="107"/>
      <c r="BK177" s="107"/>
      <c r="BT177" s="107"/>
      <c r="CD177" s="107"/>
      <c r="CN177" s="107"/>
      <c r="CX177" s="107"/>
      <c r="DH177" s="107"/>
      <c r="DR177" s="107"/>
      <c r="EB177" s="107"/>
      <c r="EL177" s="107"/>
      <c r="EV177" s="107"/>
      <c r="FF177" s="107"/>
      <c r="FP177" s="107"/>
      <c r="FZ177" s="107"/>
      <c r="GJ177" s="107"/>
      <c r="GT177" s="107"/>
      <c r="HD177" s="107"/>
    </row>
    <row xmlns:x14ac="http://schemas.microsoft.com/office/spreadsheetml/2009/9/ac" r="178" s="3" customFormat="true" x14ac:dyDescent="0.25">
      <c r="A178" s="363"/>
      <c r="B178" s="107"/>
      <c r="L178" s="107"/>
      <c r="V178" s="107"/>
      <c r="AF178" s="107"/>
      <c r="AG178" s="107"/>
      <c r="AP178" s="107"/>
      <c r="AQ178" s="107"/>
      <c r="AZ178" s="107"/>
      <c r="BA178" s="107"/>
      <c r="BJ178" s="107"/>
      <c r="BK178" s="107"/>
      <c r="BT178" s="107"/>
      <c r="CD178" s="107"/>
      <c r="CN178" s="107"/>
      <c r="CX178" s="107"/>
      <c r="DH178" s="107"/>
      <c r="DR178" s="107"/>
      <c r="EB178" s="107"/>
      <c r="EL178" s="107"/>
      <c r="EV178" s="107"/>
      <c r="FF178" s="107"/>
      <c r="FP178" s="107"/>
      <c r="FZ178" s="107"/>
      <c r="GJ178" s="107"/>
      <c r="GT178" s="107"/>
      <c r="HD178" s="107"/>
    </row>
    <row xmlns:x14ac="http://schemas.microsoft.com/office/spreadsheetml/2009/9/ac" r="179" s="3" customFormat="true" x14ac:dyDescent="0.25">
      <c r="A179" s="363"/>
      <c r="B179" s="107"/>
      <c r="L179" s="107"/>
      <c r="V179" s="107"/>
      <c r="AF179" s="107"/>
      <c r="AG179" s="107"/>
      <c r="AP179" s="107"/>
      <c r="AQ179" s="107"/>
      <c r="AZ179" s="107"/>
      <c r="BA179" s="107"/>
      <c r="BJ179" s="107"/>
      <c r="BK179" s="107"/>
      <c r="BT179" s="107"/>
      <c r="CD179" s="107"/>
      <c r="CN179" s="107"/>
      <c r="CX179" s="107"/>
      <c r="DH179" s="107"/>
      <c r="DR179" s="107"/>
      <c r="EB179" s="107"/>
      <c r="EL179" s="107"/>
      <c r="EV179" s="107"/>
      <c r="FF179" s="107"/>
      <c r="FP179" s="107"/>
      <c r="FZ179" s="107"/>
      <c r="GJ179" s="107"/>
      <c r="GT179" s="107"/>
      <c r="HD179" s="107"/>
    </row>
    <row xmlns:x14ac="http://schemas.microsoft.com/office/spreadsheetml/2009/9/ac" r="180" s="3" customFormat="true" x14ac:dyDescent="0.25">
      <c r="A180" s="363"/>
      <c r="B180" s="107"/>
      <c r="L180" s="107"/>
      <c r="V180" s="107"/>
      <c r="AF180" s="107"/>
      <c r="AG180" s="107"/>
      <c r="AP180" s="107"/>
      <c r="AQ180" s="107"/>
      <c r="AZ180" s="107"/>
      <c r="BA180" s="107"/>
      <c r="BJ180" s="107"/>
      <c r="BK180" s="107"/>
      <c r="BT180" s="107"/>
      <c r="CD180" s="107"/>
      <c r="CN180" s="107"/>
      <c r="CX180" s="107"/>
      <c r="DH180" s="107"/>
      <c r="DR180" s="107"/>
      <c r="EB180" s="107"/>
      <c r="EL180" s="107"/>
      <c r="EV180" s="107"/>
      <c r="FF180" s="107"/>
      <c r="FP180" s="107"/>
      <c r="FZ180" s="107"/>
      <c r="GJ180" s="107"/>
      <c r="GT180" s="107"/>
      <c r="HD180" s="107"/>
    </row>
    <row xmlns:x14ac="http://schemas.microsoft.com/office/spreadsheetml/2009/9/ac" r="181" s="3" customFormat="true" x14ac:dyDescent="0.25">
      <c r="A181" s="363"/>
      <c r="B181" s="107"/>
      <c r="L181" s="107"/>
      <c r="V181" s="107"/>
      <c r="AF181" s="107"/>
      <c r="AG181" s="107"/>
      <c r="AP181" s="107"/>
      <c r="AQ181" s="107"/>
      <c r="AZ181" s="107"/>
      <c r="BA181" s="107"/>
      <c r="BJ181" s="107"/>
      <c r="BK181" s="107"/>
      <c r="BT181" s="107"/>
      <c r="CD181" s="107"/>
      <c r="CN181" s="107"/>
      <c r="CX181" s="107"/>
      <c r="DH181" s="107"/>
      <c r="DR181" s="107"/>
      <c r="EB181" s="107"/>
      <c r="EL181" s="107"/>
      <c r="EV181" s="107"/>
      <c r="FF181" s="107"/>
      <c r="FP181" s="107"/>
      <c r="FZ181" s="107"/>
      <c r="GJ181" s="107"/>
      <c r="GT181" s="107"/>
      <c r="HD181" s="107"/>
    </row>
    <row xmlns:x14ac="http://schemas.microsoft.com/office/spreadsheetml/2009/9/ac" r="182" s="3" customFormat="true" x14ac:dyDescent="0.25">
      <c r="A182" s="363"/>
      <c r="B182" s="107"/>
      <c r="L182" s="107"/>
      <c r="V182" s="107"/>
      <c r="AF182" s="107"/>
      <c r="AG182" s="107"/>
      <c r="AP182" s="107"/>
      <c r="AQ182" s="107"/>
      <c r="AZ182" s="107"/>
      <c r="BA182" s="107"/>
      <c r="BJ182" s="107"/>
      <c r="BK182" s="107"/>
      <c r="BT182" s="107"/>
      <c r="CD182" s="107"/>
      <c r="CN182" s="107"/>
      <c r="CX182" s="107"/>
      <c r="DH182" s="107"/>
      <c r="DR182" s="107"/>
      <c r="EB182" s="107"/>
      <c r="EL182" s="107"/>
      <c r="EV182" s="107"/>
      <c r="FF182" s="107"/>
      <c r="FP182" s="107"/>
      <c r="FZ182" s="107"/>
      <c r="GJ182" s="107"/>
      <c r="GT182" s="107"/>
      <c r="HD182" s="107"/>
    </row>
    <row xmlns:x14ac="http://schemas.microsoft.com/office/spreadsheetml/2009/9/ac" r="183" s="3" customFormat="true" x14ac:dyDescent="0.25">
      <c r="A183" s="363"/>
      <c r="B183" s="107"/>
      <c r="L183" s="107"/>
      <c r="V183" s="107"/>
      <c r="AF183" s="107"/>
      <c r="AG183" s="107"/>
      <c r="AP183" s="107"/>
      <c r="AQ183" s="107"/>
      <c r="AZ183" s="107"/>
      <c r="BA183" s="107"/>
      <c r="BJ183" s="107"/>
      <c r="BK183" s="107"/>
      <c r="BT183" s="107"/>
      <c r="CD183" s="107"/>
      <c r="CN183" s="107"/>
      <c r="CX183" s="107"/>
      <c r="DH183" s="107"/>
      <c r="DR183" s="107"/>
      <c r="EB183" s="107"/>
      <c r="EL183" s="107"/>
      <c r="EV183" s="107"/>
      <c r="FF183" s="107"/>
      <c r="FP183" s="107"/>
      <c r="FZ183" s="107"/>
      <c r="GJ183" s="107"/>
      <c r="GT183" s="107"/>
      <c r="HD183" s="107"/>
    </row>
    <row xmlns:x14ac="http://schemas.microsoft.com/office/spreadsheetml/2009/9/ac" r="184" s="3" customFormat="true" x14ac:dyDescent="0.25">
      <c r="A184" s="363"/>
      <c r="B184" s="107"/>
      <c r="L184" s="107"/>
      <c r="V184" s="107"/>
      <c r="AF184" s="107"/>
      <c r="AG184" s="107"/>
      <c r="AP184" s="107"/>
      <c r="AQ184" s="107"/>
      <c r="AZ184" s="107"/>
      <c r="BA184" s="107"/>
      <c r="BJ184" s="107"/>
      <c r="BK184" s="107"/>
      <c r="BT184" s="107"/>
      <c r="CD184" s="107"/>
      <c r="CN184" s="107"/>
      <c r="CX184" s="107"/>
      <c r="DH184" s="107"/>
      <c r="DR184" s="107"/>
      <c r="EB184" s="107"/>
      <c r="EL184" s="107"/>
      <c r="EV184" s="107"/>
      <c r="FF184" s="107"/>
      <c r="FP184" s="107"/>
      <c r="FZ184" s="107"/>
      <c r="GJ184" s="107"/>
      <c r="GT184" s="107"/>
      <c r="HD184" s="107"/>
    </row>
    <row xmlns:x14ac="http://schemas.microsoft.com/office/spreadsheetml/2009/9/ac" r="185" s="3" customFormat="true" x14ac:dyDescent="0.25">
      <c r="A185" s="363"/>
      <c r="B185" s="107"/>
      <c r="L185" s="107"/>
      <c r="V185" s="107"/>
      <c r="AF185" s="107"/>
      <c r="AG185" s="107"/>
      <c r="AP185" s="107"/>
      <c r="AQ185" s="107"/>
      <c r="AZ185" s="107"/>
      <c r="BA185" s="107"/>
      <c r="BJ185" s="107"/>
      <c r="BK185" s="107"/>
      <c r="BT185" s="107"/>
      <c r="CD185" s="107"/>
      <c r="CN185" s="107"/>
      <c r="CX185" s="107"/>
      <c r="DH185" s="107"/>
      <c r="DR185" s="107"/>
      <c r="EB185" s="107"/>
      <c r="EL185" s="107"/>
      <c r="EV185" s="107"/>
      <c r="FF185" s="107"/>
      <c r="FP185" s="107"/>
      <c r="FZ185" s="107"/>
      <c r="GJ185" s="107"/>
      <c r="GT185" s="107"/>
      <c r="HD185" s="107"/>
    </row>
    <row xmlns:x14ac="http://schemas.microsoft.com/office/spreadsheetml/2009/9/ac" r="186" s="3" customFormat="true" x14ac:dyDescent="0.25">
      <c r="A186" s="363"/>
      <c r="B186" s="107"/>
      <c r="L186" s="107"/>
      <c r="V186" s="107"/>
      <c r="AF186" s="107"/>
      <c r="AG186" s="107"/>
      <c r="AP186" s="107"/>
      <c r="AQ186" s="107"/>
      <c r="AZ186" s="107"/>
      <c r="BA186" s="107"/>
      <c r="BJ186" s="107"/>
      <c r="BK186" s="107"/>
      <c r="BT186" s="107"/>
      <c r="CD186" s="107"/>
      <c r="CN186" s="107"/>
      <c r="CX186" s="107"/>
      <c r="DH186" s="107"/>
      <c r="DR186" s="107"/>
      <c r="EB186" s="107"/>
      <c r="EL186" s="107"/>
      <c r="EV186" s="107"/>
      <c r="FF186" s="107"/>
      <c r="FP186" s="107"/>
      <c r="FZ186" s="107"/>
      <c r="GJ186" s="107"/>
      <c r="GT186" s="107"/>
      <c r="HD186" s="107"/>
    </row>
    <row xmlns:x14ac="http://schemas.microsoft.com/office/spreadsheetml/2009/9/ac" r="187" s="3" customFormat="true" x14ac:dyDescent="0.25">
      <c r="A187" s="363"/>
      <c r="B187" s="107"/>
      <c r="L187" s="107"/>
      <c r="V187" s="107"/>
      <c r="AF187" s="107"/>
      <c r="AG187" s="107"/>
      <c r="AP187" s="107"/>
      <c r="AQ187" s="107"/>
      <c r="AZ187" s="107"/>
      <c r="BA187" s="107"/>
      <c r="BJ187" s="107"/>
      <c r="BK187" s="107"/>
      <c r="BT187" s="107"/>
      <c r="CD187" s="107"/>
      <c r="CN187" s="107"/>
      <c r="CX187" s="107"/>
      <c r="DH187" s="107"/>
      <c r="DR187" s="107"/>
      <c r="EB187" s="107"/>
      <c r="EL187" s="107"/>
      <c r="EV187" s="107"/>
      <c r="FF187" s="107"/>
      <c r="FP187" s="107"/>
      <c r="FZ187" s="107"/>
      <c r="GJ187" s="107"/>
      <c r="GT187" s="107"/>
      <c r="HD187" s="107"/>
    </row>
    <row xmlns:x14ac="http://schemas.microsoft.com/office/spreadsheetml/2009/9/ac" r="188" s="3" customFormat="true" x14ac:dyDescent="0.25">
      <c r="A188" s="363"/>
      <c r="B188" s="107"/>
      <c r="L188" s="107"/>
      <c r="V188" s="107"/>
      <c r="AF188" s="107"/>
      <c r="AG188" s="107"/>
      <c r="AP188" s="107"/>
      <c r="AQ188" s="107"/>
      <c r="AZ188" s="107"/>
      <c r="BA188" s="107"/>
      <c r="BJ188" s="107"/>
      <c r="BK188" s="107"/>
      <c r="BT188" s="107"/>
      <c r="CD188" s="107"/>
      <c r="CN188" s="107"/>
      <c r="CX188" s="107"/>
      <c r="DH188" s="107"/>
      <c r="DR188" s="107"/>
      <c r="EB188" s="107"/>
      <c r="EL188" s="107"/>
      <c r="EV188" s="107"/>
      <c r="FF188" s="107"/>
      <c r="FP188" s="107"/>
      <c r="FZ188" s="107"/>
      <c r="GJ188" s="107"/>
      <c r="GT188" s="107"/>
      <c r="HD188" s="107"/>
    </row>
    <row xmlns:x14ac="http://schemas.microsoft.com/office/spreadsheetml/2009/9/ac" r="189" s="3" customFormat="true" x14ac:dyDescent="0.25">
      <c r="A189" s="363"/>
      <c r="B189" s="107"/>
      <c r="L189" s="107"/>
      <c r="V189" s="107"/>
      <c r="AF189" s="107"/>
      <c r="AG189" s="107"/>
      <c r="AP189" s="107"/>
      <c r="AQ189" s="107"/>
      <c r="AZ189" s="107"/>
      <c r="BA189" s="107"/>
      <c r="BJ189" s="107"/>
      <c r="BK189" s="107"/>
      <c r="BT189" s="107"/>
      <c r="CD189" s="107"/>
      <c r="CN189" s="107"/>
      <c r="CX189" s="107"/>
      <c r="DH189" s="107"/>
      <c r="DR189" s="107"/>
      <c r="EB189" s="107"/>
      <c r="EL189" s="107"/>
      <c r="EV189" s="107"/>
      <c r="FF189" s="107"/>
      <c r="FP189" s="107"/>
      <c r="FZ189" s="107"/>
      <c r="GJ189" s="107"/>
      <c r="GT189" s="107"/>
      <c r="HD189" s="107"/>
    </row>
    <row xmlns:x14ac="http://schemas.microsoft.com/office/spreadsheetml/2009/9/ac" r="190" s="3" customFormat="true" x14ac:dyDescent="0.25">
      <c r="A190" s="363"/>
      <c r="B190" s="107"/>
      <c r="L190" s="107"/>
      <c r="V190" s="107"/>
      <c r="AF190" s="107"/>
      <c r="AG190" s="107"/>
      <c r="AP190" s="107"/>
      <c r="AQ190" s="107"/>
      <c r="AZ190" s="107"/>
      <c r="BA190" s="107"/>
      <c r="BJ190" s="107"/>
      <c r="BK190" s="107"/>
      <c r="BT190" s="107"/>
      <c r="CD190" s="107"/>
      <c r="CN190" s="107"/>
      <c r="CX190" s="107"/>
      <c r="DH190" s="107"/>
      <c r="DR190" s="107"/>
      <c r="EB190" s="107"/>
      <c r="EL190" s="107"/>
      <c r="EV190" s="107"/>
      <c r="FF190" s="107"/>
      <c r="FP190" s="107"/>
      <c r="FZ190" s="107"/>
      <c r="GJ190" s="107"/>
      <c r="GT190" s="107"/>
      <c r="HD190" s="107"/>
    </row>
    <row xmlns:x14ac="http://schemas.microsoft.com/office/spreadsheetml/2009/9/ac" r="191" s="3" customFormat="true" x14ac:dyDescent="0.25">
      <c r="A191" s="363"/>
      <c r="B191" s="107"/>
      <c r="L191" s="107"/>
      <c r="V191" s="107"/>
      <c r="AF191" s="107"/>
      <c r="AG191" s="107"/>
      <c r="AP191" s="107"/>
      <c r="AQ191" s="107"/>
      <c r="AZ191" s="107"/>
      <c r="BA191" s="107"/>
      <c r="BJ191" s="107"/>
      <c r="BK191" s="107"/>
      <c r="BT191" s="107"/>
      <c r="CD191" s="107"/>
      <c r="CN191" s="107"/>
      <c r="CX191" s="107"/>
      <c r="DH191" s="107"/>
      <c r="DR191" s="107"/>
      <c r="EB191" s="107"/>
      <c r="EL191" s="107"/>
      <c r="EV191" s="107"/>
      <c r="FF191" s="107"/>
      <c r="FP191" s="107"/>
      <c r="FZ191" s="107"/>
      <c r="GJ191" s="107"/>
      <c r="GT191" s="107"/>
      <c r="HD191" s="107"/>
    </row>
    <row xmlns:x14ac="http://schemas.microsoft.com/office/spreadsheetml/2009/9/ac" r="192" s="3" customFormat="true" x14ac:dyDescent="0.25">
      <c r="A192" s="363"/>
      <c r="B192" s="107"/>
      <c r="L192" s="107"/>
      <c r="V192" s="107"/>
      <c r="AF192" s="107"/>
      <c r="AG192" s="107"/>
      <c r="AP192" s="107"/>
      <c r="AQ192" s="107"/>
      <c r="AZ192" s="107"/>
      <c r="BA192" s="107"/>
      <c r="BJ192" s="107"/>
      <c r="BK192" s="107"/>
      <c r="BT192" s="107"/>
      <c r="CD192" s="107"/>
      <c r="CN192" s="107"/>
      <c r="CX192" s="107"/>
      <c r="DH192" s="107"/>
      <c r="DR192" s="107"/>
      <c r="EB192" s="107"/>
      <c r="EL192" s="107"/>
      <c r="EV192" s="107"/>
      <c r="FF192" s="107"/>
      <c r="FP192" s="107"/>
      <c r="FZ192" s="107"/>
      <c r="GJ192" s="107"/>
      <c r="GT192" s="107"/>
      <c r="HD192" s="107"/>
    </row>
    <row xmlns:x14ac="http://schemas.microsoft.com/office/spreadsheetml/2009/9/ac" r="193" s="3" customFormat="true" x14ac:dyDescent="0.25">
      <c r="A193" s="363"/>
      <c r="B193" s="107"/>
      <c r="L193" s="107"/>
      <c r="V193" s="107"/>
      <c r="AF193" s="107"/>
      <c r="AG193" s="107"/>
      <c r="AP193" s="107"/>
      <c r="AQ193" s="107"/>
      <c r="AZ193" s="107"/>
      <c r="BA193" s="107"/>
      <c r="BJ193" s="107"/>
      <c r="BK193" s="107"/>
      <c r="BT193" s="107"/>
      <c r="CD193" s="107"/>
      <c r="CN193" s="107"/>
      <c r="CX193" s="107"/>
      <c r="DH193" s="107"/>
      <c r="DR193" s="107"/>
      <c r="EB193" s="107"/>
      <c r="EL193" s="107"/>
      <c r="EV193" s="107"/>
      <c r="FF193" s="107"/>
      <c r="FP193" s="107"/>
      <c r="FZ193" s="107"/>
      <c r="GJ193" s="107"/>
      <c r="GT193" s="107"/>
      <c r="HD193" s="107"/>
    </row>
    <row xmlns:x14ac="http://schemas.microsoft.com/office/spreadsheetml/2009/9/ac" r="194" s="3" customFormat="true" x14ac:dyDescent="0.25">
      <c r="A194" s="363"/>
      <c r="B194" s="107"/>
      <c r="L194" s="107"/>
      <c r="V194" s="107"/>
      <c r="AF194" s="107"/>
      <c r="AG194" s="107"/>
      <c r="AP194" s="107"/>
      <c r="AQ194" s="107"/>
      <c r="AZ194" s="107"/>
      <c r="BA194" s="107"/>
      <c r="BJ194" s="107"/>
      <c r="BK194" s="107"/>
      <c r="BT194" s="107"/>
      <c r="CD194" s="107"/>
      <c r="CN194" s="107"/>
      <c r="CX194" s="107"/>
      <c r="DH194" s="107"/>
      <c r="DR194" s="107"/>
      <c r="EB194" s="107"/>
      <c r="EL194" s="107"/>
      <c r="EV194" s="107"/>
      <c r="FF194" s="107"/>
      <c r="FP194" s="107"/>
      <c r="FZ194" s="107"/>
      <c r="GJ194" s="107"/>
      <c r="GT194" s="107"/>
      <c r="HD194" s="107"/>
    </row>
    <row xmlns:x14ac="http://schemas.microsoft.com/office/spreadsheetml/2009/9/ac" r="195" s="3" customFormat="true" x14ac:dyDescent="0.25">
      <c r="A195" s="363"/>
      <c r="B195" s="107"/>
      <c r="L195" s="107"/>
      <c r="V195" s="107"/>
      <c r="AF195" s="107"/>
      <c r="AG195" s="107"/>
      <c r="AP195" s="107"/>
      <c r="AQ195" s="107"/>
      <c r="AZ195" s="107"/>
      <c r="BA195" s="107"/>
      <c r="BJ195" s="107"/>
      <c r="BK195" s="107"/>
      <c r="BT195" s="107"/>
      <c r="CD195" s="107"/>
      <c r="CN195" s="107"/>
      <c r="CX195" s="107"/>
      <c r="DH195" s="107"/>
      <c r="DR195" s="107"/>
      <c r="EB195" s="107"/>
      <c r="EL195" s="107"/>
      <c r="EV195" s="107"/>
      <c r="FF195" s="107"/>
      <c r="FP195" s="107"/>
      <c r="FZ195" s="107"/>
      <c r="GJ195" s="107"/>
      <c r="GT195" s="107"/>
      <c r="HD195" s="107"/>
    </row>
    <row xmlns:x14ac="http://schemas.microsoft.com/office/spreadsheetml/2009/9/ac" r="196" s="3" customFormat="true" x14ac:dyDescent="0.25">
      <c r="A196" s="363"/>
      <c r="B196" s="107"/>
      <c r="L196" s="107"/>
      <c r="V196" s="107"/>
      <c r="AF196" s="107"/>
      <c r="AG196" s="107"/>
      <c r="AP196" s="107"/>
      <c r="AQ196" s="107"/>
      <c r="AZ196" s="107"/>
      <c r="BA196" s="107"/>
      <c r="BJ196" s="107"/>
      <c r="BK196" s="107"/>
      <c r="BT196" s="107"/>
      <c r="CD196" s="107"/>
      <c r="CN196" s="107"/>
      <c r="CX196" s="107"/>
      <c r="DH196" s="107"/>
      <c r="DR196" s="107"/>
      <c r="EB196" s="107"/>
      <c r="EL196" s="107"/>
      <c r="EV196" s="107"/>
      <c r="FF196" s="107"/>
      <c r="FP196" s="107"/>
      <c r="FZ196" s="107"/>
      <c r="GJ196" s="107"/>
      <c r="GT196" s="107"/>
      <c r="HD196" s="107"/>
    </row>
    <row xmlns:x14ac="http://schemas.microsoft.com/office/spreadsheetml/2009/9/ac" r="197" s="3" customFormat="true" x14ac:dyDescent="0.25">
      <c r="A197" s="363"/>
      <c r="B197" s="107"/>
      <c r="L197" s="107"/>
      <c r="V197" s="107"/>
      <c r="AF197" s="107"/>
      <c r="AG197" s="107"/>
      <c r="AP197" s="107"/>
      <c r="AQ197" s="107"/>
      <c r="AZ197" s="107"/>
      <c r="BA197" s="107"/>
      <c r="BJ197" s="107"/>
      <c r="BK197" s="107"/>
      <c r="BT197" s="107"/>
      <c r="CD197" s="107"/>
      <c r="CN197" s="107"/>
      <c r="CX197" s="107"/>
      <c r="DH197" s="107"/>
      <c r="DR197" s="107"/>
      <c r="EB197" s="107"/>
      <c r="EL197" s="107"/>
      <c r="EV197" s="107"/>
      <c r="FF197" s="107"/>
      <c r="FP197" s="107"/>
      <c r="FZ197" s="107"/>
      <c r="GJ197" s="107"/>
      <c r="GT197" s="107"/>
      <c r="HD197" s="107"/>
    </row>
    <row xmlns:x14ac="http://schemas.microsoft.com/office/spreadsheetml/2009/9/ac" r="198" s="3" customFormat="true" x14ac:dyDescent="0.25">
      <c r="A198" s="363"/>
      <c r="B198" s="107"/>
      <c r="L198" s="107"/>
      <c r="V198" s="107"/>
      <c r="AF198" s="107"/>
      <c r="AG198" s="107"/>
      <c r="AP198" s="107"/>
      <c r="AQ198" s="107"/>
      <c r="AZ198" s="107"/>
      <c r="BA198" s="107"/>
      <c r="BJ198" s="107"/>
      <c r="BK198" s="107"/>
      <c r="BT198" s="107"/>
      <c r="CD198" s="107"/>
      <c r="CN198" s="107"/>
      <c r="CX198" s="107"/>
      <c r="DH198" s="107"/>
      <c r="DR198" s="107"/>
      <c r="EB198" s="107"/>
      <c r="EL198" s="107"/>
      <c r="EV198" s="107"/>
      <c r="FF198" s="107"/>
      <c r="FP198" s="107"/>
      <c r="FZ198" s="107"/>
      <c r="GJ198" s="107"/>
      <c r="GT198" s="107"/>
      <c r="HD198" s="107"/>
    </row>
    <row xmlns:x14ac="http://schemas.microsoft.com/office/spreadsheetml/2009/9/ac" r="199" s="3" customFormat="true" x14ac:dyDescent="0.25">
      <c r="A199" s="363"/>
      <c r="B199" s="107"/>
      <c r="L199" s="107"/>
      <c r="V199" s="107"/>
      <c r="AF199" s="107"/>
      <c r="AG199" s="107"/>
      <c r="AP199" s="107"/>
      <c r="AQ199" s="107"/>
      <c r="AZ199" s="107"/>
      <c r="BA199" s="107"/>
      <c r="BJ199" s="107"/>
      <c r="BK199" s="107"/>
      <c r="BT199" s="107"/>
      <c r="CD199" s="107"/>
      <c r="CN199" s="107"/>
      <c r="CX199" s="107"/>
      <c r="DH199" s="107"/>
      <c r="DR199" s="107"/>
      <c r="EB199" s="107"/>
      <c r="EL199" s="107"/>
      <c r="EV199" s="107"/>
      <c r="FF199" s="107"/>
      <c r="FP199" s="107"/>
      <c r="FZ199" s="107"/>
      <c r="GJ199" s="107"/>
      <c r="GT199" s="107"/>
      <c r="HD199" s="107"/>
    </row>
    <row xmlns:x14ac="http://schemas.microsoft.com/office/spreadsheetml/2009/9/ac" r="200" s="3" customFormat="true" x14ac:dyDescent="0.25">
      <c r="A200" s="363"/>
      <c r="B200" s="107"/>
      <c r="L200" s="107"/>
      <c r="V200" s="107"/>
      <c r="AF200" s="107"/>
      <c r="AG200" s="107"/>
      <c r="AP200" s="107"/>
      <c r="AQ200" s="107"/>
      <c r="AZ200" s="107"/>
      <c r="BA200" s="107"/>
      <c r="BJ200" s="107"/>
      <c r="BK200" s="107"/>
      <c r="BT200" s="107"/>
      <c r="CD200" s="107"/>
      <c r="CN200" s="107"/>
      <c r="CX200" s="107"/>
      <c r="DH200" s="107"/>
      <c r="DR200" s="107"/>
      <c r="EB200" s="107"/>
      <c r="EL200" s="107"/>
      <c r="EV200" s="107"/>
      <c r="FF200" s="107"/>
      <c r="FP200" s="107"/>
      <c r="FZ200" s="107"/>
      <c r="GJ200" s="107"/>
      <c r="GT200" s="107"/>
      <c r="HD200" s="107"/>
    </row>
    <row xmlns:x14ac="http://schemas.microsoft.com/office/spreadsheetml/2009/9/ac" r="201" s="3" customFormat="true" x14ac:dyDescent="0.25">
      <c r="A201" s="363"/>
      <c r="B201" s="107"/>
      <c r="L201" s="107"/>
      <c r="V201" s="107"/>
      <c r="AF201" s="107"/>
      <c r="AG201" s="107"/>
      <c r="AP201" s="107"/>
      <c r="AQ201" s="107"/>
      <c r="AZ201" s="107"/>
      <c r="BA201" s="107"/>
      <c r="BJ201" s="107"/>
      <c r="BK201" s="107"/>
      <c r="BT201" s="107"/>
      <c r="CD201" s="107"/>
      <c r="CN201" s="107"/>
      <c r="CX201" s="107"/>
      <c r="DH201" s="107"/>
      <c r="DR201" s="107"/>
      <c r="EB201" s="107"/>
      <c r="EL201" s="107"/>
      <c r="EV201" s="107"/>
      <c r="FF201" s="107"/>
      <c r="FP201" s="107"/>
      <c r="FZ201" s="107"/>
      <c r="GJ201" s="107"/>
      <c r="GT201" s="107"/>
      <c r="HD201" s="107"/>
    </row>
    <row xmlns:x14ac="http://schemas.microsoft.com/office/spreadsheetml/2009/9/ac" r="202" s="3" customFormat="true" x14ac:dyDescent="0.25">
      <c r="A202" s="363"/>
      <c r="B202" s="107"/>
      <c r="L202" s="107"/>
      <c r="V202" s="107"/>
      <c r="AF202" s="107"/>
      <c r="AG202" s="107"/>
      <c r="AP202" s="107"/>
      <c r="AQ202" s="107"/>
      <c r="AZ202" s="107"/>
      <c r="BA202" s="107"/>
      <c r="BJ202" s="107"/>
      <c r="BK202" s="107"/>
      <c r="BT202" s="107"/>
      <c r="CD202" s="107"/>
      <c r="CN202" s="107"/>
      <c r="CX202" s="107"/>
      <c r="DH202" s="107"/>
      <c r="DR202" s="107"/>
      <c r="EB202" s="107"/>
      <c r="EL202" s="107"/>
      <c r="EV202" s="107"/>
      <c r="FF202" s="107"/>
      <c r="FP202" s="107"/>
      <c r="FZ202" s="107"/>
      <c r="GJ202" s="107"/>
      <c r="GT202" s="107"/>
      <c r="HD202" s="107"/>
    </row>
    <row xmlns:x14ac="http://schemas.microsoft.com/office/spreadsheetml/2009/9/ac" r="203" s="3" customFormat="true" x14ac:dyDescent="0.25">
      <c r="A203" s="363"/>
      <c r="B203" s="107"/>
      <c r="L203" s="107"/>
      <c r="V203" s="107"/>
      <c r="AF203" s="107"/>
      <c r="AG203" s="107"/>
      <c r="AP203" s="107"/>
      <c r="AQ203" s="107"/>
      <c r="AZ203" s="107"/>
      <c r="BA203" s="107"/>
      <c r="BJ203" s="107"/>
      <c r="BK203" s="107"/>
      <c r="BT203" s="107"/>
      <c r="CD203" s="107"/>
      <c r="CN203" s="107"/>
      <c r="CX203" s="107"/>
      <c r="DH203" s="107"/>
      <c r="DR203" s="107"/>
      <c r="EB203" s="107"/>
      <c r="EL203" s="107"/>
      <c r="EV203" s="107"/>
      <c r="FF203" s="107"/>
      <c r="FP203" s="107"/>
      <c r="FZ203" s="107"/>
      <c r="GJ203" s="107"/>
      <c r="GT203" s="107"/>
      <c r="HD203" s="107"/>
    </row>
    <row xmlns:x14ac="http://schemas.microsoft.com/office/spreadsheetml/2009/9/ac" r="204" s="3" customFormat="true" x14ac:dyDescent="0.25">
      <c r="A204" s="363"/>
      <c r="B204" s="107"/>
      <c r="L204" s="107"/>
      <c r="V204" s="107"/>
      <c r="AF204" s="107"/>
      <c r="AG204" s="107"/>
      <c r="AP204" s="107"/>
      <c r="AQ204" s="107"/>
      <c r="AZ204" s="107"/>
      <c r="BA204" s="107"/>
      <c r="BJ204" s="107"/>
      <c r="BK204" s="107"/>
      <c r="BT204" s="107"/>
      <c r="CD204" s="107"/>
      <c r="CN204" s="107"/>
      <c r="CX204" s="107"/>
      <c r="DH204" s="107"/>
      <c r="DR204" s="107"/>
      <c r="EB204" s="107"/>
      <c r="EL204" s="107"/>
      <c r="EV204" s="107"/>
      <c r="FF204" s="107"/>
      <c r="FP204" s="107"/>
      <c r="FZ204" s="107"/>
      <c r="GJ204" s="107"/>
      <c r="GT204" s="107"/>
      <c r="HD204" s="107"/>
    </row>
    <row xmlns:x14ac="http://schemas.microsoft.com/office/spreadsheetml/2009/9/ac" r="205" s="3" customFormat="true" x14ac:dyDescent="0.25">
      <c r="A205" s="363"/>
      <c r="B205" s="107"/>
      <c r="L205" s="107"/>
      <c r="V205" s="107"/>
      <c r="AF205" s="107"/>
      <c r="AG205" s="107"/>
      <c r="AP205" s="107"/>
      <c r="AQ205" s="107"/>
      <c r="AZ205" s="107"/>
      <c r="BA205" s="107"/>
      <c r="BJ205" s="107"/>
      <c r="BK205" s="107"/>
      <c r="BT205" s="107"/>
      <c r="CD205" s="107"/>
      <c r="CN205" s="107"/>
      <c r="CX205" s="107"/>
      <c r="DH205" s="107"/>
      <c r="DR205" s="107"/>
      <c r="EB205" s="107"/>
      <c r="EL205" s="107"/>
      <c r="EV205" s="107"/>
      <c r="FF205" s="107"/>
      <c r="FP205" s="107"/>
      <c r="FZ205" s="107"/>
      <c r="GJ205" s="107"/>
      <c r="GT205" s="107"/>
      <c r="HD205" s="107"/>
    </row>
    <row xmlns:x14ac="http://schemas.microsoft.com/office/spreadsheetml/2009/9/ac" r="206" s="3" customFormat="true" x14ac:dyDescent="0.25">
      <c r="A206" s="363"/>
      <c r="B206" s="107"/>
      <c r="L206" s="107"/>
      <c r="V206" s="107"/>
      <c r="AF206" s="107"/>
      <c r="AG206" s="107"/>
      <c r="AP206" s="107"/>
      <c r="AQ206" s="107"/>
      <c r="AZ206" s="107"/>
      <c r="BA206" s="107"/>
      <c r="BJ206" s="107"/>
      <c r="BK206" s="107"/>
      <c r="BT206" s="107"/>
      <c r="CD206" s="107"/>
      <c r="CN206" s="107"/>
      <c r="CX206" s="107"/>
      <c r="DH206" s="107"/>
      <c r="DR206" s="107"/>
      <c r="EB206" s="107"/>
      <c r="EL206" s="107"/>
      <c r="EV206" s="107"/>
      <c r="FF206" s="107"/>
      <c r="FP206" s="107"/>
      <c r="FZ206" s="107"/>
      <c r="GJ206" s="107"/>
      <c r="GT206" s="107"/>
      <c r="HD206" s="107"/>
    </row>
    <row xmlns:x14ac="http://schemas.microsoft.com/office/spreadsheetml/2009/9/ac" r="207" s="3" customFormat="true" x14ac:dyDescent="0.25">
      <c r="A207" s="363"/>
      <c r="B207" s="107"/>
      <c r="L207" s="107"/>
      <c r="V207" s="107"/>
      <c r="AF207" s="107"/>
      <c r="AG207" s="107"/>
      <c r="AP207" s="107"/>
      <c r="AQ207" s="107"/>
      <c r="AZ207" s="107"/>
      <c r="BA207" s="107"/>
      <c r="BJ207" s="107"/>
      <c r="BK207" s="107"/>
      <c r="BT207" s="107"/>
      <c r="CD207" s="107"/>
      <c r="CN207" s="107"/>
      <c r="CX207" s="107"/>
      <c r="DH207" s="107"/>
      <c r="DR207" s="107"/>
      <c r="EB207" s="107"/>
      <c r="EL207" s="107"/>
      <c r="EV207" s="107"/>
      <c r="FF207" s="107"/>
      <c r="FP207" s="107"/>
      <c r="FZ207" s="107"/>
      <c r="GJ207" s="107"/>
      <c r="GT207" s="107"/>
      <c r="HD207" s="107"/>
    </row>
    <row xmlns:x14ac="http://schemas.microsoft.com/office/spreadsheetml/2009/9/ac" r="208" s="3" customFormat="true" x14ac:dyDescent="0.25">
      <c r="A208" s="363"/>
      <c r="B208" s="107"/>
      <c r="L208" s="107"/>
      <c r="V208" s="107"/>
      <c r="AF208" s="107"/>
      <c r="AG208" s="107"/>
      <c r="AP208" s="107"/>
      <c r="AQ208" s="107"/>
      <c r="AZ208" s="107"/>
      <c r="BA208" s="107"/>
      <c r="BJ208" s="107"/>
      <c r="BK208" s="107"/>
      <c r="BT208" s="107"/>
      <c r="CD208" s="107"/>
      <c r="CN208" s="107"/>
      <c r="CX208" s="107"/>
      <c r="DH208" s="107"/>
      <c r="DR208" s="107"/>
      <c r="EB208" s="107"/>
      <c r="EL208" s="107"/>
      <c r="EV208" s="107"/>
      <c r="FF208" s="107"/>
      <c r="FP208" s="107"/>
      <c r="FZ208" s="107"/>
      <c r="GJ208" s="107"/>
      <c r="GT208" s="107"/>
      <c r="HD208" s="107"/>
    </row>
    <row xmlns:x14ac="http://schemas.microsoft.com/office/spreadsheetml/2009/9/ac" r="209" s="3" customFormat="true" x14ac:dyDescent="0.25">
      <c r="A209" s="363"/>
      <c r="B209" s="107"/>
      <c r="L209" s="107"/>
      <c r="V209" s="107"/>
      <c r="AF209" s="107"/>
      <c r="AG209" s="107"/>
      <c r="AP209" s="107"/>
      <c r="AQ209" s="107"/>
      <c r="AZ209" s="107"/>
      <c r="BA209" s="107"/>
      <c r="BJ209" s="107"/>
      <c r="BK209" s="107"/>
      <c r="BT209" s="107"/>
      <c r="CD209" s="107"/>
      <c r="CN209" s="107"/>
      <c r="CX209" s="107"/>
      <c r="DH209" s="107"/>
      <c r="DR209" s="107"/>
      <c r="EB209" s="107"/>
      <c r="EL209" s="107"/>
      <c r="EV209" s="107"/>
      <c r="FF209" s="107"/>
      <c r="FP209" s="107"/>
      <c r="FZ209" s="107"/>
      <c r="GJ209" s="107"/>
      <c r="GT209" s="107"/>
      <c r="HD209" s="107"/>
    </row>
    <row xmlns:x14ac="http://schemas.microsoft.com/office/spreadsheetml/2009/9/ac" r="210" s="3" customFormat="true" x14ac:dyDescent="0.25">
      <c r="A210" s="363"/>
      <c r="B210" s="107"/>
      <c r="L210" s="107"/>
      <c r="V210" s="107"/>
      <c r="AF210" s="107"/>
      <c r="AG210" s="107"/>
      <c r="AP210" s="107"/>
      <c r="AQ210" s="107"/>
      <c r="AZ210" s="107"/>
      <c r="BA210" s="107"/>
      <c r="BJ210" s="107"/>
      <c r="BK210" s="107"/>
      <c r="BT210" s="107"/>
      <c r="CD210" s="107"/>
      <c r="CN210" s="107"/>
      <c r="CX210" s="107"/>
      <c r="DH210" s="107"/>
      <c r="DR210" s="107"/>
      <c r="EB210" s="107"/>
      <c r="EL210" s="107"/>
      <c r="EV210" s="107"/>
      <c r="FF210" s="107"/>
      <c r="FP210" s="107"/>
      <c r="FZ210" s="107"/>
      <c r="GJ210" s="107"/>
      <c r="GT210" s="107"/>
      <c r="HD210" s="107"/>
    </row>
    <row xmlns:x14ac="http://schemas.microsoft.com/office/spreadsheetml/2009/9/ac" r="211" s="3" customFormat="true" x14ac:dyDescent="0.25">
      <c r="A211" s="363"/>
      <c r="B211" s="107"/>
      <c r="L211" s="107"/>
      <c r="V211" s="107"/>
      <c r="AF211" s="107"/>
      <c r="AG211" s="107"/>
      <c r="AP211" s="107"/>
      <c r="AQ211" s="107"/>
      <c r="AZ211" s="107"/>
      <c r="BA211" s="107"/>
      <c r="BJ211" s="107"/>
      <c r="BK211" s="107"/>
      <c r="BT211" s="107"/>
      <c r="CD211" s="107"/>
      <c r="CN211" s="107"/>
      <c r="CX211" s="107"/>
      <c r="DH211" s="107"/>
      <c r="DR211" s="107"/>
      <c r="EB211" s="107"/>
      <c r="EL211" s="107"/>
      <c r="EV211" s="107"/>
      <c r="FF211" s="107"/>
      <c r="FP211" s="107"/>
      <c r="FZ211" s="107"/>
      <c r="GJ211" s="107"/>
      <c r="GT211" s="107"/>
      <c r="HD211" s="107"/>
    </row>
    <row xmlns:x14ac="http://schemas.microsoft.com/office/spreadsheetml/2009/9/ac" r="212" s="3" customFormat="true" x14ac:dyDescent="0.25">
      <c r="A212" s="363"/>
      <c r="B212" s="107"/>
      <c r="L212" s="107"/>
      <c r="V212" s="107"/>
      <c r="AF212" s="107"/>
      <c r="AG212" s="107"/>
      <c r="AP212" s="107"/>
      <c r="AQ212" s="107"/>
      <c r="AZ212" s="107"/>
      <c r="BA212" s="107"/>
      <c r="BJ212" s="107"/>
      <c r="BK212" s="107"/>
      <c r="BT212" s="107"/>
      <c r="CD212" s="107"/>
      <c r="CN212" s="107"/>
      <c r="CX212" s="107"/>
      <c r="DH212" s="107"/>
      <c r="DR212" s="107"/>
      <c r="EB212" s="107"/>
      <c r="EL212" s="107"/>
      <c r="EV212" s="107"/>
      <c r="FF212" s="107"/>
      <c r="FP212" s="107"/>
      <c r="FZ212" s="107"/>
      <c r="GJ212" s="107"/>
      <c r="GT212" s="107"/>
      <c r="HD212" s="107"/>
    </row>
    <row xmlns:x14ac="http://schemas.microsoft.com/office/spreadsheetml/2009/9/ac" r="213" s="3" customFormat="true" x14ac:dyDescent="0.25">
      <c r="A213" s="363"/>
      <c r="B213" s="107"/>
      <c r="L213" s="107"/>
      <c r="V213" s="107"/>
      <c r="AF213" s="107"/>
      <c r="AG213" s="107"/>
      <c r="AP213" s="107"/>
      <c r="AQ213" s="107"/>
      <c r="AZ213" s="107"/>
      <c r="BA213" s="107"/>
      <c r="BJ213" s="107"/>
      <c r="BK213" s="107"/>
      <c r="BT213" s="107"/>
      <c r="CD213" s="107"/>
      <c r="CN213" s="107"/>
      <c r="CX213" s="107"/>
      <c r="DH213" s="107"/>
      <c r="DR213" s="107"/>
      <c r="EB213" s="107"/>
      <c r="EL213" s="107"/>
      <c r="EV213" s="107"/>
      <c r="FF213" s="107"/>
      <c r="FP213" s="107"/>
      <c r="FZ213" s="107"/>
      <c r="GJ213" s="107"/>
      <c r="GT213" s="107"/>
      <c r="HD213" s="107"/>
    </row>
    <row xmlns:x14ac="http://schemas.microsoft.com/office/spreadsheetml/2009/9/ac" r="214" s="3" customFormat="true" x14ac:dyDescent="0.25">
      <c r="A214" s="363"/>
      <c r="B214" s="107"/>
      <c r="L214" s="107"/>
      <c r="V214" s="107"/>
      <c r="AF214" s="107"/>
      <c r="AG214" s="107"/>
      <c r="AP214" s="107"/>
      <c r="AQ214" s="107"/>
      <c r="AZ214" s="107"/>
      <c r="BA214" s="107"/>
      <c r="BJ214" s="107"/>
      <c r="BK214" s="107"/>
      <c r="BT214" s="107"/>
      <c r="CD214" s="107"/>
      <c r="CN214" s="107"/>
      <c r="CX214" s="107"/>
      <c r="DH214" s="107"/>
      <c r="DR214" s="107"/>
      <c r="EB214" s="107"/>
      <c r="EL214" s="107"/>
      <c r="EV214" s="107"/>
      <c r="FF214" s="107"/>
      <c r="FP214" s="107"/>
      <c r="FZ214" s="107"/>
      <c r="GJ214" s="107"/>
      <c r="GT214" s="107"/>
      <c r="HD214" s="107"/>
    </row>
    <row xmlns:x14ac="http://schemas.microsoft.com/office/spreadsheetml/2009/9/ac" r="215" s="3" customFormat="true" x14ac:dyDescent="0.25">
      <c r="A215" s="363"/>
      <c r="B215" s="107"/>
      <c r="L215" s="107"/>
      <c r="V215" s="107"/>
      <c r="AF215" s="107"/>
      <c r="AG215" s="107"/>
      <c r="AP215" s="107"/>
      <c r="AQ215" s="107"/>
      <c r="AZ215" s="107"/>
      <c r="BA215" s="107"/>
      <c r="BJ215" s="107"/>
      <c r="BK215" s="107"/>
      <c r="BT215" s="107"/>
      <c r="CD215" s="107"/>
      <c r="CN215" s="107"/>
      <c r="CX215" s="107"/>
      <c r="DH215" s="107"/>
      <c r="DR215" s="107"/>
      <c r="EB215" s="107"/>
      <c r="EL215" s="107"/>
      <c r="EV215" s="107"/>
      <c r="FF215" s="107"/>
      <c r="FP215" s="107"/>
      <c r="FZ215" s="107"/>
      <c r="GJ215" s="107"/>
      <c r="GT215" s="107"/>
      <c r="HD215" s="107"/>
    </row>
    <row xmlns:x14ac="http://schemas.microsoft.com/office/spreadsheetml/2009/9/ac" r="216" s="3" customFormat="true" x14ac:dyDescent="0.25">
      <c r="A216" s="363"/>
      <c r="B216" s="107"/>
      <c r="L216" s="107"/>
      <c r="V216" s="107"/>
      <c r="AF216" s="107"/>
      <c r="AG216" s="107"/>
      <c r="AP216" s="107"/>
      <c r="AQ216" s="107"/>
      <c r="AZ216" s="107"/>
      <c r="BA216" s="107"/>
      <c r="BJ216" s="107"/>
      <c r="BK216" s="107"/>
      <c r="BT216" s="107"/>
      <c r="CD216" s="107"/>
      <c r="CN216" s="107"/>
      <c r="CX216" s="107"/>
      <c r="DH216" s="107"/>
      <c r="DR216" s="107"/>
      <c r="EB216" s="107"/>
      <c r="EL216" s="107"/>
      <c r="EV216" s="107"/>
      <c r="FF216" s="107"/>
      <c r="FP216" s="107"/>
      <c r="FZ216" s="107"/>
      <c r="GJ216" s="107"/>
      <c r="GT216" s="107"/>
      <c r="HD216" s="107"/>
    </row>
    <row xmlns:x14ac="http://schemas.microsoft.com/office/spreadsheetml/2009/9/ac" r="217" s="3" customFormat="true" x14ac:dyDescent="0.25">
      <c r="A217" s="363"/>
      <c r="B217" s="107"/>
      <c r="L217" s="107"/>
      <c r="V217" s="107"/>
      <c r="AF217" s="107"/>
      <c r="AG217" s="107"/>
      <c r="AP217" s="107"/>
      <c r="AQ217" s="107"/>
      <c r="AZ217" s="107"/>
      <c r="BA217" s="107"/>
      <c r="BJ217" s="107"/>
      <c r="BK217" s="107"/>
      <c r="BT217" s="107"/>
      <c r="CD217" s="107"/>
      <c r="CN217" s="107"/>
      <c r="CX217" s="107"/>
      <c r="DH217" s="107"/>
      <c r="DR217" s="107"/>
      <c r="EB217" s="107"/>
      <c r="EL217" s="107"/>
      <c r="EV217" s="107"/>
      <c r="FF217" s="107"/>
      <c r="FP217" s="107"/>
      <c r="FZ217" s="107"/>
      <c r="GJ217" s="107"/>
      <c r="GT217" s="107"/>
      <c r="HD217" s="107"/>
    </row>
    <row xmlns:x14ac="http://schemas.microsoft.com/office/spreadsheetml/2009/9/ac" r="218" s="3" customFormat="true" x14ac:dyDescent="0.25">
      <c r="A218" s="363"/>
      <c r="B218" s="107"/>
      <c r="L218" s="107"/>
      <c r="V218" s="107"/>
      <c r="AF218" s="107"/>
      <c r="AG218" s="107"/>
      <c r="AP218" s="107"/>
      <c r="AQ218" s="107"/>
      <c r="AZ218" s="107"/>
      <c r="BA218" s="107"/>
      <c r="BJ218" s="107"/>
      <c r="BK218" s="107"/>
      <c r="BT218" s="107"/>
      <c r="CD218" s="107"/>
      <c r="CN218" s="107"/>
      <c r="CX218" s="107"/>
      <c r="DH218" s="107"/>
      <c r="DR218" s="107"/>
      <c r="EB218" s="107"/>
      <c r="EL218" s="107"/>
      <c r="EV218" s="107"/>
      <c r="FF218" s="107"/>
      <c r="FP218" s="107"/>
      <c r="FZ218" s="107"/>
      <c r="GJ218" s="107"/>
      <c r="GT218" s="107"/>
      <c r="HD218" s="107"/>
    </row>
    <row xmlns:x14ac="http://schemas.microsoft.com/office/spreadsheetml/2009/9/ac" r="219" s="3" customFormat="true" x14ac:dyDescent="0.25">
      <c r="A219" s="363"/>
      <c r="B219" s="107"/>
      <c r="L219" s="107"/>
      <c r="V219" s="107"/>
      <c r="AF219" s="107"/>
      <c r="AG219" s="107"/>
      <c r="AP219" s="107"/>
      <c r="AQ219" s="107"/>
      <c r="AZ219" s="107"/>
      <c r="BA219" s="107"/>
      <c r="BJ219" s="107"/>
      <c r="BK219" s="107"/>
      <c r="BT219" s="107"/>
      <c r="CD219" s="107"/>
      <c r="CN219" s="107"/>
      <c r="CX219" s="107"/>
      <c r="DH219" s="107"/>
      <c r="DR219" s="107"/>
      <c r="EB219" s="107"/>
      <c r="EL219" s="107"/>
      <c r="EV219" s="107"/>
      <c r="FF219" s="107"/>
      <c r="FP219" s="107"/>
      <c r="FZ219" s="107"/>
      <c r="GJ219" s="107"/>
      <c r="GT219" s="107"/>
      <c r="HD219" s="107"/>
    </row>
    <row xmlns:x14ac="http://schemas.microsoft.com/office/spreadsheetml/2009/9/ac" r="220" s="3" customFormat="true" x14ac:dyDescent="0.25">
      <c r="A220" s="363"/>
      <c r="B220" s="107"/>
      <c r="L220" s="107"/>
      <c r="V220" s="107"/>
      <c r="AF220" s="107"/>
      <c r="AG220" s="107"/>
      <c r="AP220" s="107"/>
      <c r="AQ220" s="107"/>
      <c r="AZ220" s="107"/>
      <c r="BA220" s="107"/>
      <c r="BJ220" s="107"/>
      <c r="BK220" s="107"/>
      <c r="BT220" s="107"/>
      <c r="CD220" s="107"/>
      <c r="CN220" s="107"/>
      <c r="CX220" s="107"/>
      <c r="DH220" s="107"/>
      <c r="DR220" s="107"/>
      <c r="EB220" s="107"/>
      <c r="EL220" s="107"/>
      <c r="EV220" s="107"/>
      <c r="FF220" s="107"/>
      <c r="FP220" s="107"/>
      <c r="FZ220" s="107"/>
      <c r="GJ220" s="107"/>
      <c r="GT220" s="107"/>
      <c r="HD220" s="107"/>
    </row>
    <row xmlns:x14ac="http://schemas.microsoft.com/office/spreadsheetml/2009/9/ac" r="221" s="3" customFormat="true" x14ac:dyDescent="0.25">
      <c r="A221" s="363"/>
      <c r="B221" s="107"/>
      <c r="L221" s="107"/>
      <c r="V221" s="107"/>
      <c r="AF221" s="107"/>
      <c r="AG221" s="107"/>
      <c r="AP221" s="107"/>
      <c r="AQ221" s="107"/>
      <c r="AZ221" s="107"/>
      <c r="BA221" s="107"/>
      <c r="BJ221" s="107"/>
      <c r="BK221" s="107"/>
      <c r="BT221" s="107"/>
      <c r="CD221" s="107"/>
      <c r="CN221" s="107"/>
      <c r="CX221" s="107"/>
      <c r="DH221" s="107"/>
      <c r="DR221" s="107"/>
      <c r="EB221" s="107"/>
      <c r="EL221" s="107"/>
      <c r="EV221" s="107"/>
      <c r="FF221" s="107"/>
      <c r="FP221" s="107"/>
      <c r="FZ221" s="107"/>
      <c r="GJ221" s="107"/>
      <c r="GT221" s="107"/>
      <c r="HD221" s="107"/>
    </row>
    <row xmlns:x14ac="http://schemas.microsoft.com/office/spreadsheetml/2009/9/ac" r="222" s="3" customFormat="true" x14ac:dyDescent="0.25">
      <c r="A222" s="363"/>
      <c r="B222" s="107"/>
      <c r="L222" s="107"/>
      <c r="V222" s="107"/>
      <c r="AF222" s="107"/>
      <c r="AG222" s="107"/>
      <c r="AP222" s="107"/>
      <c r="AQ222" s="107"/>
      <c r="AZ222" s="107"/>
      <c r="BA222" s="107"/>
      <c r="BJ222" s="107"/>
      <c r="BK222" s="107"/>
      <c r="BT222" s="107"/>
      <c r="CD222" s="107"/>
      <c r="CN222" s="107"/>
      <c r="CX222" s="107"/>
      <c r="DH222" s="107"/>
      <c r="DR222" s="107"/>
      <c r="EB222" s="107"/>
      <c r="EL222" s="107"/>
      <c r="EV222" s="107"/>
      <c r="FF222" s="107"/>
      <c r="FP222" s="107"/>
      <c r="FZ222" s="107"/>
      <c r="GJ222" s="107"/>
      <c r="GT222" s="107"/>
      <c r="HD222" s="107"/>
    </row>
    <row xmlns:x14ac="http://schemas.microsoft.com/office/spreadsheetml/2009/9/ac" r="223" s="3" customFormat="true" x14ac:dyDescent="0.25">
      <c r="A223" s="363"/>
      <c r="B223" s="107"/>
      <c r="L223" s="107"/>
      <c r="V223" s="107"/>
      <c r="AF223" s="107"/>
      <c r="AG223" s="107"/>
      <c r="AP223" s="107"/>
      <c r="AQ223" s="107"/>
      <c r="AZ223" s="107"/>
      <c r="BA223" s="107"/>
      <c r="BJ223" s="107"/>
      <c r="BK223" s="107"/>
      <c r="BT223" s="107"/>
      <c r="CD223" s="107"/>
      <c r="CN223" s="107"/>
      <c r="CX223" s="107"/>
      <c r="DH223" s="107"/>
      <c r="DR223" s="107"/>
      <c r="EB223" s="107"/>
      <c r="EL223" s="107"/>
      <c r="EV223" s="107"/>
      <c r="FF223" s="107"/>
      <c r="FP223" s="107"/>
      <c r="FZ223" s="107"/>
      <c r="GJ223" s="107"/>
      <c r="GT223" s="107"/>
      <c r="HD223" s="107"/>
    </row>
    <row xmlns:x14ac="http://schemas.microsoft.com/office/spreadsheetml/2009/9/ac" r="224" s="3" customFormat="true" x14ac:dyDescent="0.25">
      <c r="A224" s="363"/>
      <c r="B224" s="107"/>
      <c r="L224" s="107"/>
      <c r="V224" s="107"/>
      <c r="AF224" s="107"/>
      <c r="AG224" s="107"/>
      <c r="AP224" s="107"/>
      <c r="AQ224" s="107"/>
      <c r="AZ224" s="107"/>
      <c r="BA224" s="107"/>
      <c r="BJ224" s="107"/>
      <c r="BK224" s="107"/>
      <c r="BT224" s="107"/>
      <c r="CD224" s="107"/>
      <c r="CN224" s="107"/>
      <c r="CX224" s="107"/>
      <c r="DH224" s="107"/>
      <c r="DR224" s="107"/>
      <c r="EB224" s="107"/>
      <c r="EL224" s="107"/>
      <c r="EV224" s="107"/>
      <c r="FF224" s="107"/>
      <c r="FP224" s="107"/>
      <c r="FZ224" s="107"/>
      <c r="GJ224" s="107"/>
      <c r="GT224" s="107"/>
      <c r="HD224" s="107"/>
    </row>
    <row xmlns:x14ac="http://schemas.microsoft.com/office/spreadsheetml/2009/9/ac" r="225" s="3" customFormat="true" x14ac:dyDescent="0.25">
      <c r="A225" s="363"/>
      <c r="B225" s="107"/>
      <c r="L225" s="107"/>
      <c r="V225" s="107"/>
      <c r="AF225" s="107"/>
      <c r="AG225" s="107"/>
      <c r="AP225" s="107"/>
      <c r="AQ225" s="107"/>
      <c r="AZ225" s="107"/>
      <c r="BA225" s="107"/>
      <c r="BJ225" s="107"/>
      <c r="BK225" s="107"/>
      <c r="BT225" s="107"/>
      <c r="CD225" s="107"/>
      <c r="CN225" s="107"/>
      <c r="CX225" s="107"/>
      <c r="DH225" s="107"/>
      <c r="DR225" s="107"/>
      <c r="EB225" s="107"/>
      <c r="EL225" s="107"/>
      <c r="EV225" s="107"/>
      <c r="FF225" s="107"/>
      <c r="FP225" s="107"/>
      <c r="FZ225" s="107"/>
      <c r="GJ225" s="107"/>
      <c r="GT225" s="107"/>
      <c r="HD225" s="107"/>
    </row>
    <row xmlns:x14ac="http://schemas.microsoft.com/office/spreadsheetml/2009/9/ac" r="226" s="3" customFormat="true" x14ac:dyDescent="0.25">
      <c r="A226" s="363"/>
      <c r="B226" s="107"/>
      <c r="L226" s="107"/>
      <c r="V226" s="107"/>
      <c r="AF226" s="107"/>
      <c r="AG226" s="107"/>
      <c r="AP226" s="107"/>
      <c r="AQ226" s="107"/>
      <c r="AZ226" s="107"/>
      <c r="BA226" s="107"/>
      <c r="BJ226" s="107"/>
      <c r="BK226" s="107"/>
      <c r="BT226" s="107"/>
      <c r="CD226" s="107"/>
      <c r="CN226" s="107"/>
      <c r="CX226" s="107"/>
      <c r="DH226" s="107"/>
      <c r="DR226" s="107"/>
      <c r="EB226" s="107"/>
      <c r="EL226" s="107"/>
      <c r="EV226" s="107"/>
      <c r="FF226" s="107"/>
      <c r="FP226" s="107"/>
      <c r="FZ226" s="107"/>
      <c r="GJ226" s="107"/>
      <c r="GT226" s="107"/>
      <c r="HD226" s="107"/>
    </row>
    <row xmlns:x14ac="http://schemas.microsoft.com/office/spreadsheetml/2009/9/ac" r="227" s="3" customFormat="true" x14ac:dyDescent="0.25">
      <c r="A227" s="363"/>
      <c r="B227" s="107"/>
      <c r="L227" s="107"/>
      <c r="V227" s="107"/>
      <c r="AF227" s="107"/>
      <c r="AG227" s="107"/>
      <c r="AP227" s="107"/>
      <c r="AQ227" s="107"/>
      <c r="AZ227" s="107"/>
      <c r="BA227" s="107"/>
      <c r="BJ227" s="107"/>
      <c r="BK227" s="107"/>
      <c r="BT227" s="107"/>
      <c r="CD227" s="107"/>
      <c r="CN227" s="107"/>
      <c r="CX227" s="107"/>
      <c r="DH227" s="107"/>
      <c r="DR227" s="107"/>
      <c r="EB227" s="107"/>
      <c r="EL227" s="107"/>
      <c r="EV227" s="107"/>
      <c r="FF227" s="107"/>
      <c r="FP227" s="107"/>
      <c r="FZ227" s="107"/>
      <c r="GJ227" s="107"/>
      <c r="GT227" s="107"/>
      <c r="HD227" s="107"/>
    </row>
    <row xmlns:x14ac="http://schemas.microsoft.com/office/spreadsheetml/2009/9/ac" r="228" s="3" customFormat="true" x14ac:dyDescent="0.25">
      <c r="A228" s="363"/>
      <c r="B228" s="107"/>
      <c r="L228" s="107"/>
      <c r="V228" s="107"/>
      <c r="AF228" s="107"/>
      <c r="AG228" s="107"/>
      <c r="AP228" s="107"/>
      <c r="AQ228" s="107"/>
      <c r="AZ228" s="107"/>
      <c r="BA228" s="107"/>
      <c r="BJ228" s="107"/>
      <c r="BK228" s="107"/>
      <c r="BT228" s="107"/>
      <c r="CD228" s="107"/>
      <c r="CN228" s="107"/>
      <c r="CX228" s="107"/>
      <c r="DH228" s="107"/>
      <c r="DR228" s="107"/>
      <c r="EB228" s="107"/>
      <c r="EL228" s="107"/>
      <c r="EV228" s="107"/>
      <c r="FF228" s="107"/>
      <c r="FP228" s="107"/>
      <c r="FZ228" s="107"/>
      <c r="GJ228" s="107"/>
      <c r="GT228" s="107"/>
      <c r="HD228" s="107"/>
    </row>
    <row xmlns:x14ac="http://schemas.microsoft.com/office/spreadsheetml/2009/9/ac" r="229" s="3" customFormat="true" x14ac:dyDescent="0.25">
      <c r="A229" s="363"/>
      <c r="B229" s="107"/>
      <c r="L229" s="107"/>
      <c r="V229" s="107"/>
      <c r="AF229" s="107"/>
      <c r="AG229" s="107"/>
      <c r="AP229" s="107"/>
      <c r="AQ229" s="107"/>
      <c r="AZ229" s="107"/>
      <c r="BA229" s="107"/>
      <c r="BJ229" s="107"/>
      <c r="BK229" s="107"/>
      <c r="BT229" s="107"/>
      <c r="CD229" s="107"/>
      <c r="CN229" s="107"/>
      <c r="CX229" s="107"/>
      <c r="DH229" s="107"/>
      <c r="DR229" s="107"/>
      <c r="EB229" s="107"/>
      <c r="EL229" s="107"/>
      <c r="EV229" s="107"/>
      <c r="FF229" s="107"/>
      <c r="FP229" s="107"/>
      <c r="FZ229" s="107"/>
      <c r="GJ229" s="107"/>
      <c r="GT229" s="107"/>
      <c r="HD229" s="107"/>
    </row>
    <row xmlns:x14ac="http://schemas.microsoft.com/office/spreadsheetml/2009/9/ac" r="230" s="3" customFormat="true" x14ac:dyDescent="0.25">
      <c r="A230" s="363"/>
      <c r="B230" s="107"/>
      <c r="L230" s="107"/>
      <c r="V230" s="107"/>
      <c r="AF230" s="107"/>
      <c r="AG230" s="107"/>
      <c r="AP230" s="107"/>
      <c r="AQ230" s="107"/>
      <c r="AZ230" s="107"/>
      <c r="BA230" s="107"/>
      <c r="BJ230" s="107"/>
      <c r="BK230" s="107"/>
      <c r="BT230" s="107"/>
      <c r="CD230" s="107"/>
      <c r="CN230" s="107"/>
      <c r="CX230" s="107"/>
      <c r="DH230" s="107"/>
      <c r="DR230" s="107"/>
      <c r="EB230" s="107"/>
      <c r="EL230" s="107"/>
      <c r="EV230" s="107"/>
      <c r="FF230" s="107"/>
      <c r="FP230" s="107"/>
      <c r="FZ230" s="107"/>
      <c r="GJ230" s="107"/>
      <c r="GT230" s="107"/>
      <c r="HD230" s="107"/>
    </row>
    <row xmlns:x14ac="http://schemas.microsoft.com/office/spreadsheetml/2009/9/ac" r="231" s="3" customFormat="true" x14ac:dyDescent="0.25">
      <c r="A231" s="363"/>
      <c r="B231" s="107"/>
      <c r="L231" s="107"/>
      <c r="V231" s="107"/>
      <c r="AF231" s="107"/>
      <c r="AG231" s="107"/>
      <c r="AP231" s="107"/>
      <c r="AQ231" s="107"/>
      <c r="AZ231" s="107"/>
      <c r="BA231" s="107"/>
      <c r="BJ231" s="107"/>
      <c r="BK231" s="107"/>
      <c r="BT231" s="107"/>
      <c r="CD231" s="107"/>
      <c r="CN231" s="107"/>
      <c r="CX231" s="107"/>
      <c r="DH231" s="107"/>
      <c r="DR231" s="107"/>
      <c r="EB231" s="107"/>
      <c r="EL231" s="107"/>
      <c r="EV231" s="107"/>
      <c r="FF231" s="107"/>
      <c r="FP231" s="107"/>
      <c r="FZ231" s="107"/>
      <c r="GJ231" s="107"/>
      <c r="GT231" s="107"/>
      <c r="HD231" s="107"/>
    </row>
    <row xmlns:x14ac="http://schemas.microsoft.com/office/spreadsheetml/2009/9/ac" r="232" s="3" customFormat="true" x14ac:dyDescent="0.25">
      <c r="A232" s="363"/>
      <c r="B232" s="107"/>
      <c r="L232" s="107"/>
      <c r="V232" s="107"/>
      <c r="AF232" s="107"/>
      <c r="AG232" s="107"/>
      <c r="AP232" s="107"/>
      <c r="AQ232" s="107"/>
      <c r="AZ232" s="107"/>
      <c r="BA232" s="107"/>
      <c r="BJ232" s="107"/>
      <c r="BK232" s="107"/>
      <c r="BT232" s="107"/>
      <c r="CD232" s="107"/>
      <c r="CN232" s="107"/>
      <c r="CX232" s="107"/>
      <c r="DH232" s="107"/>
      <c r="DR232" s="107"/>
      <c r="EB232" s="107"/>
      <c r="EL232" s="107"/>
      <c r="EV232" s="107"/>
      <c r="FF232" s="107"/>
      <c r="FP232" s="107"/>
      <c r="FZ232" s="107"/>
      <c r="GJ232" s="107"/>
      <c r="GT232" s="107"/>
      <c r="HD232" s="107"/>
    </row>
    <row xmlns:x14ac="http://schemas.microsoft.com/office/spreadsheetml/2009/9/ac" r="233" s="3" customFormat="true" x14ac:dyDescent="0.25">
      <c r="A233" s="363"/>
      <c r="B233" s="107"/>
      <c r="L233" s="107"/>
      <c r="V233" s="107"/>
      <c r="AF233" s="107"/>
      <c r="AG233" s="107"/>
      <c r="AP233" s="107"/>
      <c r="AQ233" s="107"/>
      <c r="AZ233" s="107"/>
      <c r="BA233" s="107"/>
      <c r="BJ233" s="107"/>
      <c r="BK233" s="107"/>
      <c r="BT233" s="107"/>
      <c r="CD233" s="107"/>
      <c r="CN233" s="107"/>
      <c r="CX233" s="107"/>
      <c r="DH233" s="107"/>
      <c r="DR233" s="107"/>
      <c r="EB233" s="107"/>
      <c r="EL233" s="107"/>
      <c r="EV233" s="107"/>
      <c r="FF233" s="107"/>
      <c r="FP233" s="107"/>
      <c r="FZ233" s="107"/>
      <c r="GJ233" s="107"/>
      <c r="GT233" s="107"/>
      <c r="HD233" s="107"/>
    </row>
    <row xmlns:x14ac="http://schemas.microsoft.com/office/spreadsheetml/2009/9/ac" r="234" s="3" customFormat="true" x14ac:dyDescent="0.25">
      <c r="A234" s="363"/>
      <c r="B234" s="107"/>
      <c r="L234" s="107"/>
      <c r="V234" s="107"/>
      <c r="AF234" s="107"/>
      <c r="AG234" s="107"/>
      <c r="AP234" s="107"/>
      <c r="AQ234" s="107"/>
      <c r="AZ234" s="107"/>
      <c r="BA234" s="107"/>
      <c r="BJ234" s="107"/>
      <c r="BK234" s="107"/>
      <c r="BT234" s="107"/>
      <c r="CD234" s="107"/>
      <c r="CN234" s="107"/>
      <c r="CX234" s="107"/>
      <c r="DH234" s="107"/>
      <c r="DR234" s="107"/>
      <c r="EB234" s="107"/>
      <c r="EL234" s="107"/>
      <c r="EV234" s="107"/>
      <c r="FF234" s="107"/>
      <c r="FP234" s="107"/>
      <c r="FZ234" s="107"/>
      <c r="GJ234" s="107"/>
      <c r="GT234" s="107"/>
      <c r="HD234" s="107"/>
    </row>
    <row xmlns:x14ac="http://schemas.microsoft.com/office/spreadsheetml/2009/9/ac" r="235" s="3" customFormat="true" x14ac:dyDescent="0.25">
      <c r="A235" s="363"/>
      <c r="B235" s="107"/>
      <c r="L235" s="107"/>
      <c r="V235" s="107"/>
      <c r="AF235" s="107"/>
      <c r="AG235" s="107"/>
      <c r="AP235" s="107"/>
      <c r="AQ235" s="107"/>
      <c r="AZ235" s="107"/>
      <c r="BA235" s="107"/>
      <c r="BJ235" s="107"/>
      <c r="BK235" s="107"/>
      <c r="BT235" s="107"/>
      <c r="CD235" s="107"/>
      <c r="CN235" s="107"/>
      <c r="CX235" s="107"/>
      <c r="DH235" s="107"/>
      <c r="DR235" s="107"/>
      <c r="EB235" s="107"/>
      <c r="EL235" s="107"/>
      <c r="EV235" s="107"/>
      <c r="FF235" s="107"/>
      <c r="FP235" s="107"/>
      <c r="FZ235" s="107"/>
      <c r="GJ235" s="107"/>
      <c r="GT235" s="107"/>
      <c r="HD235" s="107"/>
    </row>
    <row xmlns:x14ac="http://schemas.microsoft.com/office/spreadsheetml/2009/9/ac" r="236" s="3" customFormat="true" x14ac:dyDescent="0.25">
      <c r="A236" s="363"/>
      <c r="B236" s="107"/>
      <c r="L236" s="107"/>
      <c r="V236" s="107"/>
      <c r="AF236" s="107"/>
      <c r="AG236" s="107"/>
      <c r="AP236" s="107"/>
      <c r="AQ236" s="107"/>
      <c r="AZ236" s="107"/>
      <c r="BA236" s="107"/>
      <c r="BJ236" s="107"/>
      <c r="BK236" s="107"/>
      <c r="BT236" s="107"/>
      <c r="CD236" s="107"/>
      <c r="CN236" s="107"/>
      <c r="CX236" s="107"/>
      <c r="DH236" s="107"/>
      <c r="DR236" s="107"/>
      <c r="EB236" s="107"/>
      <c r="EL236" s="107"/>
      <c r="EV236" s="107"/>
      <c r="FF236" s="107"/>
      <c r="FP236" s="107"/>
      <c r="FZ236" s="107"/>
      <c r="GJ236" s="107"/>
      <c r="GT236" s="107"/>
      <c r="HD236" s="107"/>
    </row>
    <row xmlns:x14ac="http://schemas.microsoft.com/office/spreadsheetml/2009/9/ac" r="237" s="3" customFormat="true" x14ac:dyDescent="0.25">
      <c r="A237" s="363"/>
      <c r="B237" s="107"/>
      <c r="L237" s="107"/>
      <c r="V237" s="107"/>
      <c r="AF237" s="107"/>
      <c r="AG237" s="107"/>
      <c r="AP237" s="107"/>
      <c r="AQ237" s="107"/>
      <c r="AZ237" s="107"/>
      <c r="BA237" s="107"/>
      <c r="BJ237" s="107"/>
      <c r="BK237" s="107"/>
      <c r="BT237" s="107"/>
      <c r="CD237" s="107"/>
      <c r="CN237" s="107"/>
      <c r="CX237" s="107"/>
      <c r="DH237" s="107"/>
      <c r="DR237" s="107"/>
      <c r="EB237" s="107"/>
      <c r="EL237" s="107"/>
      <c r="EV237" s="107"/>
      <c r="FF237" s="107"/>
      <c r="FP237" s="107"/>
      <c r="FZ237" s="107"/>
      <c r="GJ237" s="107"/>
      <c r="GT237" s="107"/>
      <c r="HD237" s="107"/>
    </row>
    <row xmlns:x14ac="http://schemas.microsoft.com/office/spreadsheetml/2009/9/ac" r="238" s="3" customFormat="true" x14ac:dyDescent="0.25">
      <c r="A238" s="363"/>
      <c r="B238" s="107"/>
      <c r="L238" s="107"/>
      <c r="V238" s="107"/>
      <c r="AF238" s="107"/>
      <c r="AG238" s="107"/>
      <c r="AP238" s="107"/>
      <c r="AQ238" s="107"/>
      <c r="AZ238" s="107"/>
      <c r="BA238" s="107"/>
      <c r="BJ238" s="107"/>
      <c r="BK238" s="107"/>
      <c r="BT238" s="107"/>
      <c r="CD238" s="107"/>
      <c r="CN238" s="107"/>
      <c r="CX238" s="107"/>
      <c r="DH238" s="107"/>
      <c r="DR238" s="107"/>
      <c r="EB238" s="107"/>
      <c r="EL238" s="107"/>
      <c r="EV238" s="107"/>
      <c r="FF238" s="107"/>
      <c r="FP238" s="107"/>
      <c r="FZ238" s="107"/>
      <c r="GJ238" s="107"/>
      <c r="GT238" s="107"/>
      <c r="HD238" s="107"/>
    </row>
    <row xmlns:x14ac="http://schemas.microsoft.com/office/spreadsheetml/2009/9/ac" r="239" s="3" customFormat="true" x14ac:dyDescent="0.25">
      <c r="A239" s="363"/>
      <c r="B239" s="107"/>
      <c r="L239" s="107"/>
      <c r="V239" s="107"/>
      <c r="AF239" s="107"/>
      <c r="AG239" s="107"/>
      <c r="AP239" s="107"/>
      <c r="AQ239" s="107"/>
      <c r="AZ239" s="107"/>
      <c r="BA239" s="107"/>
      <c r="BJ239" s="107"/>
      <c r="BK239" s="107"/>
      <c r="BT239" s="107"/>
      <c r="CD239" s="107"/>
      <c r="CN239" s="107"/>
      <c r="CX239" s="107"/>
      <c r="DH239" s="107"/>
      <c r="DR239" s="107"/>
      <c r="EB239" s="107"/>
      <c r="EL239" s="107"/>
      <c r="EV239" s="107"/>
      <c r="FF239" s="107"/>
      <c r="FP239" s="107"/>
      <c r="FZ239" s="107"/>
      <c r="GJ239" s="107"/>
      <c r="GT239" s="107"/>
      <c r="HD239" s="107"/>
    </row>
    <row xmlns:x14ac="http://schemas.microsoft.com/office/spreadsheetml/2009/9/ac" r="240" s="3" customFormat="true" x14ac:dyDescent="0.25">
      <c r="A240" s="363"/>
      <c r="B240" s="107"/>
      <c r="L240" s="107"/>
      <c r="V240" s="107"/>
      <c r="AF240" s="107"/>
      <c r="AG240" s="107"/>
      <c r="AP240" s="107"/>
      <c r="AQ240" s="107"/>
      <c r="AZ240" s="107"/>
      <c r="BA240" s="107"/>
      <c r="BJ240" s="107"/>
      <c r="BK240" s="107"/>
      <c r="BT240" s="107"/>
      <c r="CD240" s="107"/>
      <c r="CN240" s="107"/>
      <c r="CX240" s="107"/>
      <c r="DH240" s="107"/>
      <c r="DR240" s="107"/>
      <c r="EB240" s="107"/>
      <c r="EL240" s="107"/>
      <c r="EV240" s="107"/>
      <c r="FF240" s="107"/>
      <c r="FP240" s="107"/>
      <c r="FZ240" s="107"/>
      <c r="GJ240" s="107"/>
      <c r="GT240" s="107"/>
      <c r="HD240" s="107"/>
    </row>
    <row xmlns:x14ac="http://schemas.microsoft.com/office/spreadsheetml/2009/9/ac" r="241" s="3" customFormat="true" x14ac:dyDescent="0.25">
      <c r="A241" s="363"/>
      <c r="B241" s="107"/>
      <c r="L241" s="107"/>
      <c r="V241" s="107"/>
      <c r="AF241" s="107"/>
      <c r="AG241" s="107"/>
      <c r="AP241" s="107"/>
      <c r="AQ241" s="107"/>
      <c r="AZ241" s="107"/>
      <c r="BA241" s="107"/>
      <c r="BJ241" s="107"/>
      <c r="BK241" s="107"/>
      <c r="BT241" s="107"/>
      <c r="CD241" s="107"/>
      <c r="CN241" s="107"/>
      <c r="CX241" s="107"/>
      <c r="DH241" s="107"/>
      <c r="DR241" s="107"/>
      <c r="EB241" s="107"/>
      <c r="EL241" s="107"/>
      <c r="EV241" s="107"/>
      <c r="FF241" s="107"/>
      <c r="FP241" s="107"/>
      <c r="FZ241" s="107"/>
      <c r="GJ241" s="107"/>
      <c r="GT241" s="107"/>
      <c r="HD241" s="107"/>
    </row>
    <row xmlns:x14ac="http://schemas.microsoft.com/office/spreadsheetml/2009/9/ac" r="242" s="3" customFormat="true" x14ac:dyDescent="0.25">
      <c r="A242" s="363"/>
      <c r="B242" s="107"/>
      <c r="L242" s="107"/>
      <c r="V242" s="107"/>
      <c r="AF242" s="107"/>
      <c r="AG242" s="107"/>
      <c r="AP242" s="107"/>
      <c r="AQ242" s="107"/>
      <c r="AZ242" s="107"/>
      <c r="BA242" s="107"/>
      <c r="BJ242" s="107"/>
      <c r="BK242" s="107"/>
      <c r="BT242" s="107"/>
      <c r="CD242" s="107"/>
      <c r="CN242" s="107"/>
      <c r="CX242" s="107"/>
      <c r="DH242" s="107"/>
      <c r="DR242" s="107"/>
      <c r="EB242" s="107"/>
      <c r="EL242" s="107"/>
      <c r="EV242" s="107"/>
      <c r="FF242" s="107"/>
      <c r="FP242" s="107"/>
      <c r="FZ242" s="107"/>
      <c r="GJ242" s="107"/>
      <c r="GT242" s="107"/>
      <c r="HD242" s="107"/>
    </row>
    <row xmlns:x14ac="http://schemas.microsoft.com/office/spreadsheetml/2009/9/ac" r="243" s="3" customFormat="true" x14ac:dyDescent="0.25">
      <c r="A243" s="363"/>
      <c r="B243" s="107"/>
      <c r="L243" s="107"/>
      <c r="V243" s="107"/>
      <c r="AF243" s="107"/>
      <c r="AG243" s="107"/>
      <c r="AP243" s="107"/>
      <c r="AQ243" s="107"/>
      <c r="AZ243" s="107"/>
      <c r="BA243" s="107"/>
      <c r="BJ243" s="107"/>
      <c r="BK243" s="107"/>
      <c r="BT243" s="107"/>
      <c r="CD243" s="107"/>
      <c r="CN243" s="107"/>
      <c r="CX243" s="107"/>
      <c r="DH243" s="107"/>
      <c r="DR243" s="107"/>
      <c r="EB243" s="107"/>
      <c r="EL243" s="107"/>
      <c r="EV243" s="107"/>
      <c r="FF243" s="107"/>
      <c r="FP243" s="107"/>
      <c r="FZ243" s="107"/>
      <c r="GJ243" s="107"/>
      <c r="GT243" s="107"/>
      <c r="HD243" s="107"/>
    </row>
    <row xmlns:x14ac="http://schemas.microsoft.com/office/spreadsheetml/2009/9/ac" r="244" s="3" customFormat="true" x14ac:dyDescent="0.25">
      <c r="A244" s="363"/>
      <c r="B244" s="107"/>
      <c r="L244" s="107"/>
      <c r="V244" s="107"/>
      <c r="AF244" s="107"/>
      <c r="AG244" s="107"/>
      <c r="AP244" s="107"/>
      <c r="AQ244" s="107"/>
      <c r="AZ244" s="107"/>
      <c r="BA244" s="107"/>
      <c r="BJ244" s="107"/>
      <c r="BK244" s="107"/>
      <c r="BT244" s="107"/>
      <c r="CD244" s="107"/>
      <c r="CN244" s="107"/>
      <c r="CX244" s="107"/>
      <c r="DH244" s="107"/>
      <c r="DR244" s="107"/>
      <c r="EB244" s="107"/>
      <c r="EL244" s="107"/>
      <c r="EV244" s="107"/>
      <c r="FF244" s="107"/>
      <c r="FP244" s="107"/>
      <c r="FZ244" s="107"/>
      <c r="GJ244" s="107"/>
      <c r="GT244" s="107"/>
      <c r="HD244" s="107"/>
    </row>
    <row xmlns:x14ac="http://schemas.microsoft.com/office/spreadsheetml/2009/9/ac" r="245" s="3" customFormat="true" x14ac:dyDescent="0.25">
      <c r="A245" s="363"/>
      <c r="B245" s="107"/>
      <c r="L245" s="107"/>
      <c r="V245" s="107"/>
      <c r="AF245" s="107"/>
      <c r="AG245" s="107"/>
      <c r="AP245" s="107"/>
      <c r="AQ245" s="107"/>
      <c r="AZ245" s="107"/>
      <c r="BA245" s="107"/>
      <c r="BJ245" s="107"/>
      <c r="BK245" s="107"/>
      <c r="BT245" s="107"/>
      <c r="CD245" s="107"/>
      <c r="CN245" s="107"/>
      <c r="CX245" s="107"/>
      <c r="DH245" s="107"/>
      <c r="DR245" s="107"/>
      <c r="EB245" s="107"/>
      <c r="EL245" s="107"/>
      <c r="EV245" s="107"/>
      <c r="FF245" s="107"/>
      <c r="FP245" s="107"/>
      <c r="FZ245" s="107"/>
      <c r="GJ245" s="107"/>
      <c r="GT245" s="107"/>
      <c r="HD245" s="107"/>
    </row>
    <row xmlns:x14ac="http://schemas.microsoft.com/office/spreadsheetml/2009/9/ac" r="246" s="3" customFormat="true" x14ac:dyDescent="0.25">
      <c r="A246" s="363"/>
      <c r="B246" s="107"/>
      <c r="L246" s="107"/>
      <c r="V246" s="107"/>
      <c r="AF246" s="107"/>
      <c r="AG246" s="107"/>
      <c r="AP246" s="107"/>
      <c r="AQ246" s="107"/>
      <c r="AZ246" s="107"/>
      <c r="BA246" s="107"/>
      <c r="BJ246" s="107"/>
      <c r="BK246" s="107"/>
      <c r="BT246" s="107"/>
      <c r="CD246" s="107"/>
      <c r="CN246" s="107"/>
      <c r="CX246" s="107"/>
      <c r="DH246" s="107"/>
      <c r="DR246" s="107"/>
      <c r="EB246" s="107"/>
      <c r="EL246" s="107"/>
      <c r="EV246" s="107"/>
      <c r="FF246" s="107"/>
      <c r="FP246" s="107"/>
      <c r="FZ246" s="107"/>
      <c r="GJ246" s="107"/>
      <c r="GT246" s="107"/>
      <c r="HD246" s="107"/>
    </row>
    <row xmlns:x14ac="http://schemas.microsoft.com/office/spreadsheetml/2009/9/ac" r="247" s="3" customFormat="true" x14ac:dyDescent="0.25">
      <c r="A247" s="363"/>
      <c r="B247" s="107"/>
      <c r="L247" s="107"/>
      <c r="V247" s="107"/>
      <c r="AF247" s="107"/>
      <c r="AG247" s="107"/>
      <c r="AP247" s="107"/>
      <c r="AQ247" s="107"/>
      <c r="AZ247" s="107"/>
      <c r="BA247" s="107"/>
      <c r="BJ247" s="107"/>
      <c r="BK247" s="107"/>
      <c r="BT247" s="107"/>
      <c r="CD247" s="107"/>
      <c r="CN247" s="107"/>
      <c r="CX247" s="107"/>
      <c r="DH247" s="107"/>
      <c r="DR247" s="107"/>
      <c r="EB247" s="107"/>
      <c r="EL247" s="107"/>
      <c r="EV247" s="107"/>
      <c r="FF247" s="107"/>
      <c r="FP247" s="107"/>
      <c r="FZ247" s="107"/>
      <c r="GJ247" s="107"/>
      <c r="GT247" s="107"/>
      <c r="HD247" s="107"/>
    </row>
    <row xmlns:x14ac="http://schemas.microsoft.com/office/spreadsheetml/2009/9/ac" r="248" s="3" customFormat="true" x14ac:dyDescent="0.25">
      <c r="A248" s="363"/>
      <c r="B248" s="107"/>
      <c r="L248" s="107"/>
      <c r="V248" s="107"/>
      <c r="AF248" s="107"/>
      <c r="AG248" s="107"/>
      <c r="AP248" s="107"/>
      <c r="AQ248" s="107"/>
      <c r="AZ248" s="107"/>
      <c r="BA248" s="107"/>
      <c r="BJ248" s="107"/>
      <c r="BK248" s="107"/>
      <c r="BT248" s="107"/>
      <c r="CD248" s="107"/>
      <c r="CN248" s="107"/>
      <c r="CX248" s="107"/>
      <c r="DH248" s="107"/>
      <c r="DR248" s="107"/>
      <c r="EB248" s="107"/>
      <c r="EL248" s="107"/>
      <c r="EV248" s="107"/>
      <c r="FF248" s="107"/>
      <c r="FP248" s="107"/>
      <c r="FZ248" s="107"/>
      <c r="GJ248" s="107"/>
      <c r="GT248" s="107"/>
      <c r="HD248" s="107"/>
    </row>
    <row xmlns:x14ac="http://schemas.microsoft.com/office/spreadsheetml/2009/9/ac" r="249" s="3" customFormat="true" x14ac:dyDescent="0.25">
      <c r="A249" s="363"/>
      <c r="B249" s="107"/>
      <c r="L249" s="107"/>
      <c r="V249" s="107"/>
      <c r="AF249" s="107"/>
      <c r="AG249" s="107"/>
      <c r="AP249" s="107"/>
      <c r="AQ249" s="107"/>
      <c r="AZ249" s="107"/>
      <c r="BA249" s="107"/>
      <c r="BJ249" s="107"/>
      <c r="BK249" s="107"/>
      <c r="BT249" s="107"/>
      <c r="CD249" s="107"/>
      <c r="CN249" s="107"/>
      <c r="CX249" s="107"/>
      <c r="DH249" s="107"/>
      <c r="DR249" s="107"/>
      <c r="EB249" s="107"/>
      <c r="EL249" s="107"/>
      <c r="EV249" s="107"/>
      <c r="FF249" s="107"/>
      <c r="FP249" s="107"/>
      <c r="FZ249" s="107"/>
      <c r="GJ249" s="107"/>
      <c r="GT249" s="107"/>
      <c r="HD249" s="107"/>
    </row>
    <row xmlns:x14ac="http://schemas.microsoft.com/office/spreadsheetml/2009/9/ac" r="250" s="3" customFormat="true" x14ac:dyDescent="0.25">
      <c r="A250" s="363"/>
      <c r="B250" s="107"/>
      <c r="L250" s="107"/>
      <c r="V250" s="107"/>
      <c r="AF250" s="107"/>
      <c r="AG250" s="107"/>
      <c r="AP250" s="107"/>
      <c r="AQ250" s="107"/>
      <c r="AZ250" s="107"/>
      <c r="BA250" s="107"/>
      <c r="BJ250" s="107"/>
      <c r="BK250" s="107"/>
      <c r="BT250" s="107"/>
      <c r="CD250" s="107"/>
      <c r="CN250" s="107"/>
      <c r="CX250" s="107"/>
      <c r="DH250" s="107"/>
      <c r="DR250" s="107"/>
      <c r="EB250" s="107"/>
      <c r="EL250" s="107"/>
      <c r="EV250" s="107"/>
      <c r="FF250" s="107"/>
      <c r="FP250" s="107"/>
      <c r="FZ250" s="107"/>
      <c r="GJ250" s="107"/>
      <c r="GT250" s="107"/>
      <c r="HD250" s="107"/>
    </row>
    <row xmlns:x14ac="http://schemas.microsoft.com/office/spreadsheetml/2009/9/ac" r="251" s="3" customFormat="true" x14ac:dyDescent="0.25">
      <c r="A251" s="363"/>
      <c r="B251" s="107"/>
      <c r="L251" s="107"/>
      <c r="V251" s="107"/>
      <c r="AF251" s="107"/>
      <c r="AG251" s="107"/>
      <c r="AP251" s="107"/>
      <c r="AQ251" s="107"/>
      <c r="AZ251" s="107"/>
      <c r="BA251" s="107"/>
      <c r="BJ251" s="107"/>
      <c r="BK251" s="107"/>
      <c r="BT251" s="107"/>
      <c r="CD251" s="107"/>
      <c r="CN251" s="107"/>
      <c r="CX251" s="107"/>
      <c r="DH251" s="107"/>
      <c r="DR251" s="107"/>
      <c r="EB251" s="107"/>
      <c r="EL251" s="107"/>
      <c r="EV251" s="107"/>
      <c r="FF251" s="107"/>
      <c r="FP251" s="107"/>
      <c r="FZ251" s="107"/>
      <c r="GJ251" s="107"/>
      <c r="GT251" s="107"/>
      <c r="HD251" s="107"/>
    </row>
    <row xmlns:x14ac="http://schemas.microsoft.com/office/spreadsheetml/2009/9/ac" r="252" s="3" customFormat="true" x14ac:dyDescent="0.25">
      <c r="A252" s="363"/>
      <c r="B252" s="107"/>
      <c r="L252" s="107"/>
      <c r="V252" s="107"/>
      <c r="AF252" s="107"/>
      <c r="AG252" s="107"/>
      <c r="AP252" s="107"/>
      <c r="AQ252" s="107"/>
      <c r="AZ252" s="107"/>
      <c r="BA252" s="107"/>
      <c r="BJ252" s="107"/>
      <c r="BK252" s="107"/>
      <c r="BT252" s="107"/>
      <c r="CD252" s="107"/>
      <c r="CN252" s="107"/>
      <c r="CX252" s="107"/>
      <c r="DH252" s="107"/>
      <c r="DR252" s="107"/>
      <c r="EB252" s="107"/>
      <c r="EL252" s="107"/>
      <c r="EV252" s="107"/>
      <c r="FF252" s="107"/>
      <c r="FP252" s="107"/>
      <c r="FZ252" s="107"/>
      <c r="GJ252" s="107"/>
      <c r="GT252" s="107"/>
      <c r="HD252" s="107"/>
    </row>
    <row xmlns:x14ac="http://schemas.microsoft.com/office/spreadsheetml/2009/9/ac" r="253" s="3" customFormat="true" x14ac:dyDescent="0.25">
      <c r="A253" s="363"/>
      <c r="B253" s="107"/>
      <c r="L253" s="107"/>
      <c r="V253" s="107"/>
      <c r="AF253" s="107"/>
      <c r="AG253" s="107"/>
      <c r="AP253" s="107"/>
      <c r="AQ253" s="107"/>
      <c r="AZ253" s="107"/>
      <c r="BA253" s="107"/>
      <c r="BJ253" s="107"/>
      <c r="BK253" s="107"/>
      <c r="BT253" s="107"/>
      <c r="CD253" s="107"/>
      <c r="CN253" s="107"/>
      <c r="CX253" s="107"/>
      <c r="DH253" s="107"/>
      <c r="DR253" s="107"/>
      <c r="EB253" s="107"/>
      <c r="EL253" s="107"/>
      <c r="EV253" s="107"/>
      <c r="FF253" s="107"/>
      <c r="FP253" s="107"/>
      <c r="FZ253" s="107"/>
      <c r="GJ253" s="107"/>
      <c r="GT253" s="107"/>
      <c r="HD253" s="107"/>
    </row>
    <row xmlns:x14ac="http://schemas.microsoft.com/office/spreadsheetml/2009/9/ac" r="254" s="3" customFormat="true" x14ac:dyDescent="0.25">
      <c r="A254" s="363"/>
      <c r="B254" s="107"/>
      <c r="L254" s="107"/>
      <c r="V254" s="107"/>
      <c r="AF254" s="107"/>
      <c r="AG254" s="107"/>
      <c r="AP254" s="107"/>
      <c r="AQ254" s="107"/>
      <c r="AZ254" s="107"/>
      <c r="BA254" s="107"/>
      <c r="BJ254" s="107"/>
      <c r="BK254" s="107"/>
      <c r="BT254" s="107"/>
      <c r="CD254" s="107"/>
      <c r="CN254" s="107"/>
      <c r="CX254" s="107"/>
      <c r="DH254" s="107"/>
      <c r="DR254" s="107"/>
      <c r="EB254" s="107"/>
      <c r="EL254" s="107"/>
      <c r="EV254" s="107"/>
      <c r="FF254" s="107"/>
      <c r="FP254" s="107"/>
      <c r="FZ254" s="107"/>
      <c r="GJ254" s="107"/>
      <c r="GT254" s="107"/>
      <c r="HD254" s="107"/>
    </row>
    <row xmlns:x14ac="http://schemas.microsoft.com/office/spreadsheetml/2009/9/ac" r="255" s="3" customFormat="true" x14ac:dyDescent="0.25">
      <c r="A255" s="363"/>
      <c r="B255" s="107"/>
      <c r="L255" s="107"/>
      <c r="V255" s="107"/>
      <c r="AF255" s="107"/>
      <c r="AG255" s="107"/>
      <c r="AP255" s="107"/>
      <c r="AQ255" s="107"/>
      <c r="AZ255" s="107"/>
      <c r="BA255" s="107"/>
      <c r="BJ255" s="107"/>
      <c r="BK255" s="107"/>
      <c r="BT255" s="107"/>
      <c r="CD255" s="107"/>
      <c r="CN255" s="107"/>
      <c r="CX255" s="107"/>
      <c r="DH255" s="107"/>
      <c r="DR255" s="107"/>
      <c r="EB255" s="107"/>
      <c r="EL255" s="107"/>
      <c r="EV255" s="107"/>
      <c r="FF255" s="107"/>
      <c r="FP255" s="107"/>
      <c r="FZ255" s="107"/>
      <c r="GJ255" s="107"/>
      <c r="GT255" s="107"/>
      <c r="HD255" s="107"/>
    </row>
    <row xmlns:x14ac="http://schemas.microsoft.com/office/spreadsheetml/2009/9/ac" r="256" s="3" customFormat="true" x14ac:dyDescent="0.25">
      <c r="A256" s="363"/>
      <c r="B256" s="107"/>
      <c r="L256" s="107"/>
      <c r="V256" s="107"/>
      <c r="AF256" s="107"/>
      <c r="AG256" s="107"/>
      <c r="AP256" s="107"/>
      <c r="AQ256" s="107"/>
      <c r="AZ256" s="107"/>
      <c r="BA256" s="107"/>
      <c r="BJ256" s="107"/>
      <c r="BK256" s="107"/>
      <c r="BT256" s="107"/>
      <c r="CD256" s="107"/>
      <c r="CN256" s="107"/>
      <c r="CX256" s="107"/>
      <c r="DH256" s="107"/>
      <c r="DR256" s="107"/>
      <c r="EB256" s="107"/>
      <c r="EL256" s="107"/>
      <c r="EV256" s="107"/>
      <c r="FF256" s="107"/>
      <c r="FP256" s="107"/>
      <c r="FZ256" s="107"/>
      <c r="GJ256" s="107"/>
      <c r="GT256" s="107"/>
      <c r="HD256" s="107"/>
    </row>
    <row xmlns:x14ac="http://schemas.microsoft.com/office/spreadsheetml/2009/9/ac" r="257" s="3" customFormat="true" x14ac:dyDescent="0.25">
      <c r="A257" s="363"/>
      <c r="B257" s="107"/>
      <c r="L257" s="107"/>
      <c r="V257" s="107"/>
      <c r="AF257" s="107"/>
      <c r="AG257" s="107"/>
      <c r="AP257" s="107"/>
      <c r="AQ257" s="107"/>
      <c r="AZ257" s="107"/>
      <c r="BA257" s="107"/>
      <c r="BJ257" s="107"/>
      <c r="BK257" s="107"/>
      <c r="BT257" s="107"/>
      <c r="CD257" s="107"/>
      <c r="CN257" s="107"/>
      <c r="CX257" s="107"/>
      <c r="DH257" s="107"/>
      <c r="DR257" s="107"/>
      <c r="EB257" s="107"/>
      <c r="EL257" s="107"/>
      <c r="EV257" s="107"/>
      <c r="FF257" s="107"/>
      <c r="FP257" s="107"/>
      <c r="FZ257" s="107"/>
      <c r="GJ257" s="107"/>
      <c r="GT257" s="107"/>
      <c r="HD257" s="107"/>
    </row>
    <row xmlns:x14ac="http://schemas.microsoft.com/office/spreadsheetml/2009/9/ac" r="258" s="3" customFormat="true" x14ac:dyDescent="0.25">
      <c r="A258" s="363"/>
      <c r="B258" s="107"/>
      <c r="L258" s="107"/>
      <c r="V258" s="107"/>
      <c r="AF258" s="107"/>
      <c r="AG258" s="107"/>
      <c r="AP258" s="107"/>
      <c r="AQ258" s="107"/>
      <c r="AZ258" s="107"/>
      <c r="BA258" s="107"/>
      <c r="BJ258" s="107"/>
      <c r="BK258" s="107"/>
      <c r="BT258" s="107"/>
      <c r="CD258" s="107"/>
      <c r="CN258" s="107"/>
      <c r="CX258" s="107"/>
      <c r="DH258" s="107"/>
      <c r="DR258" s="107"/>
      <c r="EB258" s="107"/>
      <c r="EL258" s="107"/>
      <c r="EV258" s="107"/>
      <c r="FF258" s="107"/>
      <c r="FP258" s="107"/>
      <c r="FZ258" s="107"/>
      <c r="GJ258" s="107"/>
      <c r="GT258" s="107"/>
      <c r="HD258" s="107"/>
    </row>
    <row xmlns:x14ac="http://schemas.microsoft.com/office/spreadsheetml/2009/9/ac" r="259" s="3" customFormat="true" x14ac:dyDescent="0.25">
      <c r="A259" s="363"/>
      <c r="B259" s="107"/>
      <c r="L259" s="107"/>
      <c r="V259" s="107"/>
      <c r="AF259" s="107"/>
      <c r="AG259" s="107"/>
      <c r="AP259" s="107"/>
      <c r="AQ259" s="107"/>
      <c r="AZ259" s="107"/>
      <c r="BA259" s="107"/>
      <c r="BJ259" s="107"/>
      <c r="BK259" s="107"/>
      <c r="BT259" s="107"/>
      <c r="CD259" s="107"/>
      <c r="CN259" s="107"/>
      <c r="CX259" s="107"/>
      <c r="DH259" s="107"/>
      <c r="DR259" s="107"/>
      <c r="EB259" s="107"/>
      <c r="EL259" s="107"/>
      <c r="EV259" s="107"/>
      <c r="FF259" s="107"/>
      <c r="FP259" s="107"/>
      <c r="FZ259" s="107"/>
      <c r="GJ259" s="107"/>
      <c r="GT259" s="107"/>
      <c r="HD259" s="107"/>
    </row>
    <row xmlns:x14ac="http://schemas.microsoft.com/office/spreadsheetml/2009/9/ac" r="260" s="3" customFormat="true" x14ac:dyDescent="0.25">
      <c r="A260" s="363"/>
      <c r="B260" s="107"/>
      <c r="L260" s="107"/>
      <c r="V260" s="107"/>
      <c r="AF260" s="107"/>
      <c r="AG260" s="107"/>
      <c r="AP260" s="107"/>
      <c r="AQ260" s="107"/>
      <c r="AZ260" s="107"/>
      <c r="BA260" s="107"/>
      <c r="BJ260" s="107"/>
      <c r="BK260" s="107"/>
      <c r="BT260" s="107"/>
      <c r="CD260" s="107"/>
      <c r="CN260" s="107"/>
      <c r="CX260" s="107"/>
      <c r="DH260" s="107"/>
      <c r="DR260" s="107"/>
      <c r="EB260" s="107"/>
      <c r="EL260" s="107"/>
      <c r="EV260" s="107"/>
      <c r="FF260" s="107"/>
      <c r="FP260" s="107"/>
      <c r="FZ260" s="107"/>
      <c r="GJ260" s="107"/>
      <c r="GT260" s="107"/>
      <c r="HD260" s="107"/>
    </row>
    <row xmlns:x14ac="http://schemas.microsoft.com/office/spreadsheetml/2009/9/ac" r="261" s="3" customFormat="true" x14ac:dyDescent="0.25">
      <c r="A261" s="363"/>
      <c r="B261" s="107"/>
      <c r="L261" s="107"/>
      <c r="V261" s="107"/>
      <c r="AF261" s="107"/>
      <c r="AG261" s="107"/>
      <c r="AP261" s="107"/>
      <c r="AQ261" s="107"/>
      <c r="AZ261" s="107"/>
      <c r="BA261" s="107"/>
      <c r="BJ261" s="107"/>
      <c r="BK261" s="107"/>
      <c r="BT261" s="107"/>
      <c r="CD261" s="107"/>
      <c r="CN261" s="107"/>
      <c r="CX261" s="107"/>
      <c r="DH261" s="107"/>
      <c r="DR261" s="107"/>
      <c r="EB261" s="107"/>
      <c r="EL261" s="107"/>
      <c r="EV261" s="107"/>
      <c r="FF261" s="107"/>
      <c r="FP261" s="107"/>
      <c r="FZ261" s="107"/>
      <c r="GJ261" s="107"/>
      <c r="GT261" s="107"/>
      <c r="HD261" s="107"/>
    </row>
    <row xmlns:x14ac="http://schemas.microsoft.com/office/spreadsheetml/2009/9/ac" r="262" s="3" customFormat="true" x14ac:dyDescent="0.25">
      <c r="A262" s="363"/>
      <c r="B262" s="107"/>
      <c r="L262" s="107"/>
      <c r="V262" s="107"/>
      <c r="AF262" s="107"/>
      <c r="AG262" s="107"/>
      <c r="AP262" s="107"/>
      <c r="AQ262" s="107"/>
      <c r="AZ262" s="107"/>
      <c r="BA262" s="107"/>
      <c r="BJ262" s="107"/>
      <c r="BK262" s="107"/>
      <c r="BT262" s="107"/>
      <c r="CD262" s="107"/>
      <c r="CN262" s="107"/>
      <c r="CX262" s="107"/>
      <c r="DH262" s="107"/>
      <c r="DR262" s="107"/>
      <c r="EB262" s="107"/>
      <c r="EL262" s="107"/>
      <c r="EV262" s="107"/>
      <c r="FF262" s="107"/>
      <c r="FP262" s="107"/>
      <c r="FZ262" s="107"/>
      <c r="GJ262" s="107"/>
      <c r="GT262" s="107"/>
      <c r="HD262" s="107"/>
    </row>
    <row xmlns:x14ac="http://schemas.microsoft.com/office/spreadsheetml/2009/9/ac" r="263" s="3" customFormat="true" x14ac:dyDescent="0.25">
      <c r="A263" s="363"/>
      <c r="B263" s="107"/>
      <c r="L263" s="107"/>
      <c r="V263" s="107"/>
      <c r="AF263" s="107"/>
      <c r="AG263" s="107"/>
      <c r="AP263" s="107"/>
      <c r="AQ263" s="107"/>
      <c r="AZ263" s="107"/>
      <c r="BA263" s="107"/>
      <c r="BJ263" s="107"/>
      <c r="BK263" s="107"/>
      <c r="BT263" s="107"/>
      <c r="CD263" s="107"/>
      <c r="CN263" s="107"/>
      <c r="CX263" s="107"/>
      <c r="DH263" s="107"/>
      <c r="DR263" s="107"/>
      <c r="EB263" s="107"/>
      <c r="EL263" s="107"/>
      <c r="EV263" s="107"/>
      <c r="FF263" s="107"/>
      <c r="FP263" s="107"/>
      <c r="FZ263" s="107"/>
      <c r="GJ263" s="107"/>
      <c r="GT263" s="107"/>
      <c r="HD263" s="107"/>
    </row>
    <row xmlns:x14ac="http://schemas.microsoft.com/office/spreadsheetml/2009/9/ac" r="264" s="3" customFormat="true" x14ac:dyDescent="0.25">
      <c r="A264" s="363"/>
      <c r="B264" s="107"/>
      <c r="L264" s="107"/>
      <c r="V264" s="107"/>
      <c r="AF264" s="107"/>
      <c r="AG264" s="107"/>
      <c r="AP264" s="107"/>
      <c r="AQ264" s="107"/>
      <c r="AZ264" s="107"/>
      <c r="BA264" s="107"/>
      <c r="BJ264" s="107"/>
      <c r="BK264" s="107"/>
      <c r="BT264" s="107"/>
      <c r="CD264" s="107"/>
      <c r="CN264" s="107"/>
      <c r="CX264" s="107"/>
      <c r="DH264" s="107"/>
      <c r="DR264" s="107"/>
      <c r="EB264" s="107"/>
      <c r="EL264" s="107"/>
      <c r="EV264" s="107"/>
      <c r="FF264" s="107"/>
      <c r="FP264" s="107"/>
      <c r="FZ264" s="107"/>
      <c r="GJ264" s="107"/>
      <c r="GT264" s="107"/>
      <c r="HD264" s="107"/>
    </row>
    <row xmlns:x14ac="http://schemas.microsoft.com/office/spreadsheetml/2009/9/ac" r="265" s="3" customFormat="true" x14ac:dyDescent="0.25">
      <c r="A265" s="363"/>
      <c r="B265" s="107"/>
      <c r="L265" s="107"/>
      <c r="V265" s="107"/>
      <c r="AF265" s="107"/>
      <c r="AG265" s="107"/>
      <c r="AP265" s="107"/>
      <c r="AQ265" s="107"/>
      <c r="AZ265" s="107"/>
      <c r="BA265" s="107"/>
      <c r="BJ265" s="107"/>
      <c r="BK265" s="107"/>
      <c r="BT265" s="107"/>
      <c r="CD265" s="107"/>
      <c r="CN265" s="107"/>
      <c r="CX265" s="107"/>
      <c r="DH265" s="107"/>
      <c r="DR265" s="107"/>
      <c r="EB265" s="107"/>
      <c r="EL265" s="107"/>
      <c r="EV265" s="107"/>
      <c r="FF265" s="107"/>
      <c r="FP265" s="107"/>
      <c r="FZ265" s="107"/>
      <c r="GJ265" s="107"/>
      <c r="GT265" s="107"/>
      <c r="HD265" s="107"/>
    </row>
    <row xmlns:x14ac="http://schemas.microsoft.com/office/spreadsheetml/2009/9/ac" r="266" s="3" customFormat="true" x14ac:dyDescent="0.25">
      <c r="A266" s="363"/>
      <c r="B266" s="107"/>
      <c r="L266" s="107"/>
      <c r="V266" s="107"/>
      <c r="AF266" s="107"/>
      <c r="AG266" s="107"/>
      <c r="AP266" s="107"/>
      <c r="AQ266" s="107"/>
      <c r="AZ266" s="107"/>
      <c r="BA266" s="107"/>
      <c r="BJ266" s="107"/>
      <c r="BK266" s="107"/>
      <c r="BT266" s="107"/>
      <c r="CD266" s="107"/>
      <c r="CN266" s="107"/>
      <c r="CX266" s="107"/>
      <c r="DH266" s="107"/>
      <c r="DR266" s="107"/>
      <c r="EB266" s="107"/>
      <c r="EL266" s="107"/>
      <c r="EV266" s="107"/>
      <c r="FF266" s="107"/>
      <c r="FP266" s="107"/>
      <c r="FZ266" s="107"/>
      <c r="GJ266" s="107"/>
      <c r="GT266" s="107"/>
      <c r="HD266" s="107"/>
    </row>
    <row xmlns:x14ac="http://schemas.microsoft.com/office/spreadsheetml/2009/9/ac" r="267" s="3" customFormat="true" x14ac:dyDescent="0.25">
      <c r="A267" s="363"/>
      <c r="B267" s="107"/>
      <c r="L267" s="107"/>
      <c r="V267" s="107"/>
      <c r="AF267" s="107"/>
      <c r="AG267" s="107"/>
      <c r="AP267" s="107"/>
      <c r="AQ267" s="107"/>
      <c r="AZ267" s="107"/>
      <c r="BA267" s="107"/>
      <c r="BJ267" s="107"/>
      <c r="BK267" s="107"/>
      <c r="BT267" s="107"/>
      <c r="CD267" s="107"/>
      <c r="CN267" s="107"/>
      <c r="CX267" s="107"/>
      <c r="DH267" s="107"/>
      <c r="DR267" s="107"/>
      <c r="EB267" s="107"/>
      <c r="EL267" s="107"/>
      <c r="EV267" s="107"/>
      <c r="FF267" s="107"/>
      <c r="FP267" s="107"/>
      <c r="FZ267" s="107"/>
      <c r="GJ267" s="107"/>
      <c r="GT267" s="107"/>
      <c r="HD267" s="107"/>
    </row>
    <row xmlns:x14ac="http://schemas.microsoft.com/office/spreadsheetml/2009/9/ac" r="268" s="3" customFormat="true" x14ac:dyDescent="0.25">
      <c r="A268" s="363"/>
      <c r="B268" s="107"/>
      <c r="L268" s="107"/>
      <c r="V268" s="107"/>
      <c r="AF268" s="107"/>
      <c r="AG268" s="107"/>
      <c r="AP268" s="107"/>
      <c r="AQ268" s="107"/>
      <c r="AZ268" s="107"/>
      <c r="BA268" s="107"/>
      <c r="BJ268" s="107"/>
      <c r="BK268" s="107"/>
      <c r="BT268" s="107"/>
      <c r="CD268" s="107"/>
      <c r="CN268" s="107"/>
      <c r="CX268" s="107"/>
      <c r="DH268" s="107"/>
      <c r="DR268" s="107"/>
      <c r="EB268" s="107"/>
      <c r="EL268" s="107"/>
      <c r="EV268" s="107"/>
      <c r="FF268" s="107"/>
      <c r="FP268" s="107"/>
      <c r="FZ268" s="107"/>
      <c r="GJ268" s="107"/>
      <c r="GT268" s="107"/>
      <c r="HD268" s="107"/>
    </row>
    <row xmlns:x14ac="http://schemas.microsoft.com/office/spreadsheetml/2009/9/ac" r="269" s="3" customFormat="true" x14ac:dyDescent="0.25">
      <c r="A269" s="363"/>
      <c r="B269" s="107"/>
      <c r="L269" s="107"/>
      <c r="V269" s="107"/>
      <c r="AF269" s="107"/>
      <c r="AG269" s="107"/>
      <c r="AP269" s="107"/>
      <c r="AQ269" s="107"/>
      <c r="AZ269" s="107"/>
      <c r="BA269" s="107"/>
      <c r="BJ269" s="107"/>
      <c r="BK269" s="107"/>
      <c r="BT269" s="107"/>
      <c r="CD269" s="107"/>
      <c r="CN269" s="107"/>
      <c r="CX269" s="107"/>
      <c r="DH269" s="107"/>
      <c r="DR269" s="107"/>
      <c r="EB269" s="107"/>
      <c r="EL269" s="107"/>
      <c r="EV269" s="107"/>
      <c r="FF269" s="107"/>
      <c r="FP269" s="107"/>
      <c r="FZ269" s="107"/>
      <c r="GJ269" s="107"/>
      <c r="GT269" s="107"/>
      <c r="HD269" s="107"/>
    </row>
    <row xmlns:x14ac="http://schemas.microsoft.com/office/spreadsheetml/2009/9/ac" r="270" s="3" customFormat="true" x14ac:dyDescent="0.25">
      <c r="A270" s="363"/>
      <c r="B270" s="107"/>
      <c r="L270" s="107"/>
      <c r="V270" s="107"/>
      <c r="AF270" s="107"/>
      <c r="AG270" s="107"/>
      <c r="AP270" s="107"/>
      <c r="AQ270" s="107"/>
      <c r="AZ270" s="107"/>
      <c r="BA270" s="107"/>
      <c r="BJ270" s="107"/>
      <c r="BK270" s="107"/>
      <c r="BT270" s="107"/>
      <c r="CD270" s="107"/>
      <c r="CN270" s="107"/>
      <c r="CX270" s="107"/>
      <c r="DH270" s="107"/>
      <c r="DR270" s="107"/>
      <c r="EB270" s="107"/>
      <c r="EL270" s="107"/>
      <c r="EV270" s="107"/>
      <c r="FF270" s="107"/>
      <c r="FP270" s="107"/>
      <c r="FZ270" s="107"/>
      <c r="GJ270" s="107"/>
      <c r="GT270" s="107"/>
      <c r="HD270" s="107"/>
    </row>
    <row xmlns:x14ac="http://schemas.microsoft.com/office/spreadsheetml/2009/9/ac" r="271" s="3" customFormat="true" x14ac:dyDescent="0.25">
      <c r="A271" s="363"/>
      <c r="B271" s="107"/>
      <c r="L271" s="107"/>
      <c r="V271" s="107"/>
      <c r="AF271" s="107"/>
      <c r="AG271" s="107"/>
      <c r="AP271" s="107"/>
      <c r="AQ271" s="107"/>
      <c r="AZ271" s="107"/>
      <c r="BA271" s="107"/>
      <c r="BJ271" s="107"/>
      <c r="BK271" s="107"/>
      <c r="BT271" s="107"/>
      <c r="CD271" s="107"/>
      <c r="CN271" s="107"/>
      <c r="CX271" s="107"/>
      <c r="DH271" s="107"/>
      <c r="DR271" s="107"/>
      <c r="EB271" s="107"/>
      <c r="EL271" s="107"/>
      <c r="EV271" s="107"/>
      <c r="FF271" s="107"/>
      <c r="FP271" s="107"/>
      <c r="FZ271" s="107"/>
      <c r="GJ271" s="107"/>
      <c r="GT271" s="107"/>
      <c r="HD271" s="107"/>
    </row>
    <row xmlns:x14ac="http://schemas.microsoft.com/office/spreadsheetml/2009/9/ac" r="272" s="3" customFormat="true" x14ac:dyDescent="0.25">
      <c r="A272" s="363"/>
      <c r="B272" s="107"/>
      <c r="L272" s="107"/>
      <c r="V272" s="107"/>
      <c r="AF272" s="107"/>
      <c r="AG272" s="107"/>
      <c r="AP272" s="107"/>
      <c r="AQ272" s="107"/>
      <c r="AZ272" s="107"/>
      <c r="BA272" s="107"/>
      <c r="BJ272" s="107"/>
      <c r="BK272" s="107"/>
      <c r="BT272" s="107"/>
      <c r="CD272" s="107"/>
      <c r="CN272" s="107"/>
      <c r="CX272" s="107"/>
      <c r="DH272" s="107"/>
      <c r="DR272" s="107"/>
      <c r="EB272" s="107"/>
      <c r="EL272" s="107"/>
      <c r="EV272" s="107"/>
      <c r="FF272" s="107"/>
      <c r="FP272" s="107"/>
      <c r="FZ272" s="107"/>
      <c r="GJ272" s="107"/>
      <c r="GT272" s="107"/>
      <c r="HD272" s="107"/>
    </row>
    <row xmlns:x14ac="http://schemas.microsoft.com/office/spreadsheetml/2009/9/ac" r="273" s="3" customFormat="true" x14ac:dyDescent="0.25">
      <c r="A273" s="363"/>
      <c r="B273" s="107"/>
      <c r="L273" s="107"/>
      <c r="V273" s="107"/>
      <c r="AF273" s="107"/>
      <c r="AG273" s="107"/>
      <c r="AP273" s="107"/>
      <c r="AQ273" s="107"/>
      <c r="AZ273" s="107"/>
      <c r="BA273" s="107"/>
      <c r="BJ273" s="107"/>
      <c r="BK273" s="107"/>
      <c r="BT273" s="107"/>
      <c r="CD273" s="107"/>
      <c r="CN273" s="107"/>
      <c r="CX273" s="107"/>
      <c r="DH273" s="107"/>
      <c r="DR273" s="107"/>
      <c r="EB273" s="107"/>
      <c r="EL273" s="107"/>
      <c r="EV273" s="107"/>
      <c r="FF273" s="107"/>
      <c r="FP273" s="107"/>
      <c r="FZ273" s="107"/>
      <c r="GJ273" s="107"/>
      <c r="GT273" s="107"/>
      <c r="HD273" s="107"/>
    </row>
    <row xmlns:x14ac="http://schemas.microsoft.com/office/spreadsheetml/2009/9/ac" r="274" s="3" customFormat="true" x14ac:dyDescent="0.25">
      <c r="A274" s="363"/>
      <c r="B274" s="107"/>
      <c r="L274" s="107"/>
      <c r="V274" s="107"/>
      <c r="AF274" s="107"/>
      <c r="AG274" s="107"/>
      <c r="AP274" s="107"/>
      <c r="AQ274" s="107"/>
      <c r="AZ274" s="107"/>
      <c r="BA274" s="107"/>
      <c r="BJ274" s="107"/>
      <c r="BK274" s="107"/>
      <c r="BT274" s="107"/>
      <c r="CD274" s="107"/>
      <c r="CN274" s="107"/>
      <c r="CX274" s="107"/>
      <c r="DH274" s="107"/>
      <c r="DR274" s="107"/>
      <c r="EB274" s="107"/>
      <c r="EL274" s="107"/>
      <c r="EV274" s="107"/>
      <c r="FF274" s="107"/>
      <c r="FP274" s="107"/>
      <c r="FZ274" s="107"/>
      <c r="GJ274" s="107"/>
      <c r="GT274" s="107"/>
      <c r="HD274" s="107"/>
    </row>
    <row xmlns:x14ac="http://schemas.microsoft.com/office/spreadsheetml/2009/9/ac" r="275" s="3" customFormat="true" x14ac:dyDescent="0.25">
      <c r="A275" s="363"/>
      <c r="B275" s="107"/>
      <c r="L275" s="107"/>
      <c r="V275" s="107"/>
      <c r="AF275" s="107"/>
      <c r="AG275" s="107"/>
      <c r="AP275" s="107"/>
      <c r="AQ275" s="107"/>
      <c r="AZ275" s="107"/>
      <c r="BA275" s="107"/>
      <c r="BJ275" s="107"/>
      <c r="BK275" s="107"/>
      <c r="BT275" s="107"/>
      <c r="CD275" s="107"/>
      <c r="CN275" s="107"/>
      <c r="CX275" s="107"/>
      <c r="DH275" s="107"/>
      <c r="DR275" s="107"/>
      <c r="EB275" s="107"/>
      <c r="EL275" s="107"/>
      <c r="EV275" s="107"/>
      <c r="FF275" s="107"/>
      <c r="FP275" s="107"/>
      <c r="FZ275" s="107"/>
      <c r="GJ275" s="107"/>
      <c r="GT275" s="107"/>
      <c r="HD275" s="107"/>
    </row>
    <row xmlns:x14ac="http://schemas.microsoft.com/office/spreadsheetml/2009/9/ac" r="276" s="3" customFormat="true" x14ac:dyDescent="0.25">
      <c r="A276" s="363"/>
      <c r="B276" s="107"/>
      <c r="L276" s="107"/>
      <c r="V276" s="107"/>
      <c r="AF276" s="107"/>
      <c r="AG276" s="107"/>
      <c r="AP276" s="107"/>
      <c r="AQ276" s="107"/>
      <c r="AZ276" s="107"/>
      <c r="BA276" s="107"/>
      <c r="BJ276" s="107"/>
      <c r="BK276" s="107"/>
      <c r="BT276" s="107"/>
      <c r="CD276" s="107"/>
      <c r="CN276" s="107"/>
      <c r="CX276" s="107"/>
      <c r="DH276" s="107"/>
      <c r="DR276" s="107"/>
      <c r="EB276" s="107"/>
      <c r="EL276" s="107"/>
      <c r="EV276" s="107"/>
      <c r="FF276" s="107"/>
      <c r="FP276" s="107"/>
      <c r="FZ276" s="107"/>
      <c r="GJ276" s="107"/>
      <c r="GT276" s="107"/>
      <c r="HD276" s="107"/>
    </row>
    <row xmlns:x14ac="http://schemas.microsoft.com/office/spreadsheetml/2009/9/ac" r="277" s="3" customFormat="true" x14ac:dyDescent="0.25">
      <c r="A277" s="363"/>
      <c r="B277" s="107"/>
      <c r="L277" s="107"/>
      <c r="V277" s="107"/>
      <c r="AF277" s="107"/>
      <c r="AG277" s="107"/>
      <c r="AP277" s="107"/>
      <c r="AQ277" s="107"/>
      <c r="AZ277" s="107"/>
      <c r="BA277" s="107"/>
      <c r="BJ277" s="107"/>
      <c r="BK277" s="107"/>
      <c r="BT277" s="107"/>
      <c r="CD277" s="107"/>
      <c r="CN277" s="107"/>
      <c r="CX277" s="107"/>
      <c r="DH277" s="107"/>
      <c r="DR277" s="107"/>
      <c r="EB277" s="107"/>
      <c r="EL277" s="107"/>
      <c r="EV277" s="107"/>
      <c r="FF277" s="107"/>
      <c r="FP277" s="107"/>
      <c r="FZ277" s="107"/>
      <c r="GJ277" s="107"/>
      <c r="GT277" s="107"/>
      <c r="HD277" s="107"/>
    </row>
    <row xmlns:x14ac="http://schemas.microsoft.com/office/spreadsheetml/2009/9/ac" r="278" s="3" customFormat="true" x14ac:dyDescent="0.25">
      <c r="A278" s="363"/>
      <c r="B278" s="107"/>
      <c r="L278" s="107"/>
      <c r="V278" s="107"/>
      <c r="AF278" s="107"/>
      <c r="AG278" s="107"/>
      <c r="AP278" s="107"/>
      <c r="AQ278" s="107"/>
      <c r="AZ278" s="107"/>
      <c r="BA278" s="107"/>
      <c r="BJ278" s="107"/>
      <c r="BK278" s="107"/>
      <c r="BT278" s="107"/>
      <c r="CD278" s="107"/>
      <c r="CN278" s="107"/>
      <c r="CX278" s="107"/>
      <c r="DH278" s="107"/>
      <c r="DR278" s="107"/>
      <c r="EB278" s="107"/>
      <c r="EL278" s="107"/>
      <c r="EV278" s="107"/>
      <c r="FF278" s="107"/>
      <c r="FP278" s="107"/>
      <c r="FZ278" s="107"/>
      <c r="GJ278" s="107"/>
      <c r="GT278" s="107"/>
      <c r="HD278" s="107"/>
    </row>
    <row xmlns:x14ac="http://schemas.microsoft.com/office/spreadsheetml/2009/9/ac" r="279" s="3" customFormat="true" x14ac:dyDescent="0.25">
      <c r="A279" s="363"/>
      <c r="B279" s="107"/>
      <c r="L279" s="107"/>
      <c r="V279" s="107"/>
      <c r="AF279" s="107"/>
      <c r="AG279" s="107"/>
      <c r="AP279" s="107"/>
      <c r="AQ279" s="107"/>
      <c r="AZ279" s="107"/>
      <c r="BA279" s="107"/>
      <c r="BJ279" s="107"/>
      <c r="BK279" s="107"/>
      <c r="BT279" s="107"/>
      <c r="CD279" s="107"/>
      <c r="CN279" s="107"/>
      <c r="CX279" s="107"/>
      <c r="DH279" s="107"/>
      <c r="DR279" s="107"/>
      <c r="EB279" s="107"/>
      <c r="EL279" s="107"/>
      <c r="EV279" s="107"/>
      <c r="FF279" s="107"/>
      <c r="FP279" s="107"/>
      <c r="FZ279" s="107"/>
      <c r="GJ279" s="107"/>
      <c r="GT279" s="107"/>
      <c r="HD279" s="107"/>
    </row>
    <row xmlns:x14ac="http://schemas.microsoft.com/office/spreadsheetml/2009/9/ac" r="280" s="3" customFormat="true" x14ac:dyDescent="0.25">
      <c r="A280" s="363"/>
      <c r="B280" s="107"/>
      <c r="L280" s="107"/>
      <c r="V280" s="107"/>
      <c r="AF280" s="107"/>
      <c r="AG280" s="107"/>
      <c r="AP280" s="107"/>
      <c r="AQ280" s="107"/>
      <c r="AZ280" s="107"/>
      <c r="BA280" s="107"/>
      <c r="BJ280" s="107"/>
      <c r="BK280" s="107"/>
      <c r="BT280" s="107"/>
      <c r="CD280" s="107"/>
      <c r="CN280" s="107"/>
      <c r="CX280" s="107"/>
      <c r="DH280" s="107"/>
      <c r="DR280" s="107"/>
      <c r="EB280" s="107"/>
      <c r="EL280" s="107"/>
      <c r="EV280" s="107"/>
      <c r="FF280" s="107"/>
      <c r="FP280" s="107"/>
      <c r="FZ280" s="107"/>
      <c r="GJ280" s="107"/>
      <c r="GT280" s="107"/>
      <c r="HD280" s="107"/>
    </row>
    <row xmlns:x14ac="http://schemas.microsoft.com/office/spreadsheetml/2009/9/ac" r="281" s="3" customFormat="true" x14ac:dyDescent="0.25">
      <c r="A281" s="363"/>
      <c r="B281" s="107"/>
      <c r="L281" s="107"/>
      <c r="V281" s="107"/>
      <c r="AF281" s="107"/>
      <c r="AG281" s="107"/>
      <c r="AP281" s="107"/>
      <c r="AQ281" s="107"/>
      <c r="AZ281" s="107"/>
      <c r="BA281" s="107"/>
      <c r="BJ281" s="107"/>
      <c r="BK281" s="107"/>
      <c r="BT281" s="107"/>
      <c r="CD281" s="107"/>
      <c r="CN281" s="107"/>
      <c r="CX281" s="107"/>
      <c r="DH281" s="107"/>
      <c r="DR281" s="107"/>
      <c r="EB281" s="107"/>
      <c r="EL281" s="107"/>
      <c r="EV281" s="107"/>
      <c r="FF281" s="107"/>
      <c r="FP281" s="107"/>
      <c r="FZ281" s="107"/>
      <c r="GJ281" s="107"/>
      <c r="GT281" s="107"/>
      <c r="HD281" s="107"/>
    </row>
    <row xmlns:x14ac="http://schemas.microsoft.com/office/spreadsheetml/2009/9/ac" r="282" s="3" customFormat="true" x14ac:dyDescent="0.25">
      <c r="A282" s="363"/>
      <c r="B282" s="107"/>
      <c r="L282" s="107"/>
      <c r="V282" s="107"/>
      <c r="AF282" s="107"/>
      <c r="AG282" s="107"/>
      <c r="AP282" s="107"/>
      <c r="AQ282" s="107"/>
      <c r="AZ282" s="107"/>
      <c r="BA282" s="107"/>
      <c r="BJ282" s="107"/>
      <c r="BK282" s="107"/>
      <c r="BT282" s="107"/>
      <c r="CD282" s="107"/>
      <c r="CN282" s="107"/>
      <c r="CX282" s="107"/>
      <c r="DH282" s="107"/>
      <c r="DR282" s="107"/>
      <c r="EB282" s="107"/>
      <c r="EL282" s="107"/>
      <c r="EV282" s="107"/>
      <c r="FF282" s="107"/>
      <c r="FP282" s="107"/>
      <c r="FZ282" s="107"/>
      <c r="GJ282" s="107"/>
      <c r="GT282" s="107"/>
      <c r="HD282" s="107"/>
    </row>
    <row xmlns:x14ac="http://schemas.microsoft.com/office/spreadsheetml/2009/9/ac" r="283" s="3" customFormat="true" x14ac:dyDescent="0.25">
      <c r="A283" s="363"/>
      <c r="B283" s="107"/>
      <c r="L283" s="107"/>
      <c r="V283" s="107"/>
      <c r="AF283" s="107"/>
      <c r="AG283" s="107"/>
      <c r="AP283" s="107"/>
      <c r="AQ283" s="107"/>
      <c r="AZ283" s="107"/>
      <c r="BA283" s="107"/>
      <c r="BJ283" s="107"/>
      <c r="BK283" s="107"/>
      <c r="BT283" s="107"/>
      <c r="CD283" s="107"/>
      <c r="CN283" s="107"/>
      <c r="CX283" s="107"/>
      <c r="DH283" s="107"/>
      <c r="DR283" s="107"/>
      <c r="EB283" s="107"/>
      <c r="EL283" s="107"/>
      <c r="EV283" s="107"/>
      <c r="FF283" s="107"/>
      <c r="FP283" s="107"/>
      <c r="FZ283" s="107"/>
      <c r="GJ283" s="107"/>
      <c r="GT283" s="107"/>
      <c r="HD283" s="107"/>
    </row>
    <row xmlns:x14ac="http://schemas.microsoft.com/office/spreadsheetml/2009/9/ac" r="284" s="3" customFormat="true" x14ac:dyDescent="0.25">
      <c r="A284" s="363"/>
      <c r="B284" s="107"/>
      <c r="L284" s="107"/>
      <c r="V284" s="107"/>
      <c r="AF284" s="107"/>
      <c r="AG284" s="107"/>
      <c r="AP284" s="107"/>
      <c r="AQ284" s="107"/>
      <c r="AZ284" s="107"/>
      <c r="BA284" s="107"/>
      <c r="BJ284" s="107"/>
      <c r="BK284" s="107"/>
      <c r="BT284" s="107"/>
      <c r="CD284" s="107"/>
      <c r="CN284" s="107"/>
      <c r="CX284" s="107"/>
      <c r="DH284" s="107"/>
      <c r="DR284" s="107"/>
      <c r="EB284" s="107"/>
      <c r="EL284" s="107"/>
      <c r="EV284" s="107"/>
      <c r="FF284" s="107"/>
      <c r="FP284" s="107"/>
      <c r="FZ284" s="107"/>
      <c r="GJ284" s="107"/>
      <c r="GT284" s="107"/>
      <c r="HD284" s="107"/>
    </row>
    <row xmlns:x14ac="http://schemas.microsoft.com/office/spreadsheetml/2009/9/ac" r="285" s="3" customFormat="true" x14ac:dyDescent="0.25">
      <c r="A285" s="363"/>
      <c r="B285" s="107"/>
      <c r="L285" s="107"/>
      <c r="V285" s="107"/>
      <c r="AF285" s="107"/>
      <c r="AG285" s="107"/>
      <c r="AP285" s="107"/>
      <c r="AQ285" s="107"/>
      <c r="AZ285" s="107"/>
      <c r="BA285" s="107"/>
      <c r="BJ285" s="107"/>
      <c r="BK285" s="107"/>
      <c r="BT285" s="107"/>
      <c r="CD285" s="107"/>
      <c r="CN285" s="107"/>
      <c r="CX285" s="107"/>
      <c r="DH285" s="107"/>
      <c r="DR285" s="107"/>
      <c r="EB285" s="107"/>
      <c r="EL285" s="107"/>
      <c r="EV285" s="107"/>
      <c r="FF285" s="107"/>
      <c r="FP285" s="107"/>
      <c r="FZ285" s="107"/>
      <c r="GJ285" s="107"/>
      <c r="GT285" s="107"/>
      <c r="HD285" s="107"/>
    </row>
    <row xmlns:x14ac="http://schemas.microsoft.com/office/spreadsheetml/2009/9/ac" r="286" s="3" customFormat="true" x14ac:dyDescent="0.25">
      <c r="A286" s="363"/>
      <c r="B286" s="107"/>
      <c r="L286" s="107"/>
      <c r="V286" s="107"/>
      <c r="AF286" s="107"/>
      <c r="AG286" s="107"/>
      <c r="AP286" s="107"/>
      <c r="AQ286" s="107"/>
      <c r="AZ286" s="107"/>
      <c r="BA286" s="107"/>
      <c r="BJ286" s="107"/>
      <c r="BK286" s="107"/>
      <c r="BT286" s="107"/>
      <c r="CD286" s="107"/>
      <c r="CN286" s="107"/>
      <c r="CX286" s="107"/>
      <c r="DH286" s="107"/>
      <c r="DR286" s="107"/>
      <c r="EB286" s="107"/>
      <c r="EL286" s="107"/>
      <c r="EV286" s="107"/>
      <c r="FF286" s="107"/>
      <c r="FP286" s="107"/>
      <c r="FZ286" s="107"/>
      <c r="GJ286" s="107"/>
      <c r="GT286" s="107"/>
      <c r="HD286" s="107"/>
    </row>
    <row xmlns:x14ac="http://schemas.microsoft.com/office/spreadsheetml/2009/9/ac" r="287" s="3" customFormat="true" x14ac:dyDescent="0.25">
      <c r="A287" s="363"/>
      <c r="B287" s="107"/>
      <c r="L287" s="107"/>
      <c r="V287" s="107"/>
      <c r="AF287" s="107"/>
      <c r="AG287" s="107"/>
      <c r="AP287" s="107"/>
      <c r="AQ287" s="107"/>
      <c r="AZ287" s="107"/>
      <c r="BA287" s="107"/>
      <c r="BJ287" s="107"/>
      <c r="BK287" s="107"/>
      <c r="BT287" s="107"/>
      <c r="CD287" s="107"/>
      <c r="CN287" s="107"/>
      <c r="CX287" s="107"/>
      <c r="DH287" s="107"/>
      <c r="DR287" s="107"/>
      <c r="EB287" s="107"/>
      <c r="EL287" s="107"/>
      <c r="EV287" s="107"/>
      <c r="FF287" s="107"/>
      <c r="FP287" s="107"/>
      <c r="FZ287" s="107"/>
      <c r="GJ287" s="107"/>
      <c r="GT287" s="107"/>
      <c r="HD287" s="107"/>
    </row>
    <row xmlns:x14ac="http://schemas.microsoft.com/office/spreadsheetml/2009/9/ac" r="288" s="3" customFormat="true" x14ac:dyDescent="0.25">
      <c r="A288" s="363"/>
      <c r="B288" s="107"/>
      <c r="L288" s="107"/>
      <c r="V288" s="107"/>
      <c r="AF288" s="107"/>
      <c r="AG288" s="107"/>
      <c r="AP288" s="107"/>
      <c r="AQ288" s="107"/>
      <c r="AZ288" s="107"/>
      <c r="BA288" s="107"/>
      <c r="BJ288" s="107"/>
      <c r="BK288" s="107"/>
      <c r="BT288" s="107"/>
      <c r="CD288" s="107"/>
      <c r="CN288" s="107"/>
      <c r="CX288" s="107"/>
      <c r="DH288" s="107"/>
      <c r="DR288" s="107"/>
      <c r="EB288" s="107"/>
      <c r="EL288" s="107"/>
      <c r="EV288" s="107"/>
      <c r="FF288" s="107"/>
      <c r="FP288" s="107"/>
      <c r="FZ288" s="107"/>
      <c r="GJ288" s="107"/>
      <c r="GT288" s="107"/>
      <c r="HD288" s="107"/>
    </row>
    <row xmlns:x14ac="http://schemas.microsoft.com/office/spreadsheetml/2009/9/ac" r="289" s="3" customFormat="true" x14ac:dyDescent="0.25">
      <c r="A289" s="363"/>
      <c r="B289" s="107"/>
      <c r="L289" s="107"/>
      <c r="V289" s="107"/>
      <c r="AF289" s="107"/>
      <c r="AG289" s="107"/>
      <c r="AP289" s="107"/>
      <c r="AQ289" s="107"/>
      <c r="AZ289" s="107"/>
      <c r="BA289" s="107"/>
      <c r="BJ289" s="107"/>
      <c r="BK289" s="107"/>
      <c r="BT289" s="107"/>
      <c r="CD289" s="107"/>
      <c r="CN289" s="107"/>
      <c r="CX289" s="107"/>
      <c r="DH289" s="107"/>
      <c r="DR289" s="107"/>
      <c r="EB289" s="107"/>
      <c r="EL289" s="107"/>
      <c r="EV289" s="107"/>
      <c r="FF289" s="107"/>
      <c r="FP289" s="107"/>
      <c r="FZ289" s="107"/>
      <c r="GJ289" s="107"/>
      <c r="GT289" s="107"/>
      <c r="HD289" s="107"/>
    </row>
    <row xmlns:x14ac="http://schemas.microsoft.com/office/spreadsheetml/2009/9/ac" r="290" s="3" customFormat="true" x14ac:dyDescent="0.25">
      <c r="A290" s="363"/>
      <c r="B290" s="107"/>
      <c r="L290" s="107"/>
      <c r="V290" s="107"/>
      <c r="AF290" s="107"/>
      <c r="AG290" s="107"/>
      <c r="AP290" s="107"/>
      <c r="AQ290" s="107"/>
      <c r="AZ290" s="107"/>
      <c r="BA290" s="107"/>
      <c r="BJ290" s="107"/>
      <c r="BK290" s="107"/>
      <c r="BT290" s="107"/>
      <c r="CD290" s="107"/>
      <c r="CN290" s="107"/>
      <c r="CX290" s="107"/>
      <c r="DH290" s="107"/>
      <c r="DR290" s="107"/>
      <c r="EB290" s="107"/>
      <c r="EL290" s="107"/>
      <c r="EV290" s="107"/>
      <c r="FF290" s="107"/>
      <c r="FP290" s="107"/>
      <c r="FZ290" s="107"/>
      <c r="GJ290" s="107"/>
      <c r="GT290" s="107"/>
      <c r="HD290" s="107"/>
    </row>
    <row xmlns:x14ac="http://schemas.microsoft.com/office/spreadsheetml/2009/9/ac" r="291" s="3" customFormat="true" x14ac:dyDescent="0.25">
      <c r="A291" s="363"/>
      <c r="B291" s="107"/>
      <c r="L291" s="107"/>
      <c r="V291" s="107"/>
      <c r="AF291" s="107"/>
      <c r="AG291" s="107"/>
      <c r="AP291" s="107"/>
      <c r="AQ291" s="107"/>
      <c r="AZ291" s="107"/>
      <c r="BA291" s="107"/>
      <c r="BJ291" s="107"/>
      <c r="BK291" s="107"/>
      <c r="BT291" s="107"/>
      <c r="CD291" s="107"/>
      <c r="CN291" s="107"/>
      <c r="CX291" s="107"/>
      <c r="DH291" s="107"/>
      <c r="DR291" s="107"/>
      <c r="EB291" s="107"/>
      <c r="EL291" s="107"/>
      <c r="EV291" s="107"/>
      <c r="FF291" s="107"/>
      <c r="FP291" s="107"/>
      <c r="FZ291" s="107"/>
      <c r="GJ291" s="107"/>
      <c r="GT291" s="107"/>
      <c r="HD291" s="107"/>
    </row>
    <row xmlns:x14ac="http://schemas.microsoft.com/office/spreadsheetml/2009/9/ac" r="292" s="3" customFormat="true" x14ac:dyDescent="0.25">
      <c r="A292" s="363"/>
      <c r="B292" s="107"/>
      <c r="L292" s="107"/>
      <c r="V292" s="107"/>
      <c r="AF292" s="107"/>
      <c r="AG292" s="107"/>
      <c r="AP292" s="107"/>
      <c r="AQ292" s="107"/>
      <c r="AZ292" s="107"/>
      <c r="BA292" s="107"/>
      <c r="BJ292" s="107"/>
      <c r="BK292" s="107"/>
      <c r="BT292" s="107"/>
      <c r="CD292" s="107"/>
      <c r="CN292" s="107"/>
      <c r="CX292" s="107"/>
      <c r="DH292" s="107"/>
      <c r="DR292" s="107"/>
      <c r="EB292" s="107"/>
      <c r="EL292" s="107"/>
      <c r="EV292" s="107"/>
      <c r="FF292" s="107"/>
      <c r="FP292" s="107"/>
      <c r="FZ292" s="107"/>
      <c r="GJ292" s="107"/>
      <c r="GT292" s="107"/>
      <c r="HD292" s="107"/>
    </row>
    <row xmlns:x14ac="http://schemas.microsoft.com/office/spreadsheetml/2009/9/ac" r="293" s="3" customFormat="true" x14ac:dyDescent="0.25">
      <c r="A293" s="363"/>
      <c r="B293" s="107"/>
      <c r="L293" s="107"/>
      <c r="V293" s="107"/>
      <c r="AF293" s="107"/>
      <c r="AG293" s="107"/>
      <c r="AP293" s="107"/>
      <c r="AQ293" s="107"/>
      <c r="AZ293" s="107"/>
      <c r="BA293" s="107"/>
      <c r="BJ293" s="107"/>
      <c r="BK293" s="107"/>
      <c r="BT293" s="107"/>
      <c r="CD293" s="107"/>
      <c r="CN293" s="107"/>
      <c r="CX293" s="107"/>
      <c r="DH293" s="107"/>
      <c r="DR293" s="107"/>
      <c r="EB293" s="107"/>
      <c r="EL293" s="107"/>
      <c r="EV293" s="107"/>
      <c r="FF293" s="107"/>
      <c r="FP293" s="107"/>
      <c r="FZ293" s="107"/>
      <c r="GJ293" s="107"/>
      <c r="GT293" s="107"/>
      <c r="HD293" s="107"/>
    </row>
    <row xmlns:x14ac="http://schemas.microsoft.com/office/spreadsheetml/2009/9/ac" r="294" s="3" customFormat="true" x14ac:dyDescent="0.25">
      <c r="A294" s="363"/>
      <c r="B294" s="107"/>
      <c r="L294" s="107"/>
      <c r="V294" s="107"/>
      <c r="AF294" s="107"/>
      <c r="AG294" s="107"/>
      <c r="AP294" s="107"/>
      <c r="AQ294" s="107"/>
      <c r="AZ294" s="107"/>
      <c r="BA294" s="107"/>
      <c r="BJ294" s="107"/>
      <c r="BK294" s="107"/>
      <c r="BT294" s="107"/>
      <c r="CD294" s="107"/>
      <c r="CN294" s="107"/>
      <c r="CX294" s="107"/>
      <c r="DH294" s="107"/>
      <c r="DR294" s="107"/>
      <c r="EB294" s="107"/>
      <c r="EL294" s="107"/>
      <c r="EV294" s="107"/>
      <c r="FF294" s="107"/>
      <c r="FP294" s="107"/>
      <c r="FZ294" s="107"/>
      <c r="GJ294" s="107"/>
      <c r="GT294" s="107"/>
      <c r="HD294" s="107"/>
    </row>
    <row xmlns:x14ac="http://schemas.microsoft.com/office/spreadsheetml/2009/9/ac" r="295" s="3" customFormat="true" x14ac:dyDescent="0.25">
      <c r="A295" s="363"/>
      <c r="B295" s="107"/>
      <c r="L295" s="107"/>
      <c r="V295" s="107"/>
      <c r="AF295" s="107"/>
      <c r="AG295" s="107"/>
      <c r="AP295" s="107"/>
      <c r="AQ295" s="107"/>
      <c r="AZ295" s="107"/>
      <c r="BA295" s="107"/>
      <c r="BJ295" s="107"/>
      <c r="BK295" s="107"/>
      <c r="BT295" s="107"/>
      <c r="CD295" s="107"/>
      <c r="CN295" s="107"/>
      <c r="CX295" s="107"/>
      <c r="DH295" s="107"/>
      <c r="DR295" s="107"/>
      <c r="EB295" s="107"/>
      <c r="EL295" s="107"/>
      <c r="EV295" s="107"/>
      <c r="FF295" s="107"/>
      <c r="FP295" s="107"/>
      <c r="FZ295" s="107"/>
      <c r="GJ295" s="107"/>
      <c r="GT295" s="107"/>
      <c r="HD295" s="107"/>
    </row>
    <row xmlns:x14ac="http://schemas.microsoft.com/office/spreadsheetml/2009/9/ac" r="296" s="3" customFormat="true" x14ac:dyDescent="0.25">
      <c r="A296" s="363"/>
      <c r="B296" s="107"/>
      <c r="L296" s="107"/>
      <c r="V296" s="107"/>
      <c r="AF296" s="107"/>
      <c r="AG296" s="107"/>
      <c r="AP296" s="107"/>
      <c r="AQ296" s="107"/>
      <c r="AZ296" s="107"/>
      <c r="BA296" s="107"/>
      <c r="BJ296" s="107"/>
      <c r="BK296" s="107"/>
      <c r="BT296" s="107"/>
      <c r="CD296" s="107"/>
      <c r="CN296" s="107"/>
      <c r="CX296" s="107"/>
      <c r="DH296" s="107"/>
      <c r="DR296" s="107"/>
      <c r="EB296" s="107"/>
      <c r="EL296" s="107"/>
      <c r="EV296" s="107"/>
      <c r="FF296" s="107"/>
      <c r="FP296" s="107"/>
      <c r="FZ296" s="107"/>
      <c r="GJ296" s="107"/>
      <c r="GT296" s="107"/>
      <c r="HD296" s="107"/>
    </row>
    <row xmlns:x14ac="http://schemas.microsoft.com/office/spreadsheetml/2009/9/ac" r="297" s="3" customFormat="true" x14ac:dyDescent="0.25">
      <c r="A297" s="363"/>
      <c r="B297" s="107"/>
      <c r="L297" s="107"/>
      <c r="V297" s="107"/>
      <c r="AF297" s="107"/>
      <c r="AG297" s="107"/>
      <c r="AP297" s="107"/>
      <c r="AQ297" s="107"/>
      <c r="AZ297" s="107"/>
      <c r="BA297" s="107"/>
      <c r="BJ297" s="107"/>
      <c r="BK297" s="107"/>
      <c r="BT297" s="107"/>
      <c r="CD297" s="107"/>
      <c r="CN297" s="107"/>
      <c r="CX297" s="107"/>
      <c r="DH297" s="107"/>
      <c r="DR297" s="107"/>
      <c r="EB297" s="107"/>
      <c r="EL297" s="107"/>
      <c r="EV297" s="107"/>
      <c r="FF297" s="107"/>
      <c r="FP297" s="107"/>
      <c r="FZ297" s="107"/>
      <c r="GJ297" s="107"/>
      <c r="GT297" s="107"/>
      <c r="HD297" s="107"/>
    </row>
    <row xmlns:x14ac="http://schemas.microsoft.com/office/spreadsheetml/2009/9/ac" r="298" s="3" customFormat="true" x14ac:dyDescent="0.25">
      <c r="A298" s="363"/>
      <c r="B298" s="107"/>
      <c r="L298" s="107"/>
      <c r="V298" s="107"/>
      <c r="AF298" s="107"/>
      <c r="AG298" s="107"/>
      <c r="AP298" s="107"/>
      <c r="AQ298" s="107"/>
      <c r="AZ298" s="107"/>
      <c r="BA298" s="107"/>
      <c r="BJ298" s="107"/>
      <c r="BK298" s="107"/>
      <c r="BT298" s="107"/>
      <c r="CD298" s="107"/>
      <c r="CN298" s="107"/>
      <c r="CX298" s="107"/>
      <c r="DH298" s="107"/>
      <c r="DR298" s="107"/>
      <c r="EB298" s="107"/>
      <c r="EL298" s="107"/>
      <c r="EV298" s="107"/>
      <c r="FF298" s="107"/>
      <c r="FP298" s="107"/>
      <c r="FZ298" s="107"/>
      <c r="GJ298" s="107"/>
      <c r="GT298" s="107"/>
      <c r="HD298" s="107"/>
    </row>
    <row xmlns:x14ac="http://schemas.microsoft.com/office/spreadsheetml/2009/9/ac" r="299" s="3" customFormat="true" x14ac:dyDescent="0.25">
      <c r="A299" s="363"/>
      <c r="B299" s="107"/>
      <c r="L299" s="107"/>
      <c r="V299" s="107"/>
      <c r="AF299" s="107"/>
      <c r="AG299" s="107"/>
      <c r="AP299" s="107"/>
      <c r="AQ299" s="107"/>
      <c r="AZ299" s="107"/>
      <c r="BA299" s="107"/>
      <c r="BJ299" s="107"/>
      <c r="BK299" s="107"/>
      <c r="BT299" s="107"/>
      <c r="CD299" s="107"/>
      <c r="CN299" s="107"/>
      <c r="CX299" s="107"/>
      <c r="DH299" s="107"/>
      <c r="DR299" s="107"/>
      <c r="EB299" s="107"/>
      <c r="EL299" s="107"/>
      <c r="EV299" s="107"/>
      <c r="FF299" s="107"/>
      <c r="FP299" s="107"/>
      <c r="FZ299" s="107"/>
      <c r="GJ299" s="107"/>
      <c r="GT299" s="107"/>
      <c r="HD299" s="107"/>
    </row>
    <row xmlns:x14ac="http://schemas.microsoft.com/office/spreadsheetml/2009/9/ac" r="300" s="3" customFormat="true" x14ac:dyDescent="0.25">
      <c r="A300" s="363"/>
      <c r="B300" s="107"/>
      <c r="L300" s="107"/>
      <c r="V300" s="107"/>
      <c r="AF300" s="107"/>
      <c r="AG300" s="107"/>
      <c r="AP300" s="107"/>
      <c r="AQ300" s="107"/>
      <c r="AZ300" s="107"/>
      <c r="BA300" s="107"/>
      <c r="BJ300" s="107"/>
      <c r="BK300" s="107"/>
      <c r="BT300" s="107"/>
      <c r="CD300" s="107"/>
      <c r="CN300" s="107"/>
      <c r="CX300" s="107"/>
      <c r="DH300" s="107"/>
      <c r="DR300" s="107"/>
      <c r="EB300" s="107"/>
      <c r="EL300" s="107"/>
      <c r="EV300" s="107"/>
      <c r="FF300" s="107"/>
      <c r="FP300" s="107"/>
      <c r="FZ300" s="107"/>
      <c r="GJ300" s="107"/>
      <c r="GT300" s="107"/>
      <c r="HD300" s="107"/>
    </row>
    <row xmlns:x14ac="http://schemas.microsoft.com/office/spreadsheetml/2009/9/ac" r="301" s="3" customFormat="true" x14ac:dyDescent="0.25">
      <c r="A301" s="363"/>
      <c r="B301" s="107"/>
      <c r="L301" s="107"/>
      <c r="V301" s="107"/>
      <c r="AF301" s="107"/>
      <c r="AG301" s="107"/>
      <c r="AP301" s="107"/>
      <c r="AQ301" s="107"/>
      <c r="AZ301" s="107"/>
      <c r="BA301" s="107"/>
      <c r="BJ301" s="107"/>
      <c r="BK301" s="107"/>
      <c r="BT301" s="107"/>
      <c r="CD301" s="107"/>
      <c r="CN301" s="107"/>
      <c r="CX301" s="107"/>
      <c r="DH301" s="107"/>
      <c r="DR301" s="107"/>
      <c r="EB301" s="107"/>
      <c r="EL301" s="107"/>
      <c r="EV301" s="107"/>
      <c r="FF301" s="107"/>
      <c r="FP301" s="107"/>
      <c r="FZ301" s="107"/>
      <c r="GJ301" s="107"/>
      <c r="GT301" s="107"/>
      <c r="HD301" s="107"/>
    </row>
    <row xmlns:x14ac="http://schemas.microsoft.com/office/spreadsheetml/2009/9/ac" r="302" s="3" customFormat="true" x14ac:dyDescent="0.25">
      <c r="A302" s="363"/>
      <c r="B302" s="107"/>
      <c r="L302" s="107"/>
      <c r="V302" s="107"/>
      <c r="AF302" s="107"/>
      <c r="AG302" s="107"/>
      <c r="AP302" s="107"/>
      <c r="AQ302" s="107"/>
      <c r="AZ302" s="107"/>
      <c r="BA302" s="107"/>
      <c r="BJ302" s="107"/>
      <c r="BK302" s="107"/>
      <c r="BT302" s="107"/>
      <c r="CD302" s="107"/>
      <c r="CN302" s="107"/>
      <c r="CX302" s="107"/>
      <c r="DH302" s="107"/>
      <c r="DR302" s="107"/>
      <c r="EB302" s="107"/>
      <c r="EL302" s="107"/>
      <c r="EV302" s="107"/>
      <c r="FF302" s="107"/>
      <c r="FP302" s="107"/>
      <c r="FZ302" s="107"/>
      <c r="GJ302" s="107"/>
      <c r="GT302" s="107"/>
      <c r="HD302" s="107"/>
    </row>
    <row xmlns:x14ac="http://schemas.microsoft.com/office/spreadsheetml/2009/9/ac" r="303" s="3" customFormat="true" x14ac:dyDescent="0.25">
      <c r="A303" s="363"/>
      <c r="B303" s="107"/>
      <c r="L303" s="107"/>
      <c r="V303" s="107"/>
      <c r="AF303" s="107"/>
      <c r="AG303" s="107"/>
      <c r="AP303" s="107"/>
      <c r="AQ303" s="107"/>
      <c r="AZ303" s="107"/>
      <c r="BA303" s="107"/>
      <c r="BJ303" s="107"/>
      <c r="BK303" s="107"/>
      <c r="BT303" s="107"/>
      <c r="CD303" s="107"/>
      <c r="CN303" s="107"/>
      <c r="CX303" s="107"/>
      <c r="DH303" s="107"/>
      <c r="DR303" s="107"/>
      <c r="EB303" s="107"/>
      <c r="EL303" s="107"/>
      <c r="EV303" s="107"/>
      <c r="FF303" s="107"/>
      <c r="FP303" s="107"/>
      <c r="FZ303" s="107"/>
      <c r="GJ303" s="107"/>
      <c r="GT303" s="107"/>
      <c r="HD303" s="107"/>
    </row>
    <row xmlns:x14ac="http://schemas.microsoft.com/office/spreadsheetml/2009/9/ac" r="304" s="3" customFormat="true" x14ac:dyDescent="0.25">
      <c r="A304" s="363"/>
      <c r="B304" s="107"/>
      <c r="L304" s="107"/>
      <c r="V304" s="107"/>
      <c r="AF304" s="107"/>
      <c r="AG304" s="107"/>
      <c r="AP304" s="107"/>
      <c r="AQ304" s="107"/>
      <c r="AZ304" s="107"/>
      <c r="BA304" s="107"/>
      <c r="BJ304" s="107"/>
      <c r="BK304" s="107"/>
      <c r="BT304" s="107"/>
      <c r="CD304" s="107"/>
      <c r="CN304" s="107"/>
      <c r="CX304" s="107"/>
      <c r="DH304" s="107"/>
      <c r="DR304" s="107"/>
      <c r="EB304" s="107"/>
      <c r="EL304" s="107"/>
      <c r="EV304" s="107"/>
      <c r="FF304" s="107"/>
      <c r="FP304" s="107"/>
      <c r="FZ304" s="107"/>
      <c r="GJ304" s="107"/>
      <c r="GT304" s="107"/>
      <c r="HD304" s="107"/>
    </row>
    <row xmlns:x14ac="http://schemas.microsoft.com/office/spreadsheetml/2009/9/ac" r="305" s="3" customFormat="true" x14ac:dyDescent="0.25">
      <c r="A305" s="363"/>
      <c r="B305" s="107"/>
      <c r="L305" s="107"/>
      <c r="V305" s="107"/>
      <c r="AF305" s="107"/>
      <c r="AG305" s="107"/>
      <c r="AP305" s="107"/>
      <c r="AQ305" s="107"/>
      <c r="AZ305" s="107"/>
      <c r="BA305" s="107"/>
      <c r="BJ305" s="107"/>
      <c r="BK305" s="107"/>
      <c r="BT305" s="107"/>
      <c r="CD305" s="107"/>
      <c r="CN305" s="107"/>
      <c r="CX305" s="107"/>
      <c r="DH305" s="107"/>
      <c r="DR305" s="107"/>
      <c r="EB305" s="107"/>
      <c r="EL305" s="107"/>
      <c r="EV305" s="107"/>
      <c r="FF305" s="107"/>
      <c r="FP305" s="107"/>
      <c r="FZ305" s="107"/>
      <c r="GJ305" s="107"/>
      <c r="GT305" s="107"/>
      <c r="HD305" s="107"/>
    </row>
    <row xmlns:x14ac="http://schemas.microsoft.com/office/spreadsheetml/2009/9/ac" r="306" s="3" customFormat="true" x14ac:dyDescent="0.25">
      <c r="A306" s="363"/>
      <c r="B306" s="107"/>
      <c r="L306" s="107"/>
      <c r="V306" s="107"/>
      <c r="AF306" s="107"/>
      <c r="AG306" s="107"/>
      <c r="AP306" s="107"/>
      <c r="AQ306" s="107"/>
      <c r="AZ306" s="107"/>
      <c r="BA306" s="107"/>
      <c r="BJ306" s="107"/>
      <c r="BK306" s="107"/>
      <c r="BT306" s="107"/>
      <c r="CD306" s="107"/>
      <c r="CN306" s="107"/>
      <c r="CX306" s="107"/>
      <c r="DH306" s="107"/>
      <c r="DR306" s="107"/>
      <c r="EB306" s="107"/>
      <c r="EL306" s="107"/>
      <c r="EV306" s="107"/>
      <c r="FF306" s="107"/>
      <c r="FP306" s="107"/>
      <c r="FZ306" s="107"/>
      <c r="GJ306" s="107"/>
      <c r="GT306" s="107"/>
      <c r="HD306" s="107"/>
    </row>
    <row xmlns:x14ac="http://schemas.microsoft.com/office/spreadsheetml/2009/9/ac" r="307" s="3" customFormat="true" x14ac:dyDescent="0.25">
      <c r="A307" s="363"/>
      <c r="B307" s="107"/>
      <c r="L307" s="107"/>
      <c r="V307" s="107"/>
      <c r="AF307" s="107"/>
      <c r="AG307" s="107"/>
      <c r="AP307" s="107"/>
      <c r="AQ307" s="107"/>
      <c r="AZ307" s="107"/>
      <c r="BA307" s="107"/>
      <c r="BJ307" s="107"/>
      <c r="BK307" s="107"/>
      <c r="BT307" s="107"/>
      <c r="CD307" s="107"/>
      <c r="CN307" s="107"/>
      <c r="CX307" s="107"/>
      <c r="DH307" s="107"/>
      <c r="DR307" s="107"/>
      <c r="EB307" s="107"/>
      <c r="EL307" s="107"/>
      <c r="EV307" s="107"/>
      <c r="FF307" s="107"/>
      <c r="FP307" s="107"/>
      <c r="FZ307" s="107"/>
      <c r="GJ307" s="107"/>
      <c r="GT307" s="107"/>
      <c r="HD307" s="107"/>
    </row>
    <row xmlns:x14ac="http://schemas.microsoft.com/office/spreadsheetml/2009/9/ac" r="308" s="3" customFormat="true" x14ac:dyDescent="0.25">
      <c r="A308" s="363"/>
      <c r="B308" s="107"/>
      <c r="L308" s="107"/>
      <c r="V308" s="107"/>
      <c r="AF308" s="107"/>
      <c r="AG308" s="107"/>
      <c r="AP308" s="107"/>
      <c r="AQ308" s="107"/>
      <c r="AZ308" s="107"/>
      <c r="BA308" s="107"/>
      <c r="BJ308" s="107"/>
      <c r="BK308" s="107"/>
      <c r="BT308" s="107"/>
      <c r="CD308" s="107"/>
      <c r="CN308" s="107"/>
      <c r="CX308" s="107"/>
      <c r="DH308" s="107"/>
      <c r="DR308" s="107"/>
      <c r="EB308" s="107"/>
      <c r="EL308" s="107"/>
      <c r="EV308" s="107"/>
      <c r="FF308" s="107"/>
      <c r="FP308" s="107"/>
      <c r="FZ308" s="107"/>
      <c r="GJ308" s="107"/>
      <c r="GT308" s="107"/>
      <c r="HD308" s="107"/>
    </row>
    <row xmlns:x14ac="http://schemas.microsoft.com/office/spreadsheetml/2009/9/ac" r="309" s="3" customFormat="true" x14ac:dyDescent="0.25">
      <c r="A309" s="363"/>
      <c r="B309" s="107"/>
      <c r="L309" s="107"/>
      <c r="V309" s="107"/>
      <c r="AF309" s="107"/>
      <c r="AG309" s="107"/>
      <c r="AP309" s="107"/>
      <c r="AQ309" s="107"/>
      <c r="AZ309" s="107"/>
      <c r="BA309" s="107"/>
      <c r="BJ309" s="107"/>
      <c r="BK309" s="107"/>
      <c r="BT309" s="107"/>
      <c r="CD309" s="107"/>
      <c r="CN309" s="107"/>
      <c r="CX309" s="107"/>
      <c r="DH309" s="107"/>
      <c r="DR309" s="107"/>
      <c r="EB309" s="107"/>
      <c r="EL309" s="107"/>
      <c r="EV309" s="107"/>
      <c r="FF309" s="107"/>
      <c r="FP309" s="107"/>
      <c r="FZ309" s="107"/>
      <c r="GJ309" s="107"/>
      <c r="GT309" s="107"/>
      <c r="HD309" s="107"/>
    </row>
    <row xmlns:x14ac="http://schemas.microsoft.com/office/spreadsheetml/2009/9/ac" r="310" s="3" customFormat="true" x14ac:dyDescent="0.25">
      <c r="A310" s="363"/>
      <c r="B310" s="107"/>
      <c r="L310" s="107"/>
      <c r="V310" s="107"/>
      <c r="AF310" s="107"/>
      <c r="AG310" s="107"/>
      <c r="AP310" s="107"/>
      <c r="AQ310" s="107"/>
      <c r="AZ310" s="107"/>
      <c r="BA310" s="107"/>
      <c r="BJ310" s="107"/>
      <c r="BK310" s="107"/>
      <c r="BT310" s="107"/>
      <c r="CD310" s="107"/>
      <c r="CN310" s="107"/>
      <c r="CX310" s="107"/>
      <c r="DH310" s="107"/>
      <c r="DR310" s="107"/>
      <c r="EB310" s="107"/>
      <c r="EL310" s="107"/>
      <c r="EV310" s="107"/>
      <c r="FF310" s="107"/>
      <c r="FP310" s="107"/>
      <c r="FZ310" s="107"/>
      <c r="GJ310" s="107"/>
      <c r="GT310" s="107"/>
      <c r="HD310" s="107"/>
    </row>
    <row xmlns:x14ac="http://schemas.microsoft.com/office/spreadsheetml/2009/9/ac" r="311" s="3" customFormat="true" x14ac:dyDescent="0.25">
      <c r="A311" s="363"/>
      <c r="B311" s="107"/>
      <c r="L311" s="107"/>
      <c r="V311" s="107"/>
      <c r="AF311" s="107"/>
      <c r="AG311" s="107"/>
      <c r="AP311" s="107"/>
      <c r="AQ311" s="107"/>
      <c r="AZ311" s="107"/>
      <c r="BA311" s="107"/>
      <c r="BJ311" s="107"/>
      <c r="BK311" s="107"/>
      <c r="BT311" s="107"/>
      <c r="CD311" s="107"/>
      <c r="CN311" s="107"/>
      <c r="CX311" s="107"/>
      <c r="DH311" s="107"/>
      <c r="DR311" s="107"/>
      <c r="EB311" s="107"/>
      <c r="EL311" s="107"/>
      <c r="EV311" s="107"/>
      <c r="FF311" s="107"/>
      <c r="FP311" s="107"/>
      <c r="FZ311" s="107"/>
      <c r="GJ311" s="107"/>
      <c r="GT311" s="107"/>
      <c r="HD311" s="107"/>
    </row>
    <row xmlns:x14ac="http://schemas.microsoft.com/office/spreadsheetml/2009/9/ac" r="312" s="3" customFormat="true" x14ac:dyDescent="0.25">
      <c r="A312" s="363"/>
      <c r="B312" s="107"/>
      <c r="L312" s="107"/>
      <c r="V312" s="107"/>
      <c r="AF312" s="107"/>
      <c r="AG312" s="107"/>
      <c r="AP312" s="107"/>
      <c r="AQ312" s="107"/>
      <c r="AZ312" s="107"/>
      <c r="BA312" s="107"/>
      <c r="BJ312" s="107"/>
      <c r="BK312" s="107"/>
      <c r="BT312" s="107"/>
      <c r="CD312" s="107"/>
      <c r="CN312" s="107"/>
      <c r="CX312" s="107"/>
      <c r="DH312" s="107"/>
      <c r="DR312" s="107"/>
      <c r="EB312" s="107"/>
      <c r="EL312" s="107"/>
      <c r="EV312" s="107"/>
      <c r="FF312" s="107"/>
      <c r="FP312" s="107"/>
      <c r="FZ312" s="107"/>
      <c r="GJ312" s="107"/>
      <c r="GT312" s="107"/>
      <c r="HD312" s="107"/>
    </row>
    <row xmlns:x14ac="http://schemas.microsoft.com/office/spreadsheetml/2009/9/ac" r="313" s="3" customFormat="true" x14ac:dyDescent="0.25">
      <c r="A313" s="363"/>
      <c r="B313" s="107"/>
      <c r="L313" s="107"/>
      <c r="V313" s="107"/>
      <c r="AF313" s="107"/>
      <c r="AG313" s="107"/>
      <c r="AP313" s="107"/>
      <c r="AQ313" s="107"/>
      <c r="AZ313" s="107"/>
      <c r="BA313" s="107"/>
      <c r="BJ313" s="107"/>
      <c r="BK313" s="107"/>
      <c r="BT313" s="107"/>
      <c r="CD313" s="107"/>
      <c r="CN313" s="107"/>
      <c r="CX313" s="107"/>
      <c r="DH313" s="107"/>
      <c r="DR313" s="107"/>
      <c r="EB313" s="107"/>
      <c r="EL313" s="107"/>
      <c r="EV313" s="107"/>
      <c r="FF313" s="107"/>
      <c r="FP313" s="107"/>
      <c r="FZ313" s="107"/>
      <c r="GJ313" s="107"/>
      <c r="GT313" s="107"/>
      <c r="HD313" s="107"/>
    </row>
    <row xmlns:x14ac="http://schemas.microsoft.com/office/spreadsheetml/2009/9/ac" r="314" s="3" customFormat="true" x14ac:dyDescent="0.25">
      <c r="A314" s="363"/>
      <c r="B314" s="107"/>
      <c r="L314" s="107"/>
      <c r="V314" s="107"/>
      <c r="AF314" s="107"/>
      <c r="AG314" s="107"/>
      <c r="AP314" s="107"/>
      <c r="AQ314" s="107"/>
      <c r="AZ314" s="107"/>
      <c r="BA314" s="107"/>
      <c r="BJ314" s="107"/>
      <c r="BK314" s="107"/>
      <c r="BT314" s="107"/>
      <c r="CD314" s="107"/>
      <c r="CN314" s="107"/>
      <c r="CX314" s="107"/>
      <c r="DH314" s="107"/>
      <c r="DR314" s="107"/>
      <c r="EB314" s="107"/>
      <c r="EL314" s="107"/>
      <c r="EV314" s="107"/>
      <c r="FF314" s="107"/>
      <c r="FP314" s="107"/>
      <c r="FZ314" s="107"/>
      <c r="GJ314" s="107"/>
      <c r="GT314" s="107"/>
      <c r="HD314" s="107"/>
    </row>
    <row xmlns:x14ac="http://schemas.microsoft.com/office/spreadsheetml/2009/9/ac" r="315" s="3" customFormat="true" x14ac:dyDescent="0.25">
      <c r="A315" s="363"/>
      <c r="B315" s="107"/>
      <c r="L315" s="107"/>
      <c r="V315" s="107"/>
      <c r="AF315" s="107"/>
      <c r="AG315" s="107"/>
      <c r="AP315" s="107"/>
      <c r="AQ315" s="107"/>
      <c r="AZ315" s="107"/>
      <c r="BA315" s="107"/>
      <c r="BJ315" s="107"/>
      <c r="BK315" s="107"/>
      <c r="BT315" s="107"/>
      <c r="CD315" s="107"/>
      <c r="CN315" s="107"/>
      <c r="CX315" s="107"/>
      <c r="DH315" s="107"/>
      <c r="DR315" s="107"/>
      <c r="EB315" s="107"/>
      <c r="EL315" s="107"/>
      <c r="EV315" s="107"/>
      <c r="FF315" s="107"/>
      <c r="FP315" s="107"/>
      <c r="FZ315" s="107"/>
      <c r="GJ315" s="107"/>
      <c r="GT315" s="107"/>
      <c r="HD315" s="107"/>
    </row>
    <row xmlns:x14ac="http://schemas.microsoft.com/office/spreadsheetml/2009/9/ac" r="316" s="3" customFormat="true" x14ac:dyDescent="0.25">
      <c r="A316" s="363"/>
      <c r="B316" s="107"/>
      <c r="L316" s="107"/>
      <c r="V316" s="107"/>
      <c r="AF316" s="107"/>
      <c r="AG316" s="107"/>
      <c r="AP316" s="107"/>
      <c r="AQ316" s="107"/>
      <c r="AZ316" s="107"/>
      <c r="BA316" s="107"/>
      <c r="BJ316" s="107"/>
      <c r="BK316" s="107"/>
      <c r="BT316" s="107"/>
      <c r="CD316" s="107"/>
      <c r="CN316" s="107"/>
      <c r="CX316" s="107"/>
      <c r="DH316" s="107"/>
      <c r="DR316" s="107"/>
      <c r="EB316" s="107"/>
      <c r="EL316" s="107"/>
      <c r="EV316" s="107"/>
      <c r="FF316" s="107"/>
      <c r="FP316" s="107"/>
      <c r="FZ316" s="107"/>
      <c r="GJ316" s="107"/>
      <c r="GT316" s="107"/>
      <c r="HD316" s="107"/>
    </row>
    <row xmlns:x14ac="http://schemas.microsoft.com/office/spreadsheetml/2009/9/ac" r="317" s="3" customFormat="true" x14ac:dyDescent="0.25">
      <c r="A317" s="363"/>
      <c r="B317" s="107"/>
      <c r="L317" s="107"/>
      <c r="V317" s="107"/>
      <c r="AF317" s="107"/>
      <c r="AG317" s="107"/>
      <c r="AP317" s="107"/>
      <c r="AQ317" s="107"/>
      <c r="AZ317" s="107"/>
      <c r="BA317" s="107"/>
      <c r="BJ317" s="107"/>
      <c r="BK317" s="107"/>
      <c r="BT317" s="107"/>
      <c r="CD317" s="107"/>
      <c r="CN317" s="107"/>
      <c r="CX317" s="107"/>
      <c r="DH317" s="107"/>
      <c r="DR317" s="107"/>
      <c r="EB317" s="107"/>
      <c r="EL317" s="107"/>
      <c r="EV317" s="107"/>
      <c r="FF317" s="107"/>
      <c r="FP317" s="107"/>
      <c r="FZ317" s="107"/>
      <c r="GJ317" s="107"/>
      <c r="GT317" s="107"/>
      <c r="HD317" s="107"/>
    </row>
    <row xmlns:x14ac="http://schemas.microsoft.com/office/spreadsheetml/2009/9/ac" r="318" s="3" customFormat="true" x14ac:dyDescent="0.25">
      <c r="A318" s="363"/>
      <c r="B318" s="107"/>
      <c r="L318" s="107"/>
      <c r="V318" s="107"/>
      <c r="AF318" s="107"/>
      <c r="AG318" s="107"/>
      <c r="AP318" s="107"/>
      <c r="AQ318" s="107"/>
      <c r="AZ318" s="107"/>
      <c r="BA318" s="107"/>
      <c r="BJ318" s="107"/>
      <c r="BK318" s="107"/>
      <c r="BT318" s="107"/>
      <c r="CD318" s="107"/>
      <c r="CN318" s="107"/>
      <c r="CX318" s="107"/>
      <c r="DH318" s="107"/>
      <c r="DR318" s="107"/>
      <c r="EB318" s="107"/>
      <c r="EL318" s="107"/>
      <c r="EV318" s="107"/>
      <c r="FF318" s="107"/>
      <c r="FP318" s="107"/>
      <c r="FZ318" s="107"/>
      <c r="GJ318" s="107"/>
      <c r="GT318" s="107"/>
      <c r="HD318" s="107"/>
    </row>
    <row xmlns:x14ac="http://schemas.microsoft.com/office/spreadsheetml/2009/9/ac" r="319" s="3" customFormat="true" x14ac:dyDescent="0.25">
      <c r="A319" s="363"/>
      <c r="B319" s="107"/>
      <c r="L319" s="107"/>
      <c r="V319" s="107"/>
      <c r="AF319" s="107"/>
      <c r="AG319" s="107"/>
      <c r="AP319" s="107"/>
      <c r="AQ319" s="107"/>
      <c r="AZ319" s="107"/>
      <c r="BA319" s="107"/>
      <c r="BJ319" s="107"/>
      <c r="BK319" s="107"/>
      <c r="BT319" s="107"/>
      <c r="CD319" s="107"/>
      <c r="CN319" s="107"/>
      <c r="CX319" s="107"/>
      <c r="DH319" s="107"/>
      <c r="DR319" s="107"/>
      <c r="EB319" s="107"/>
      <c r="EL319" s="107"/>
      <c r="EV319" s="107"/>
      <c r="FF319" s="107"/>
      <c r="FP319" s="107"/>
      <c r="FZ319" s="107"/>
      <c r="GJ319" s="107"/>
      <c r="GT319" s="107"/>
      <c r="HD319" s="107"/>
    </row>
    <row xmlns:x14ac="http://schemas.microsoft.com/office/spreadsheetml/2009/9/ac" r="320" s="3" customFormat="true" x14ac:dyDescent="0.25">
      <c r="A320" s="363"/>
      <c r="B320" s="107"/>
      <c r="L320" s="107"/>
      <c r="V320" s="107"/>
      <c r="AF320" s="107"/>
      <c r="AG320" s="107"/>
      <c r="AP320" s="107"/>
      <c r="AQ320" s="107"/>
      <c r="AZ320" s="107"/>
      <c r="BA320" s="107"/>
      <c r="BJ320" s="107"/>
      <c r="BK320" s="107"/>
      <c r="BT320" s="107"/>
      <c r="CD320" s="107"/>
      <c r="CN320" s="107"/>
      <c r="CX320" s="107"/>
      <c r="DH320" s="107"/>
      <c r="DR320" s="107"/>
      <c r="EB320" s="107"/>
      <c r="EL320" s="107"/>
      <c r="EV320" s="107"/>
      <c r="FF320" s="107"/>
      <c r="FP320" s="107"/>
      <c r="FZ320" s="107"/>
      <c r="GJ320" s="107"/>
      <c r="GT320" s="107"/>
      <c r="HD320" s="107"/>
    </row>
    <row xmlns:x14ac="http://schemas.microsoft.com/office/spreadsheetml/2009/9/ac" r="321" s="3" customFormat="true" x14ac:dyDescent="0.25">
      <c r="A321" s="363"/>
      <c r="B321" s="107"/>
      <c r="L321" s="107"/>
      <c r="V321" s="107"/>
      <c r="AF321" s="107"/>
      <c r="AG321" s="107"/>
      <c r="AP321" s="107"/>
      <c r="AQ321" s="107"/>
      <c r="AZ321" s="107"/>
      <c r="BA321" s="107"/>
      <c r="BJ321" s="107"/>
      <c r="BK321" s="107"/>
      <c r="BT321" s="107"/>
      <c r="CD321" s="107"/>
      <c r="CN321" s="107"/>
      <c r="CX321" s="107"/>
      <c r="DH321" s="107"/>
      <c r="DR321" s="107"/>
      <c r="EB321" s="107"/>
      <c r="EL321" s="107"/>
      <c r="EV321" s="107"/>
      <c r="FF321" s="107"/>
      <c r="FP321" s="107"/>
      <c r="FZ321" s="107"/>
      <c r="GJ321" s="107"/>
      <c r="GT321" s="107"/>
      <c r="HD321" s="107"/>
    </row>
    <row xmlns:x14ac="http://schemas.microsoft.com/office/spreadsheetml/2009/9/ac" r="322" s="3" customFormat="true" x14ac:dyDescent="0.25">
      <c r="A322" s="363"/>
      <c r="B322" s="107"/>
      <c r="L322" s="107"/>
      <c r="V322" s="107"/>
      <c r="AF322" s="107"/>
      <c r="AG322" s="107"/>
      <c r="AP322" s="107"/>
      <c r="AQ322" s="107"/>
      <c r="AZ322" s="107"/>
      <c r="BA322" s="107"/>
      <c r="BJ322" s="107"/>
      <c r="BK322" s="107"/>
      <c r="BT322" s="107"/>
      <c r="CD322" s="107"/>
      <c r="CN322" s="107"/>
      <c r="CX322" s="107"/>
      <c r="DH322" s="107"/>
      <c r="DR322" s="107"/>
      <c r="EB322" s="107"/>
      <c r="EL322" s="107"/>
      <c r="EV322" s="107"/>
      <c r="FF322" s="107"/>
      <c r="FP322" s="107"/>
      <c r="FZ322" s="107"/>
      <c r="GJ322" s="107"/>
      <c r="GT322" s="107"/>
      <c r="HD322" s="107"/>
    </row>
    <row xmlns:x14ac="http://schemas.microsoft.com/office/spreadsheetml/2009/9/ac" r="323" s="3" customFormat="true" x14ac:dyDescent="0.25">
      <c r="A323" s="363"/>
      <c r="B323" s="107"/>
      <c r="L323" s="107"/>
      <c r="V323" s="107"/>
      <c r="AF323" s="107"/>
      <c r="AG323" s="107"/>
      <c r="AP323" s="107"/>
      <c r="AQ323" s="107"/>
      <c r="AZ323" s="107"/>
      <c r="BA323" s="107"/>
      <c r="BJ323" s="107"/>
      <c r="BK323" s="107"/>
      <c r="BT323" s="107"/>
      <c r="CD323" s="107"/>
      <c r="CN323" s="107"/>
      <c r="CX323" s="107"/>
      <c r="DH323" s="107"/>
      <c r="DR323" s="107"/>
      <c r="EB323" s="107"/>
      <c r="EL323" s="107"/>
      <c r="EV323" s="107"/>
      <c r="FF323" s="107"/>
      <c r="FP323" s="107"/>
      <c r="FZ323" s="107"/>
      <c r="GJ323" s="107"/>
      <c r="GT323" s="107"/>
      <c r="HD323" s="107"/>
    </row>
    <row xmlns:x14ac="http://schemas.microsoft.com/office/spreadsheetml/2009/9/ac" r="324" s="3" customFormat="true" x14ac:dyDescent="0.25">
      <c r="A324" s="363"/>
      <c r="B324" s="107"/>
      <c r="L324" s="107"/>
      <c r="V324" s="107"/>
      <c r="AF324" s="107"/>
      <c r="AG324" s="107"/>
      <c r="AP324" s="107"/>
      <c r="AQ324" s="107"/>
      <c r="AZ324" s="107"/>
      <c r="BA324" s="107"/>
      <c r="BJ324" s="107"/>
      <c r="BK324" s="107"/>
      <c r="BT324" s="107"/>
      <c r="CD324" s="107"/>
      <c r="CN324" s="107"/>
      <c r="CX324" s="107"/>
      <c r="DH324" s="107"/>
      <c r="DR324" s="107"/>
      <c r="EB324" s="107"/>
      <c r="EL324" s="107"/>
      <c r="EV324" s="107"/>
      <c r="FF324" s="107"/>
      <c r="FP324" s="107"/>
      <c r="FZ324" s="107"/>
      <c r="GJ324" s="107"/>
      <c r="GT324" s="107"/>
      <c r="HD324" s="107"/>
    </row>
    <row xmlns:x14ac="http://schemas.microsoft.com/office/spreadsheetml/2009/9/ac" r="325" s="3" customFormat="true" x14ac:dyDescent="0.25">
      <c r="A325" s="363"/>
      <c r="B325" s="107"/>
      <c r="L325" s="107"/>
      <c r="V325" s="107"/>
      <c r="AF325" s="107"/>
      <c r="AG325" s="107"/>
      <c r="AP325" s="107"/>
      <c r="AQ325" s="107"/>
      <c r="AZ325" s="107"/>
      <c r="BA325" s="107"/>
      <c r="BJ325" s="107"/>
      <c r="BK325" s="107"/>
      <c r="BT325" s="107"/>
      <c r="CD325" s="107"/>
      <c r="CN325" s="107"/>
      <c r="CX325" s="107"/>
      <c r="DH325" s="107"/>
      <c r="DR325" s="107"/>
      <c r="EB325" s="107"/>
      <c r="EL325" s="107"/>
      <c r="EV325" s="107"/>
      <c r="FF325" s="107"/>
      <c r="FP325" s="107"/>
      <c r="FZ325" s="107"/>
      <c r="GJ325" s="107"/>
      <c r="GT325" s="107"/>
      <c r="HD325" s="107"/>
    </row>
    <row xmlns:x14ac="http://schemas.microsoft.com/office/spreadsheetml/2009/9/ac" r="326" s="3" customFormat="true" x14ac:dyDescent="0.25">
      <c r="A326" s="363"/>
      <c r="B326" s="107"/>
      <c r="L326" s="107"/>
      <c r="V326" s="107"/>
      <c r="AF326" s="107"/>
      <c r="AG326" s="107"/>
      <c r="AP326" s="107"/>
      <c r="AQ326" s="107"/>
      <c r="AZ326" s="107"/>
      <c r="BA326" s="107"/>
      <c r="BJ326" s="107"/>
      <c r="BK326" s="107"/>
      <c r="BT326" s="107"/>
      <c r="CD326" s="107"/>
      <c r="CN326" s="107"/>
      <c r="CX326" s="107"/>
      <c r="DH326" s="107"/>
      <c r="DR326" s="107"/>
      <c r="EB326" s="107"/>
      <c r="EL326" s="107"/>
      <c r="EV326" s="107"/>
      <c r="FF326" s="107"/>
      <c r="FP326" s="107"/>
      <c r="FZ326" s="107"/>
      <c r="GJ326" s="107"/>
      <c r="GT326" s="107"/>
      <c r="HD326" s="107"/>
    </row>
    <row xmlns:x14ac="http://schemas.microsoft.com/office/spreadsheetml/2009/9/ac" r="327" s="3" customFormat="true" x14ac:dyDescent="0.25">
      <c r="A327" s="363"/>
      <c r="B327" s="107"/>
      <c r="L327" s="107"/>
      <c r="V327" s="107"/>
      <c r="AF327" s="107"/>
      <c r="AG327" s="107"/>
      <c r="AP327" s="107"/>
      <c r="AQ327" s="107"/>
      <c r="AZ327" s="107"/>
      <c r="BA327" s="107"/>
      <c r="BJ327" s="107"/>
      <c r="BK327" s="107"/>
      <c r="BT327" s="107"/>
      <c r="CD327" s="107"/>
      <c r="CN327" s="107"/>
      <c r="CX327" s="107"/>
      <c r="DH327" s="107"/>
      <c r="DR327" s="107"/>
      <c r="EB327" s="107"/>
      <c r="EL327" s="107"/>
      <c r="EV327" s="107"/>
      <c r="FF327" s="107"/>
      <c r="FP327" s="107"/>
      <c r="FZ327" s="107"/>
      <c r="GJ327" s="107"/>
      <c r="GT327" s="107"/>
      <c r="HD327" s="107"/>
    </row>
    <row xmlns:x14ac="http://schemas.microsoft.com/office/spreadsheetml/2009/9/ac" r="328" s="3" customFormat="true" x14ac:dyDescent="0.25">
      <c r="A328" s="363"/>
      <c r="B328" s="107"/>
      <c r="L328" s="107"/>
      <c r="V328" s="107"/>
      <c r="AF328" s="107"/>
      <c r="AG328" s="107"/>
      <c r="AP328" s="107"/>
      <c r="AQ328" s="107"/>
      <c r="AZ328" s="107"/>
      <c r="BA328" s="107"/>
      <c r="BJ328" s="107"/>
      <c r="BK328" s="107"/>
      <c r="BT328" s="107"/>
      <c r="CD328" s="107"/>
      <c r="CN328" s="107"/>
      <c r="CX328" s="107"/>
      <c r="DH328" s="107"/>
      <c r="DR328" s="107"/>
      <c r="EB328" s="107"/>
      <c r="EL328" s="107"/>
      <c r="EV328" s="107"/>
      <c r="FF328" s="107"/>
      <c r="FP328" s="107"/>
      <c r="FZ328" s="107"/>
      <c r="GJ328" s="107"/>
      <c r="GT328" s="107"/>
      <c r="HD328" s="107"/>
    </row>
    <row xmlns:x14ac="http://schemas.microsoft.com/office/spreadsheetml/2009/9/ac" r="329" s="3" customFormat="true" x14ac:dyDescent="0.25">
      <c r="A329" s="363"/>
      <c r="B329" s="107"/>
      <c r="L329" s="107"/>
      <c r="V329" s="107"/>
      <c r="AF329" s="107"/>
      <c r="AG329" s="107"/>
      <c r="AP329" s="107"/>
      <c r="AQ329" s="107"/>
      <c r="AZ329" s="107"/>
      <c r="BA329" s="107"/>
      <c r="BJ329" s="107"/>
      <c r="BK329" s="107"/>
      <c r="BT329" s="107"/>
      <c r="CD329" s="107"/>
      <c r="CN329" s="107"/>
      <c r="CX329" s="107"/>
      <c r="DH329" s="107"/>
      <c r="DR329" s="107"/>
      <c r="EB329" s="107"/>
      <c r="EL329" s="107"/>
      <c r="EV329" s="107"/>
      <c r="FF329" s="107"/>
      <c r="FP329" s="107"/>
      <c r="FZ329" s="107"/>
      <c r="GJ329" s="107"/>
      <c r="GT329" s="107"/>
      <c r="HD329" s="107"/>
    </row>
    <row xmlns:x14ac="http://schemas.microsoft.com/office/spreadsheetml/2009/9/ac" r="330" s="3" customFormat="true" x14ac:dyDescent="0.25">
      <c r="A330" s="363"/>
      <c r="B330" s="107"/>
      <c r="L330" s="107"/>
      <c r="V330" s="107"/>
      <c r="AF330" s="107"/>
      <c r="AG330" s="107"/>
      <c r="AP330" s="107"/>
      <c r="AQ330" s="107"/>
      <c r="AZ330" s="107"/>
      <c r="BA330" s="107"/>
      <c r="BJ330" s="107"/>
      <c r="BK330" s="107"/>
      <c r="BT330" s="107"/>
      <c r="CD330" s="107"/>
      <c r="CN330" s="107"/>
      <c r="CX330" s="107"/>
      <c r="DH330" s="107"/>
      <c r="DR330" s="107"/>
      <c r="EB330" s="107"/>
      <c r="EL330" s="107"/>
      <c r="EV330" s="107"/>
      <c r="FF330" s="107"/>
      <c r="FP330" s="107"/>
      <c r="FZ330" s="107"/>
      <c r="GJ330" s="107"/>
      <c r="GT330" s="107"/>
      <c r="HD330" s="107"/>
    </row>
    <row xmlns:x14ac="http://schemas.microsoft.com/office/spreadsheetml/2009/9/ac" r="331" s="3" customFormat="true" x14ac:dyDescent="0.25">
      <c r="A331" s="363"/>
      <c r="B331" s="107"/>
      <c r="L331" s="107"/>
      <c r="V331" s="107"/>
      <c r="AF331" s="107"/>
      <c r="AG331" s="107"/>
      <c r="AP331" s="107"/>
      <c r="AQ331" s="107"/>
      <c r="AZ331" s="107"/>
      <c r="BA331" s="107"/>
      <c r="BJ331" s="107"/>
      <c r="BK331" s="107"/>
      <c r="BT331" s="107"/>
      <c r="CD331" s="107"/>
      <c r="CN331" s="107"/>
      <c r="CX331" s="107"/>
      <c r="DH331" s="107"/>
      <c r="DR331" s="107"/>
      <c r="EB331" s="107"/>
      <c r="EL331" s="107"/>
      <c r="EV331" s="107"/>
      <c r="FF331" s="107"/>
      <c r="FP331" s="107"/>
      <c r="FZ331" s="107"/>
      <c r="GJ331" s="107"/>
      <c r="GT331" s="107"/>
      <c r="HD331" s="107"/>
    </row>
    <row xmlns:x14ac="http://schemas.microsoft.com/office/spreadsheetml/2009/9/ac" r="332" s="3" customFormat="true" x14ac:dyDescent="0.25">
      <c r="A332" s="363"/>
      <c r="B332" s="107"/>
      <c r="L332" s="107"/>
      <c r="V332" s="107"/>
      <c r="AF332" s="107"/>
      <c r="AG332" s="107"/>
      <c r="AP332" s="107"/>
      <c r="AQ332" s="107"/>
      <c r="AZ332" s="107"/>
      <c r="BA332" s="107"/>
      <c r="BJ332" s="107"/>
      <c r="BK332" s="107"/>
      <c r="BT332" s="107"/>
      <c r="CD332" s="107"/>
      <c r="CN332" s="107"/>
      <c r="CX332" s="107"/>
      <c r="DH332" s="107"/>
      <c r="DR332" s="107"/>
      <c r="EB332" s="107"/>
      <c r="EL332" s="107"/>
      <c r="EV332" s="107"/>
      <c r="FF332" s="107"/>
      <c r="FP332" s="107"/>
      <c r="FZ332" s="107"/>
      <c r="GJ332" s="107"/>
      <c r="GT332" s="107"/>
      <c r="HD332" s="107"/>
    </row>
    <row xmlns:x14ac="http://schemas.microsoft.com/office/spreadsheetml/2009/9/ac" r="333" s="3" customFormat="true" x14ac:dyDescent="0.25">
      <c r="A333" s="363"/>
      <c r="B333" s="107"/>
      <c r="L333" s="107"/>
      <c r="V333" s="107"/>
      <c r="AF333" s="107"/>
      <c r="AG333" s="107"/>
      <c r="AP333" s="107"/>
      <c r="AQ333" s="107"/>
      <c r="AZ333" s="107"/>
      <c r="BA333" s="107"/>
      <c r="BJ333" s="107"/>
      <c r="BK333" s="107"/>
      <c r="BT333" s="107"/>
      <c r="CD333" s="107"/>
      <c r="CN333" s="107"/>
      <c r="CX333" s="107"/>
      <c r="DH333" s="107"/>
      <c r="DR333" s="107"/>
      <c r="EB333" s="107"/>
      <c r="EL333" s="107"/>
      <c r="EV333" s="107"/>
      <c r="FF333" s="107"/>
      <c r="FP333" s="107"/>
      <c r="FZ333" s="107"/>
      <c r="GJ333" s="107"/>
      <c r="GT333" s="107"/>
      <c r="HD333" s="107"/>
    </row>
    <row xmlns:x14ac="http://schemas.microsoft.com/office/spreadsheetml/2009/9/ac" r="334" s="3" customFormat="true" x14ac:dyDescent="0.25">
      <c r="A334" s="363"/>
      <c r="B334" s="107"/>
      <c r="L334" s="107"/>
      <c r="V334" s="107"/>
      <c r="AF334" s="107"/>
      <c r="AG334" s="107"/>
      <c r="AP334" s="107"/>
      <c r="AQ334" s="107"/>
      <c r="AZ334" s="107"/>
      <c r="BA334" s="107"/>
      <c r="BJ334" s="107"/>
      <c r="BK334" s="107"/>
      <c r="BT334" s="107"/>
      <c r="CD334" s="107"/>
      <c r="CN334" s="107"/>
      <c r="CX334" s="107"/>
      <c r="DH334" s="107"/>
      <c r="DR334" s="107"/>
      <c r="EB334" s="107"/>
      <c r="EL334" s="107"/>
      <c r="EV334" s="107"/>
      <c r="FF334" s="107"/>
      <c r="FP334" s="107"/>
      <c r="FZ334" s="107"/>
      <c r="GJ334" s="107"/>
      <c r="GT334" s="107"/>
      <c r="HD334" s="107"/>
    </row>
    <row xmlns:x14ac="http://schemas.microsoft.com/office/spreadsheetml/2009/9/ac" r="335" s="3" customFormat="true" x14ac:dyDescent="0.25">
      <c r="A335" s="363"/>
      <c r="B335" s="107"/>
      <c r="L335" s="107"/>
      <c r="V335" s="107"/>
      <c r="AF335" s="107"/>
      <c r="AG335" s="107"/>
      <c r="AP335" s="107"/>
      <c r="AQ335" s="107"/>
      <c r="AZ335" s="107"/>
      <c r="BA335" s="107"/>
      <c r="BJ335" s="107"/>
      <c r="BK335" s="107"/>
      <c r="BT335" s="107"/>
      <c r="CD335" s="107"/>
      <c r="CN335" s="107"/>
      <c r="CX335" s="107"/>
      <c r="DH335" s="107"/>
      <c r="DR335" s="107"/>
      <c r="EB335" s="107"/>
      <c r="EL335" s="107"/>
      <c r="EV335" s="107"/>
      <c r="FF335" s="107"/>
      <c r="FP335" s="107"/>
      <c r="FZ335" s="107"/>
      <c r="GJ335" s="107"/>
      <c r="GT335" s="107"/>
      <c r="HD335" s="107"/>
    </row>
    <row xmlns:x14ac="http://schemas.microsoft.com/office/spreadsheetml/2009/9/ac" r="336" s="3" customFormat="true" x14ac:dyDescent="0.25">
      <c r="A336" s="363"/>
      <c r="B336" s="107"/>
      <c r="L336" s="107"/>
      <c r="V336" s="107"/>
      <c r="AF336" s="107"/>
      <c r="AG336" s="107"/>
      <c r="AP336" s="107"/>
      <c r="AQ336" s="107"/>
      <c r="AZ336" s="107"/>
      <c r="BA336" s="107"/>
      <c r="BJ336" s="107"/>
      <c r="BK336" s="107"/>
      <c r="BT336" s="107"/>
      <c r="CD336" s="107"/>
      <c r="CN336" s="107"/>
      <c r="CX336" s="107"/>
      <c r="DH336" s="107"/>
      <c r="DR336" s="107"/>
      <c r="EB336" s="107"/>
      <c r="EL336" s="107"/>
      <c r="EV336" s="107"/>
      <c r="FF336" s="107"/>
      <c r="FP336" s="107"/>
      <c r="FZ336" s="107"/>
      <c r="GJ336" s="107"/>
      <c r="GT336" s="107"/>
      <c r="HD336" s="107"/>
    </row>
    <row xmlns:x14ac="http://schemas.microsoft.com/office/spreadsheetml/2009/9/ac" r="337" s="3" customFormat="true" x14ac:dyDescent="0.25">
      <c r="A337" s="363"/>
      <c r="B337" s="107"/>
      <c r="L337" s="107"/>
      <c r="V337" s="107"/>
      <c r="AF337" s="107"/>
      <c r="AG337" s="107"/>
      <c r="AP337" s="107"/>
      <c r="AQ337" s="107"/>
      <c r="AZ337" s="107"/>
      <c r="BA337" s="107"/>
      <c r="BJ337" s="107"/>
      <c r="BK337" s="107"/>
      <c r="BT337" s="107"/>
      <c r="CD337" s="107"/>
      <c r="CN337" s="107"/>
      <c r="CX337" s="107"/>
      <c r="DH337" s="107"/>
      <c r="DR337" s="107"/>
      <c r="EB337" s="107"/>
      <c r="EL337" s="107"/>
      <c r="EV337" s="107"/>
      <c r="FF337" s="107"/>
      <c r="FP337" s="107"/>
      <c r="FZ337" s="107"/>
      <c r="GJ337" s="107"/>
      <c r="GT337" s="107"/>
      <c r="HD337" s="107"/>
    </row>
    <row xmlns:x14ac="http://schemas.microsoft.com/office/spreadsheetml/2009/9/ac" r="338" s="3" customFormat="true" x14ac:dyDescent="0.25">
      <c r="A338" s="363"/>
      <c r="B338" s="107"/>
      <c r="L338" s="107"/>
      <c r="V338" s="107"/>
      <c r="AF338" s="107"/>
      <c r="AG338" s="107"/>
      <c r="AP338" s="107"/>
      <c r="AQ338" s="107"/>
      <c r="AZ338" s="107"/>
      <c r="BA338" s="107"/>
      <c r="BJ338" s="107"/>
      <c r="BK338" s="107"/>
      <c r="BT338" s="107"/>
      <c r="CD338" s="107"/>
      <c r="CN338" s="107"/>
      <c r="CX338" s="107"/>
      <c r="DH338" s="107"/>
      <c r="DR338" s="107"/>
      <c r="EB338" s="107"/>
      <c r="EL338" s="107"/>
      <c r="EV338" s="107"/>
      <c r="FF338" s="107"/>
      <c r="FP338" s="107"/>
      <c r="FZ338" s="107"/>
      <c r="GJ338" s="107"/>
      <c r="GT338" s="107"/>
      <c r="HD338" s="107"/>
    </row>
    <row xmlns:x14ac="http://schemas.microsoft.com/office/spreadsheetml/2009/9/ac" r="339" s="3" customFormat="true" x14ac:dyDescent="0.25">
      <c r="A339" s="363"/>
      <c r="B339" s="107"/>
      <c r="L339" s="107"/>
      <c r="V339" s="107"/>
      <c r="AF339" s="107"/>
      <c r="AG339" s="107"/>
      <c r="AP339" s="107"/>
      <c r="AQ339" s="107"/>
      <c r="AZ339" s="107"/>
      <c r="BA339" s="107"/>
      <c r="BJ339" s="107"/>
      <c r="BK339" s="107"/>
      <c r="BT339" s="107"/>
      <c r="CD339" s="107"/>
      <c r="CN339" s="107"/>
      <c r="CX339" s="107"/>
      <c r="DH339" s="107"/>
      <c r="DR339" s="107"/>
      <c r="EB339" s="107"/>
      <c r="EL339" s="107"/>
      <c r="EV339" s="107"/>
      <c r="FF339" s="107"/>
      <c r="FP339" s="107"/>
      <c r="FZ339" s="107"/>
      <c r="GJ339" s="107"/>
      <c r="GT339" s="107"/>
      <c r="HD339" s="107"/>
    </row>
    <row xmlns:x14ac="http://schemas.microsoft.com/office/spreadsheetml/2009/9/ac" r="340" s="3" customFormat="true" x14ac:dyDescent="0.25">
      <c r="A340" s="363"/>
      <c r="B340" s="107"/>
      <c r="L340" s="107"/>
      <c r="V340" s="107"/>
      <c r="AF340" s="107"/>
      <c r="AG340" s="107"/>
      <c r="AP340" s="107"/>
      <c r="AQ340" s="107"/>
      <c r="AZ340" s="107"/>
      <c r="BA340" s="107"/>
      <c r="BJ340" s="107"/>
      <c r="BK340" s="107"/>
      <c r="BT340" s="107"/>
      <c r="CD340" s="107"/>
      <c r="CN340" s="107"/>
      <c r="CX340" s="107"/>
      <c r="DH340" s="107"/>
      <c r="DR340" s="107"/>
      <c r="EB340" s="107"/>
      <c r="EL340" s="107"/>
      <c r="EV340" s="107"/>
      <c r="FF340" s="107"/>
      <c r="FP340" s="107"/>
      <c r="FZ340" s="107"/>
      <c r="GJ340" s="107"/>
      <c r="GT340" s="107"/>
      <c r="HD340" s="107"/>
    </row>
    <row xmlns:x14ac="http://schemas.microsoft.com/office/spreadsheetml/2009/9/ac" r="341" s="3" customFormat="true" x14ac:dyDescent="0.25">
      <c r="A341" s="363"/>
      <c r="B341" s="107"/>
      <c r="L341" s="107"/>
      <c r="V341" s="107"/>
      <c r="AF341" s="107"/>
      <c r="AG341" s="107"/>
      <c r="AP341" s="107"/>
      <c r="AQ341" s="107"/>
      <c r="AZ341" s="107"/>
      <c r="BA341" s="107"/>
      <c r="BJ341" s="107"/>
      <c r="BK341" s="107"/>
      <c r="BT341" s="107"/>
      <c r="CD341" s="107"/>
      <c r="CN341" s="107"/>
      <c r="CX341" s="107"/>
      <c r="DH341" s="107"/>
      <c r="DR341" s="107"/>
      <c r="EB341" s="107"/>
      <c r="EL341" s="107"/>
      <c r="EV341" s="107"/>
      <c r="FF341" s="107"/>
      <c r="FP341" s="107"/>
      <c r="FZ341" s="107"/>
      <c r="GJ341" s="107"/>
      <c r="GT341" s="107"/>
      <c r="HD341" s="107"/>
    </row>
    <row xmlns:x14ac="http://schemas.microsoft.com/office/spreadsheetml/2009/9/ac" r="342" s="3" customFormat="true" x14ac:dyDescent="0.25">
      <c r="A342" s="363"/>
      <c r="B342" s="107"/>
      <c r="L342" s="107"/>
      <c r="V342" s="107"/>
      <c r="AF342" s="107"/>
      <c r="AG342" s="107"/>
      <c r="AP342" s="107"/>
      <c r="AQ342" s="107"/>
      <c r="AZ342" s="107"/>
      <c r="BA342" s="107"/>
      <c r="BJ342" s="107"/>
      <c r="BK342" s="107"/>
      <c r="BT342" s="107"/>
      <c r="CD342" s="107"/>
      <c r="CN342" s="107"/>
      <c r="CX342" s="107"/>
      <c r="DH342" s="107"/>
      <c r="DR342" s="107"/>
      <c r="EB342" s="107"/>
      <c r="EL342" s="107"/>
      <c r="EV342" s="107"/>
      <c r="FF342" s="107"/>
      <c r="FP342" s="107"/>
      <c r="FZ342" s="107"/>
      <c r="GJ342" s="107"/>
      <c r="GT342" s="107"/>
      <c r="HD342" s="107"/>
    </row>
    <row xmlns:x14ac="http://schemas.microsoft.com/office/spreadsheetml/2009/9/ac" r="343" s="3" customFormat="true" x14ac:dyDescent="0.25">
      <c r="A343" s="363"/>
      <c r="B343" s="107"/>
      <c r="L343" s="107"/>
      <c r="V343" s="107"/>
      <c r="AF343" s="107"/>
      <c r="AG343" s="107"/>
      <c r="AP343" s="107"/>
      <c r="AQ343" s="107"/>
      <c r="AZ343" s="107"/>
      <c r="BA343" s="107"/>
      <c r="BJ343" s="107"/>
      <c r="BK343" s="107"/>
      <c r="BT343" s="107"/>
      <c r="CD343" s="107"/>
      <c r="CN343" s="107"/>
      <c r="CX343" s="107"/>
      <c r="DH343" s="107"/>
      <c r="DR343" s="107"/>
      <c r="EB343" s="107"/>
      <c r="EL343" s="107"/>
      <c r="EV343" s="107"/>
      <c r="FF343" s="107"/>
      <c r="FP343" s="107"/>
      <c r="FZ343" s="107"/>
      <c r="GJ343" s="107"/>
      <c r="GT343" s="107"/>
      <c r="HD343" s="107"/>
    </row>
    <row xmlns:x14ac="http://schemas.microsoft.com/office/spreadsheetml/2009/9/ac" r="344" s="3" customFormat="true" x14ac:dyDescent="0.25">
      <c r="A344" s="363"/>
      <c r="B344" s="107"/>
      <c r="L344" s="107"/>
      <c r="V344" s="107"/>
      <c r="AF344" s="107"/>
      <c r="AG344" s="107"/>
      <c r="AP344" s="107"/>
      <c r="AQ344" s="107"/>
      <c r="AZ344" s="107"/>
      <c r="BA344" s="107"/>
      <c r="BJ344" s="107"/>
      <c r="BK344" s="107"/>
      <c r="BT344" s="107"/>
      <c r="CD344" s="107"/>
      <c r="CN344" s="107"/>
      <c r="CX344" s="107"/>
      <c r="DH344" s="107"/>
      <c r="DR344" s="107"/>
      <c r="EB344" s="107"/>
      <c r="EL344" s="107"/>
      <c r="EV344" s="107"/>
      <c r="FF344" s="107"/>
      <c r="FP344" s="107"/>
      <c r="FZ344" s="107"/>
      <c r="GJ344" s="107"/>
      <c r="GT344" s="107"/>
      <c r="HD344" s="107"/>
    </row>
    <row xmlns:x14ac="http://schemas.microsoft.com/office/spreadsheetml/2009/9/ac" r="345" s="3" customFormat="true" x14ac:dyDescent="0.25">
      <c r="A345" s="363"/>
      <c r="B345" s="107"/>
      <c r="L345" s="107"/>
      <c r="V345" s="107"/>
      <c r="AF345" s="107"/>
      <c r="AG345" s="107"/>
      <c r="AP345" s="107"/>
      <c r="AQ345" s="107"/>
      <c r="AZ345" s="107"/>
      <c r="BA345" s="107"/>
      <c r="BJ345" s="107"/>
      <c r="BK345" s="107"/>
      <c r="BT345" s="107"/>
      <c r="CD345" s="107"/>
      <c r="CN345" s="107"/>
      <c r="CX345" s="107"/>
      <c r="DH345" s="107"/>
      <c r="DR345" s="107"/>
      <c r="EB345" s="107"/>
      <c r="EL345" s="107"/>
      <c r="EV345" s="107"/>
      <c r="FF345" s="107"/>
      <c r="FP345" s="107"/>
      <c r="FZ345" s="107"/>
      <c r="GJ345" s="107"/>
      <c r="GT345" s="107"/>
      <c r="HD345" s="107"/>
    </row>
    <row xmlns:x14ac="http://schemas.microsoft.com/office/spreadsheetml/2009/9/ac" r="346" s="3" customFormat="true" x14ac:dyDescent="0.25">
      <c r="A346" s="363"/>
      <c r="B346" s="107"/>
      <c r="L346" s="107"/>
      <c r="V346" s="107"/>
      <c r="AF346" s="107"/>
      <c r="AG346" s="107"/>
      <c r="AP346" s="107"/>
      <c r="AQ346" s="107"/>
      <c r="AZ346" s="107"/>
      <c r="BA346" s="107"/>
      <c r="BJ346" s="107"/>
      <c r="BK346" s="107"/>
      <c r="BT346" s="107"/>
      <c r="CD346" s="107"/>
      <c r="CN346" s="107"/>
      <c r="CX346" s="107"/>
      <c r="DH346" s="107"/>
      <c r="DR346" s="107"/>
      <c r="EB346" s="107"/>
      <c r="EL346" s="107"/>
      <c r="EV346" s="107"/>
      <c r="FF346" s="107"/>
      <c r="FP346" s="107"/>
      <c r="FZ346" s="107"/>
      <c r="GJ346" s="107"/>
      <c r="GT346" s="107"/>
      <c r="HD346" s="107"/>
    </row>
    <row xmlns:x14ac="http://schemas.microsoft.com/office/spreadsheetml/2009/9/ac" r="347" s="3" customFormat="true" x14ac:dyDescent="0.25">
      <c r="A347" s="363"/>
      <c r="B347" s="107"/>
      <c r="L347" s="107"/>
      <c r="V347" s="107"/>
      <c r="AF347" s="107"/>
      <c r="AG347" s="107"/>
      <c r="AP347" s="107"/>
      <c r="AQ347" s="107"/>
      <c r="AZ347" s="107"/>
      <c r="BA347" s="107"/>
      <c r="BJ347" s="107"/>
      <c r="BK347" s="107"/>
      <c r="BT347" s="107"/>
      <c r="CD347" s="107"/>
      <c r="CN347" s="107"/>
      <c r="CX347" s="107"/>
      <c r="DH347" s="107"/>
      <c r="DR347" s="107"/>
      <c r="EB347" s="107"/>
      <c r="EL347" s="107"/>
      <c r="EV347" s="107"/>
      <c r="FF347" s="107"/>
      <c r="FP347" s="107"/>
      <c r="FZ347" s="107"/>
      <c r="GJ347" s="107"/>
      <c r="GT347" s="107"/>
      <c r="HD347" s="107"/>
    </row>
    <row xmlns:x14ac="http://schemas.microsoft.com/office/spreadsheetml/2009/9/ac" r="348" s="3" customFormat="true" x14ac:dyDescent="0.25">
      <c r="A348" s="363"/>
      <c r="B348" s="107"/>
      <c r="L348" s="107"/>
      <c r="V348" s="107"/>
      <c r="AF348" s="107"/>
      <c r="AG348" s="107"/>
      <c r="AP348" s="107"/>
      <c r="AQ348" s="107"/>
      <c r="AZ348" s="107"/>
      <c r="BA348" s="107"/>
      <c r="BJ348" s="107"/>
      <c r="BK348" s="107"/>
      <c r="BT348" s="107"/>
      <c r="CD348" s="107"/>
      <c r="CN348" s="107"/>
      <c r="CX348" s="107"/>
      <c r="DH348" s="107"/>
      <c r="DR348" s="107"/>
      <c r="EB348" s="107"/>
      <c r="EL348" s="107"/>
      <c r="EV348" s="107"/>
      <c r="FF348" s="107"/>
      <c r="FP348" s="107"/>
      <c r="FZ348" s="107"/>
      <c r="GJ348" s="107"/>
      <c r="GT348" s="107"/>
      <c r="HD348" s="107"/>
    </row>
    <row xmlns:x14ac="http://schemas.microsoft.com/office/spreadsheetml/2009/9/ac" r="349" s="3" customFormat="true" x14ac:dyDescent="0.25">
      <c r="A349" s="363"/>
      <c r="B349" s="107"/>
      <c r="L349" s="107"/>
      <c r="V349" s="107"/>
      <c r="AF349" s="107"/>
      <c r="AG349" s="107"/>
      <c r="AP349" s="107"/>
      <c r="AQ349" s="107"/>
      <c r="AZ349" s="107"/>
      <c r="BA349" s="107"/>
      <c r="BJ349" s="107"/>
      <c r="BK349" s="107"/>
      <c r="BT349" s="107"/>
      <c r="CD349" s="107"/>
      <c r="CN349" s="107"/>
      <c r="CX349" s="107"/>
      <c r="DH349" s="107"/>
      <c r="DR349" s="107"/>
      <c r="EB349" s="107"/>
      <c r="EL349" s="107"/>
      <c r="EV349" s="107"/>
      <c r="FF349" s="107"/>
      <c r="FP349" s="107"/>
      <c r="FZ349" s="107"/>
      <c r="GJ349" s="107"/>
      <c r="GT349" s="107"/>
      <c r="HD349" s="107"/>
    </row>
    <row xmlns:x14ac="http://schemas.microsoft.com/office/spreadsheetml/2009/9/ac" r="350" s="3" customFormat="true" x14ac:dyDescent="0.25">
      <c r="A350" s="363"/>
      <c r="B350" s="107"/>
      <c r="L350" s="107"/>
      <c r="V350" s="107"/>
      <c r="AF350" s="107"/>
      <c r="AG350" s="107"/>
      <c r="AP350" s="107"/>
      <c r="AQ350" s="107"/>
      <c r="AZ350" s="107"/>
      <c r="BA350" s="107"/>
      <c r="BJ350" s="107"/>
      <c r="BK350" s="107"/>
      <c r="BT350" s="107"/>
      <c r="CD350" s="107"/>
      <c r="CN350" s="107"/>
      <c r="CX350" s="107"/>
      <c r="DH350" s="107"/>
      <c r="DR350" s="107"/>
      <c r="EB350" s="107"/>
      <c r="EL350" s="107"/>
      <c r="EV350" s="107"/>
      <c r="FF350" s="107"/>
      <c r="FP350" s="107"/>
      <c r="FZ350" s="107"/>
      <c r="GJ350" s="107"/>
      <c r="GT350" s="107"/>
      <c r="HD350" s="107"/>
    </row>
    <row xmlns:x14ac="http://schemas.microsoft.com/office/spreadsheetml/2009/9/ac" r="351" s="3" customFormat="true" x14ac:dyDescent="0.25">
      <c r="A351" s="363"/>
      <c r="B351" s="107"/>
      <c r="L351" s="107"/>
      <c r="V351" s="107"/>
      <c r="AF351" s="107"/>
      <c r="AG351" s="107"/>
      <c r="AP351" s="107"/>
      <c r="AQ351" s="107"/>
      <c r="AZ351" s="107"/>
      <c r="BA351" s="107"/>
      <c r="BJ351" s="107"/>
      <c r="BK351" s="107"/>
      <c r="BT351" s="107"/>
      <c r="CD351" s="107"/>
      <c r="CN351" s="107"/>
      <c r="CX351" s="107"/>
      <c r="DH351" s="107"/>
      <c r="DR351" s="107"/>
      <c r="EB351" s="107"/>
      <c r="EL351" s="107"/>
      <c r="EV351" s="107"/>
      <c r="FF351" s="107"/>
      <c r="FP351" s="107"/>
      <c r="FZ351" s="107"/>
      <c r="GJ351" s="107"/>
      <c r="GT351" s="107"/>
      <c r="HD351" s="107"/>
    </row>
    <row xmlns:x14ac="http://schemas.microsoft.com/office/spreadsheetml/2009/9/ac" r="352" s="3" customFormat="true" x14ac:dyDescent="0.25">
      <c r="A352" s="363"/>
      <c r="B352" s="107"/>
      <c r="L352" s="107"/>
      <c r="V352" s="107"/>
      <c r="AF352" s="107"/>
      <c r="AG352" s="107"/>
      <c r="AP352" s="107"/>
      <c r="AQ352" s="107"/>
      <c r="AZ352" s="107"/>
      <c r="BA352" s="107"/>
      <c r="BJ352" s="107"/>
      <c r="BK352" s="107"/>
      <c r="BT352" s="107"/>
      <c r="CD352" s="107"/>
      <c r="CN352" s="107"/>
      <c r="CX352" s="107"/>
      <c r="DH352" s="107"/>
      <c r="DR352" s="107"/>
      <c r="EB352" s="107"/>
      <c r="EL352" s="107"/>
      <c r="EV352" s="107"/>
      <c r="FF352" s="107"/>
      <c r="FP352" s="107"/>
      <c r="FZ352" s="107"/>
      <c r="GJ352" s="107"/>
      <c r="GT352" s="107"/>
      <c r="HD352" s="107"/>
    </row>
    <row xmlns:x14ac="http://schemas.microsoft.com/office/spreadsheetml/2009/9/ac" r="353" s="3" customFormat="true" x14ac:dyDescent="0.25">
      <c r="A353" s="363"/>
      <c r="B353" s="107"/>
      <c r="L353" s="107"/>
      <c r="V353" s="107"/>
      <c r="AF353" s="107"/>
      <c r="AG353" s="107"/>
      <c r="AP353" s="107"/>
      <c r="AQ353" s="107"/>
      <c r="AZ353" s="107"/>
      <c r="BA353" s="107"/>
      <c r="BJ353" s="107"/>
      <c r="BK353" s="107"/>
      <c r="BT353" s="107"/>
      <c r="CD353" s="107"/>
      <c r="CN353" s="107"/>
      <c r="CX353" s="107"/>
      <c r="DH353" s="107"/>
      <c r="DR353" s="107"/>
      <c r="EB353" s="107"/>
      <c r="EL353" s="107"/>
      <c r="EV353" s="107"/>
      <c r="FF353" s="107"/>
      <c r="FP353" s="107"/>
      <c r="FZ353" s="107"/>
      <c r="GJ353" s="107"/>
      <c r="GT353" s="107"/>
      <c r="HD353" s="107"/>
    </row>
    <row xmlns:x14ac="http://schemas.microsoft.com/office/spreadsheetml/2009/9/ac" r="354" s="3" customFormat="true" x14ac:dyDescent="0.25">
      <c r="A354" s="363"/>
      <c r="B354" s="107"/>
      <c r="L354" s="107"/>
      <c r="V354" s="107"/>
      <c r="AF354" s="107"/>
      <c r="AG354" s="107"/>
      <c r="AP354" s="107"/>
      <c r="AQ354" s="107"/>
      <c r="AZ354" s="107"/>
      <c r="BA354" s="107"/>
      <c r="BJ354" s="107"/>
      <c r="BK354" s="107"/>
      <c r="BT354" s="107"/>
      <c r="CD354" s="107"/>
      <c r="CN354" s="107"/>
      <c r="CX354" s="107"/>
      <c r="DH354" s="107"/>
      <c r="DR354" s="107"/>
      <c r="EB354" s="107"/>
      <c r="EL354" s="107"/>
      <c r="EV354" s="107"/>
      <c r="FF354" s="107"/>
      <c r="FP354" s="107"/>
      <c r="FZ354" s="107"/>
      <c r="GJ354" s="107"/>
      <c r="GT354" s="107"/>
      <c r="HD354" s="107"/>
    </row>
    <row xmlns:x14ac="http://schemas.microsoft.com/office/spreadsheetml/2009/9/ac" r="355" s="3" customFormat="true" x14ac:dyDescent="0.25">
      <c r="A355" s="363"/>
      <c r="B355" s="107"/>
      <c r="L355" s="107"/>
      <c r="V355" s="107"/>
      <c r="AF355" s="107"/>
      <c r="AG355" s="107"/>
      <c r="AP355" s="107"/>
      <c r="AQ355" s="107"/>
      <c r="AZ355" s="107"/>
      <c r="BA355" s="107"/>
      <c r="BJ355" s="107"/>
      <c r="BK355" s="107"/>
      <c r="BT355" s="107"/>
      <c r="CD355" s="107"/>
      <c r="CN355" s="107"/>
      <c r="CX355" s="107"/>
      <c r="DH355" s="107"/>
      <c r="DR355" s="107"/>
      <c r="EB355" s="107"/>
      <c r="EL355" s="107"/>
      <c r="EV355" s="107"/>
      <c r="FF355" s="107"/>
      <c r="FP355" s="107"/>
      <c r="FZ355" s="107"/>
      <c r="GJ355" s="107"/>
      <c r="GT355" s="107"/>
      <c r="HD355" s="107"/>
    </row>
    <row xmlns:x14ac="http://schemas.microsoft.com/office/spreadsheetml/2009/9/ac" r="356" s="3" customFormat="true" x14ac:dyDescent="0.25">
      <c r="A356" s="363"/>
      <c r="B356" s="107"/>
      <c r="L356" s="107"/>
      <c r="V356" s="107"/>
      <c r="AF356" s="107"/>
      <c r="AG356" s="107"/>
      <c r="AP356" s="107"/>
      <c r="AQ356" s="107"/>
      <c r="AZ356" s="107"/>
      <c r="BA356" s="107"/>
      <c r="BJ356" s="107"/>
      <c r="BK356" s="107"/>
      <c r="BT356" s="107"/>
      <c r="CD356" s="107"/>
      <c r="CN356" s="107"/>
      <c r="CX356" s="107"/>
      <c r="DH356" s="107"/>
      <c r="DR356" s="107"/>
      <c r="EB356" s="107"/>
      <c r="EL356" s="107"/>
      <c r="EV356" s="107"/>
      <c r="FF356" s="107"/>
      <c r="FP356" s="107"/>
      <c r="FZ356" s="107"/>
      <c r="GJ356" s="107"/>
      <c r="GT356" s="107"/>
      <c r="HD356" s="107"/>
    </row>
    <row xmlns:x14ac="http://schemas.microsoft.com/office/spreadsheetml/2009/9/ac" r="357" s="3" customFormat="true" x14ac:dyDescent="0.25">
      <c r="A357" s="363"/>
      <c r="B357" s="107"/>
      <c r="L357" s="107"/>
      <c r="V357" s="107"/>
      <c r="AF357" s="107"/>
      <c r="AG357" s="107"/>
      <c r="AP357" s="107"/>
      <c r="AQ357" s="107"/>
      <c r="AZ357" s="107"/>
      <c r="BA357" s="107"/>
      <c r="BJ357" s="107"/>
      <c r="BK357" s="107"/>
      <c r="BT357" s="107"/>
      <c r="CD357" s="107"/>
      <c r="CN357" s="107"/>
      <c r="CX357" s="107"/>
      <c r="DH357" s="107"/>
      <c r="DR357" s="107"/>
      <c r="EB357" s="107"/>
      <c r="EL357" s="107"/>
      <c r="EV357" s="107"/>
      <c r="FF357" s="107"/>
      <c r="FP357" s="107"/>
      <c r="FZ357" s="107"/>
      <c r="GJ357" s="107"/>
      <c r="GT357" s="107"/>
      <c r="HD357" s="107"/>
    </row>
    <row xmlns:x14ac="http://schemas.microsoft.com/office/spreadsheetml/2009/9/ac" r="358" s="3" customFormat="true" x14ac:dyDescent="0.25">
      <c r="A358" s="363"/>
      <c r="B358" s="107"/>
      <c r="L358" s="107"/>
      <c r="V358" s="107"/>
      <c r="AF358" s="107"/>
      <c r="AG358" s="107"/>
      <c r="AP358" s="107"/>
      <c r="AQ358" s="107"/>
      <c r="AZ358" s="107"/>
      <c r="BA358" s="107"/>
      <c r="BJ358" s="107"/>
      <c r="BK358" s="107"/>
      <c r="BT358" s="107"/>
      <c r="CD358" s="107"/>
      <c r="CN358" s="107"/>
      <c r="CX358" s="107"/>
      <c r="DH358" s="107"/>
      <c r="DR358" s="107"/>
      <c r="EB358" s="107"/>
      <c r="EL358" s="107"/>
      <c r="EV358" s="107"/>
      <c r="FF358" s="107"/>
      <c r="FP358" s="107"/>
      <c r="FZ358" s="107"/>
      <c r="GJ358" s="107"/>
      <c r="GT358" s="107"/>
      <c r="HD358" s="107"/>
    </row>
    <row xmlns:x14ac="http://schemas.microsoft.com/office/spreadsheetml/2009/9/ac" r="359" s="3" customFormat="true" x14ac:dyDescent="0.25">
      <c r="A359" s="363"/>
      <c r="B359" s="107"/>
      <c r="L359" s="107"/>
      <c r="V359" s="107"/>
      <c r="AF359" s="107"/>
      <c r="AG359" s="107"/>
      <c r="AP359" s="107"/>
      <c r="AQ359" s="107"/>
      <c r="AZ359" s="107"/>
      <c r="BA359" s="107"/>
      <c r="BJ359" s="107"/>
      <c r="BK359" s="107"/>
      <c r="BT359" s="107"/>
      <c r="CD359" s="107"/>
      <c r="CN359" s="107"/>
      <c r="CX359" s="107"/>
      <c r="DH359" s="107"/>
      <c r="DR359" s="107"/>
      <c r="EB359" s="107"/>
      <c r="EL359" s="107"/>
      <c r="EV359" s="107"/>
      <c r="FF359" s="107"/>
      <c r="FP359" s="107"/>
      <c r="FZ359" s="107"/>
      <c r="GJ359" s="107"/>
      <c r="GT359" s="107"/>
      <c r="HD359" s="107"/>
    </row>
    <row xmlns:x14ac="http://schemas.microsoft.com/office/spreadsheetml/2009/9/ac" r="360" s="3" customFormat="true" x14ac:dyDescent="0.25">
      <c r="A360" s="363"/>
      <c r="B360" s="107"/>
      <c r="L360" s="107"/>
      <c r="V360" s="107"/>
      <c r="AF360" s="107"/>
      <c r="AG360" s="107"/>
      <c r="AP360" s="107"/>
      <c r="AQ360" s="107"/>
      <c r="AZ360" s="107"/>
      <c r="BA360" s="107"/>
      <c r="BJ360" s="107"/>
      <c r="BK360" s="107"/>
      <c r="BT360" s="107"/>
      <c r="CD360" s="107"/>
      <c r="CN360" s="107"/>
      <c r="CX360" s="107"/>
      <c r="DH360" s="107"/>
      <c r="DR360" s="107"/>
      <c r="EB360" s="107"/>
      <c r="EL360" s="107"/>
      <c r="EV360" s="107"/>
      <c r="FF360" s="107"/>
      <c r="FP360" s="107"/>
      <c r="FZ360" s="107"/>
      <c r="GJ360" s="107"/>
      <c r="GT360" s="107"/>
      <c r="HD360" s="107"/>
    </row>
    <row xmlns:x14ac="http://schemas.microsoft.com/office/spreadsheetml/2009/9/ac" r="361" s="3" customFormat="true" x14ac:dyDescent="0.25">
      <c r="A361" s="363"/>
      <c r="B361" s="107"/>
      <c r="L361" s="107"/>
      <c r="V361" s="107"/>
      <c r="AF361" s="107"/>
      <c r="AG361" s="107"/>
      <c r="AP361" s="107"/>
      <c r="AQ361" s="107"/>
      <c r="AZ361" s="107"/>
      <c r="BA361" s="107"/>
      <c r="BJ361" s="107"/>
      <c r="BK361" s="107"/>
      <c r="BT361" s="107"/>
      <c r="CD361" s="107"/>
      <c r="CN361" s="107"/>
      <c r="CX361" s="107"/>
      <c r="DH361" s="107"/>
      <c r="DR361" s="107"/>
      <c r="EB361" s="107"/>
      <c r="EL361" s="107"/>
      <c r="EV361" s="107"/>
      <c r="FF361" s="107"/>
      <c r="FP361" s="107"/>
      <c r="FZ361" s="107"/>
      <c r="GJ361" s="107"/>
      <c r="GT361" s="107"/>
      <c r="HD361" s="107"/>
    </row>
    <row xmlns:x14ac="http://schemas.microsoft.com/office/spreadsheetml/2009/9/ac" r="362" s="3" customFormat="true" x14ac:dyDescent="0.25">
      <c r="A362" s="363"/>
      <c r="B362" s="107"/>
      <c r="L362" s="107"/>
      <c r="V362" s="107"/>
      <c r="AF362" s="107"/>
      <c r="AG362" s="107"/>
      <c r="AP362" s="107"/>
      <c r="AQ362" s="107"/>
      <c r="AZ362" s="107"/>
      <c r="BA362" s="107"/>
      <c r="BJ362" s="107"/>
      <c r="BK362" s="107"/>
      <c r="BT362" s="107"/>
      <c r="CD362" s="107"/>
      <c r="CN362" s="107"/>
      <c r="CX362" s="107"/>
      <c r="DH362" s="107"/>
      <c r="DR362" s="107"/>
      <c r="EB362" s="107"/>
      <c r="EL362" s="107"/>
      <c r="EV362" s="107"/>
      <c r="FF362" s="107"/>
      <c r="FP362" s="107"/>
      <c r="FZ362" s="107"/>
      <c r="GJ362" s="107"/>
      <c r="GT362" s="107"/>
      <c r="HD362" s="107"/>
    </row>
    <row xmlns:x14ac="http://schemas.microsoft.com/office/spreadsheetml/2009/9/ac" r="363" s="3" customFormat="true" x14ac:dyDescent="0.25">
      <c r="A363" s="363"/>
      <c r="B363" s="107"/>
      <c r="L363" s="107"/>
      <c r="V363" s="107"/>
      <c r="AF363" s="107"/>
      <c r="AG363" s="107"/>
      <c r="AP363" s="107"/>
      <c r="AQ363" s="107"/>
      <c r="AZ363" s="107"/>
      <c r="BA363" s="107"/>
      <c r="BJ363" s="107"/>
      <c r="BK363" s="107"/>
      <c r="BT363" s="107"/>
      <c r="CD363" s="107"/>
      <c r="CN363" s="107"/>
      <c r="CX363" s="107"/>
      <c r="DH363" s="107"/>
      <c r="DR363" s="107"/>
      <c r="EB363" s="107"/>
      <c r="EL363" s="107"/>
      <c r="EV363" s="107"/>
      <c r="FF363" s="107"/>
      <c r="FP363" s="107"/>
      <c r="FZ363" s="107"/>
      <c r="GJ363" s="107"/>
      <c r="GT363" s="107"/>
      <c r="HD363" s="107"/>
    </row>
    <row xmlns:x14ac="http://schemas.microsoft.com/office/spreadsheetml/2009/9/ac" r="364" s="3" customFormat="true" x14ac:dyDescent="0.25">
      <c r="A364" s="363"/>
      <c r="B364" s="107"/>
      <c r="L364" s="107"/>
      <c r="V364" s="107"/>
      <c r="AF364" s="107"/>
      <c r="AG364" s="107"/>
      <c r="AP364" s="107"/>
      <c r="AQ364" s="107"/>
      <c r="AZ364" s="107"/>
      <c r="BA364" s="107"/>
      <c r="BJ364" s="107"/>
      <c r="BK364" s="107"/>
      <c r="BT364" s="107"/>
      <c r="CD364" s="107"/>
      <c r="CN364" s="107"/>
      <c r="CX364" s="107"/>
      <c r="DH364" s="107"/>
      <c r="DR364" s="107"/>
      <c r="EB364" s="107"/>
      <c r="EL364" s="107"/>
      <c r="EV364" s="107"/>
      <c r="FF364" s="107"/>
      <c r="FP364" s="107"/>
      <c r="FZ364" s="107"/>
      <c r="GJ364" s="107"/>
      <c r="GT364" s="107"/>
      <c r="HD364" s="107"/>
    </row>
    <row xmlns:x14ac="http://schemas.microsoft.com/office/spreadsheetml/2009/9/ac" r="365" s="3" customFormat="true" x14ac:dyDescent="0.25">
      <c r="A365" s="363"/>
      <c r="B365" s="107"/>
      <c r="L365" s="107"/>
      <c r="V365" s="107"/>
      <c r="AF365" s="107"/>
      <c r="AG365" s="107"/>
      <c r="AP365" s="107"/>
      <c r="AQ365" s="107"/>
      <c r="AZ365" s="107"/>
      <c r="BA365" s="107"/>
      <c r="BJ365" s="107"/>
      <c r="BK365" s="107"/>
      <c r="BT365" s="107"/>
      <c r="CD365" s="107"/>
      <c r="CN365" s="107"/>
      <c r="CX365" s="107"/>
      <c r="DH365" s="107"/>
      <c r="DR365" s="107"/>
      <c r="EB365" s="107"/>
      <c r="EL365" s="107"/>
      <c r="EV365" s="107"/>
      <c r="FF365" s="107"/>
      <c r="FP365" s="107"/>
      <c r="FZ365" s="107"/>
      <c r="GJ365" s="107"/>
      <c r="GT365" s="107"/>
      <c r="HD365" s="107"/>
    </row>
    <row xmlns:x14ac="http://schemas.microsoft.com/office/spreadsheetml/2009/9/ac" r="366" s="3" customFormat="true" x14ac:dyDescent="0.25">
      <c r="A366" s="363"/>
      <c r="B366" s="107"/>
      <c r="L366" s="107"/>
      <c r="V366" s="107"/>
      <c r="AF366" s="107"/>
      <c r="AG366" s="107"/>
      <c r="AP366" s="107"/>
      <c r="AQ366" s="107"/>
      <c r="AZ366" s="107"/>
      <c r="BA366" s="107"/>
      <c r="BJ366" s="107"/>
      <c r="BK366" s="107"/>
      <c r="BT366" s="107"/>
      <c r="CD366" s="107"/>
      <c r="CN366" s="107"/>
      <c r="CX366" s="107"/>
      <c r="DH366" s="107"/>
      <c r="DR366" s="107"/>
      <c r="EB366" s="107"/>
      <c r="EL366" s="107"/>
      <c r="EV366" s="107"/>
      <c r="FF366" s="107"/>
      <c r="FP366" s="107"/>
      <c r="FZ366" s="107"/>
      <c r="GJ366" s="107"/>
      <c r="GT366" s="107"/>
      <c r="HD366" s="107"/>
    </row>
    <row xmlns:x14ac="http://schemas.microsoft.com/office/spreadsheetml/2009/9/ac" r="367" s="3" customFormat="true" x14ac:dyDescent="0.25">
      <c r="A367" s="363"/>
      <c r="B367" s="107"/>
      <c r="L367" s="107"/>
      <c r="V367" s="107"/>
      <c r="AF367" s="107"/>
      <c r="AG367" s="107"/>
      <c r="AP367" s="107"/>
      <c r="AQ367" s="107"/>
      <c r="AZ367" s="107"/>
      <c r="BA367" s="107"/>
      <c r="BJ367" s="107"/>
      <c r="BK367" s="107"/>
      <c r="BT367" s="107"/>
      <c r="CD367" s="107"/>
      <c r="CN367" s="107"/>
      <c r="CX367" s="107"/>
      <c r="DH367" s="107"/>
      <c r="DR367" s="107"/>
      <c r="EB367" s="107"/>
      <c r="EL367" s="107"/>
      <c r="EV367" s="107"/>
      <c r="FF367" s="107"/>
      <c r="FP367" s="107"/>
      <c r="FZ367" s="107"/>
      <c r="GJ367" s="107"/>
      <c r="GT367" s="107"/>
      <c r="HD367" s="107"/>
    </row>
    <row xmlns:x14ac="http://schemas.microsoft.com/office/spreadsheetml/2009/9/ac" r="368" s="3" customFormat="true" x14ac:dyDescent="0.25">
      <c r="A368" s="363"/>
      <c r="B368" s="107"/>
      <c r="L368" s="107"/>
      <c r="V368" s="107"/>
      <c r="AF368" s="107"/>
      <c r="AG368" s="107"/>
      <c r="AP368" s="107"/>
      <c r="AQ368" s="107"/>
      <c r="AZ368" s="107"/>
      <c r="BA368" s="107"/>
      <c r="BJ368" s="107"/>
      <c r="BK368" s="107"/>
      <c r="BT368" s="107"/>
      <c r="CD368" s="107"/>
      <c r="CN368" s="107"/>
      <c r="CX368" s="107"/>
      <c r="DH368" s="107"/>
      <c r="DR368" s="107"/>
      <c r="EB368" s="107"/>
      <c r="EL368" s="107"/>
      <c r="EV368" s="107"/>
      <c r="FF368" s="107"/>
      <c r="FP368" s="107"/>
      <c r="FZ368" s="107"/>
      <c r="GJ368" s="107"/>
      <c r="GT368" s="107"/>
      <c r="HD368" s="107"/>
    </row>
    <row xmlns:x14ac="http://schemas.microsoft.com/office/spreadsheetml/2009/9/ac" r="369" s="3" customFormat="true" x14ac:dyDescent="0.25">
      <c r="A369" s="363"/>
      <c r="B369" s="107"/>
      <c r="L369" s="107"/>
      <c r="V369" s="107"/>
      <c r="AF369" s="107"/>
      <c r="AG369" s="107"/>
      <c r="AP369" s="107"/>
      <c r="AQ369" s="107"/>
      <c r="AZ369" s="107"/>
      <c r="BA369" s="107"/>
      <c r="BJ369" s="107"/>
      <c r="BK369" s="107"/>
      <c r="BT369" s="107"/>
      <c r="CD369" s="107"/>
      <c r="CN369" s="107"/>
      <c r="CX369" s="107"/>
      <c r="DH369" s="107"/>
      <c r="DR369" s="107"/>
      <c r="EB369" s="107"/>
      <c r="EL369" s="107"/>
      <c r="EV369" s="107"/>
      <c r="FF369" s="107"/>
      <c r="FP369" s="107"/>
      <c r="FZ369" s="107"/>
      <c r="GJ369" s="107"/>
      <c r="GT369" s="107"/>
      <c r="HD369" s="107"/>
    </row>
    <row xmlns:x14ac="http://schemas.microsoft.com/office/spreadsheetml/2009/9/ac" r="370" s="3" customFormat="true" x14ac:dyDescent="0.25">
      <c r="A370" s="363"/>
      <c r="B370" s="107"/>
      <c r="L370" s="107"/>
      <c r="V370" s="107"/>
      <c r="AF370" s="107"/>
      <c r="AG370" s="107"/>
      <c r="AP370" s="107"/>
      <c r="AQ370" s="107"/>
      <c r="AZ370" s="107"/>
      <c r="BA370" s="107"/>
      <c r="BJ370" s="107"/>
      <c r="BK370" s="107"/>
      <c r="BT370" s="107"/>
      <c r="CD370" s="107"/>
      <c r="CN370" s="107"/>
      <c r="CX370" s="107"/>
      <c r="DH370" s="107"/>
      <c r="DR370" s="107"/>
      <c r="EB370" s="107"/>
      <c r="EL370" s="107"/>
      <c r="EV370" s="107"/>
      <c r="FF370" s="107"/>
      <c r="FP370" s="107"/>
      <c r="FZ370" s="107"/>
      <c r="GJ370" s="107"/>
      <c r="GT370" s="107"/>
      <c r="HD370" s="107"/>
    </row>
    <row xmlns:x14ac="http://schemas.microsoft.com/office/spreadsheetml/2009/9/ac" r="371" s="3" customFormat="true" x14ac:dyDescent="0.25">
      <c r="A371" s="363"/>
      <c r="B371" s="107"/>
      <c r="L371" s="107"/>
      <c r="V371" s="107"/>
      <c r="AF371" s="107"/>
      <c r="AG371" s="107"/>
      <c r="AP371" s="107"/>
      <c r="AQ371" s="107"/>
      <c r="AZ371" s="107"/>
      <c r="BA371" s="107"/>
      <c r="BJ371" s="107"/>
      <c r="BK371" s="107"/>
      <c r="BT371" s="107"/>
      <c r="CD371" s="107"/>
      <c r="CN371" s="107"/>
      <c r="CX371" s="107"/>
      <c r="DH371" s="107"/>
      <c r="DR371" s="107"/>
      <c r="EB371" s="107"/>
      <c r="EL371" s="107"/>
      <c r="EV371" s="107"/>
      <c r="FF371" s="107"/>
      <c r="FP371" s="107"/>
      <c r="FZ371" s="107"/>
      <c r="GJ371" s="107"/>
      <c r="GT371" s="107"/>
      <c r="HD371" s="107"/>
    </row>
    <row xmlns:x14ac="http://schemas.microsoft.com/office/spreadsheetml/2009/9/ac" r="372" s="3" customFormat="true" x14ac:dyDescent="0.25">
      <c r="A372" s="363"/>
      <c r="B372" s="107"/>
      <c r="L372" s="107"/>
      <c r="V372" s="107"/>
      <c r="AF372" s="107"/>
      <c r="AG372" s="107"/>
      <c r="AP372" s="107"/>
      <c r="AQ372" s="107"/>
      <c r="AZ372" s="107"/>
      <c r="BA372" s="107"/>
      <c r="BJ372" s="107"/>
      <c r="BK372" s="107"/>
      <c r="BT372" s="107"/>
      <c r="CD372" s="107"/>
      <c r="CN372" s="107"/>
      <c r="CX372" s="107"/>
      <c r="DH372" s="107"/>
      <c r="DR372" s="107"/>
      <c r="EB372" s="107"/>
      <c r="EL372" s="107"/>
      <c r="EV372" s="107"/>
      <c r="FF372" s="107"/>
      <c r="FP372" s="107"/>
      <c r="FZ372" s="107"/>
      <c r="GJ372" s="107"/>
      <c r="GT372" s="107"/>
      <c r="HD372" s="107"/>
    </row>
    <row xmlns:x14ac="http://schemas.microsoft.com/office/spreadsheetml/2009/9/ac" r="373" s="3" customFormat="true" x14ac:dyDescent="0.25">
      <c r="A373" s="363"/>
      <c r="B373" s="107"/>
      <c r="L373" s="107"/>
      <c r="V373" s="107"/>
      <c r="AF373" s="107"/>
      <c r="AG373" s="107"/>
      <c r="AP373" s="107"/>
      <c r="AQ373" s="107"/>
      <c r="AZ373" s="107"/>
      <c r="BA373" s="107"/>
      <c r="BJ373" s="107"/>
      <c r="BK373" s="107"/>
      <c r="BT373" s="107"/>
      <c r="CD373" s="107"/>
      <c r="CN373" s="107"/>
      <c r="CX373" s="107"/>
      <c r="DH373" s="107"/>
      <c r="DR373" s="107"/>
      <c r="EB373" s="107"/>
      <c r="EL373" s="107"/>
      <c r="EV373" s="107"/>
      <c r="FF373" s="107"/>
      <c r="FP373" s="107"/>
      <c r="FZ373" s="107"/>
      <c r="GJ373" s="107"/>
      <c r="GT373" s="107"/>
      <c r="HD373" s="107"/>
    </row>
    <row xmlns:x14ac="http://schemas.microsoft.com/office/spreadsheetml/2009/9/ac" r="374" s="3" customFormat="true" x14ac:dyDescent="0.25">
      <c r="A374" s="363"/>
      <c r="B374" s="107"/>
      <c r="L374" s="107"/>
      <c r="V374" s="107"/>
      <c r="AF374" s="107"/>
      <c r="AG374" s="107"/>
      <c r="AP374" s="107"/>
      <c r="AQ374" s="107"/>
      <c r="AZ374" s="107"/>
      <c r="BA374" s="107"/>
      <c r="BJ374" s="107"/>
      <c r="BK374" s="107"/>
      <c r="BT374" s="107"/>
      <c r="CD374" s="107"/>
      <c r="CN374" s="107"/>
      <c r="CX374" s="107"/>
      <c r="DH374" s="107"/>
      <c r="DR374" s="107"/>
      <c r="EB374" s="107"/>
      <c r="EL374" s="107"/>
      <c r="EV374" s="107"/>
      <c r="FF374" s="107"/>
      <c r="FP374" s="107"/>
      <c r="FZ374" s="107"/>
      <c r="GJ374" s="107"/>
      <c r="GT374" s="107"/>
      <c r="HD374" s="107"/>
    </row>
    <row xmlns:x14ac="http://schemas.microsoft.com/office/spreadsheetml/2009/9/ac" r="375" s="3" customFormat="true" x14ac:dyDescent="0.25">
      <c r="A375" s="363"/>
      <c r="B375" s="107"/>
      <c r="L375" s="107"/>
      <c r="V375" s="107"/>
      <c r="AF375" s="107"/>
      <c r="AG375" s="107"/>
      <c r="AP375" s="107"/>
      <c r="AQ375" s="107"/>
      <c r="AZ375" s="107"/>
      <c r="BA375" s="107"/>
      <c r="BJ375" s="107"/>
      <c r="BK375" s="107"/>
      <c r="BT375" s="107"/>
      <c r="CD375" s="107"/>
      <c r="CN375" s="107"/>
      <c r="CX375" s="107"/>
      <c r="DH375" s="107"/>
      <c r="DR375" s="107"/>
      <c r="EB375" s="107"/>
      <c r="EL375" s="107"/>
      <c r="EV375" s="107"/>
      <c r="FF375" s="107"/>
      <c r="FP375" s="107"/>
      <c r="FZ375" s="107"/>
      <c r="GJ375" s="107"/>
      <c r="GT375" s="107"/>
      <c r="HD375" s="107"/>
    </row>
    <row xmlns:x14ac="http://schemas.microsoft.com/office/spreadsheetml/2009/9/ac" r="376" s="3" customFormat="true" x14ac:dyDescent="0.25">
      <c r="A376" s="363"/>
      <c r="B376" s="107"/>
      <c r="L376" s="107"/>
      <c r="V376" s="107"/>
      <c r="AF376" s="107"/>
      <c r="AG376" s="107"/>
      <c r="AP376" s="107"/>
      <c r="AQ376" s="107"/>
      <c r="AZ376" s="107"/>
      <c r="BA376" s="107"/>
      <c r="BJ376" s="107"/>
      <c r="BK376" s="107"/>
      <c r="BT376" s="107"/>
      <c r="CD376" s="107"/>
      <c r="CN376" s="107"/>
      <c r="CX376" s="107"/>
      <c r="DH376" s="107"/>
      <c r="DR376" s="107"/>
      <c r="EB376" s="107"/>
      <c r="EL376" s="107"/>
      <c r="EV376" s="107"/>
      <c r="FF376" s="107"/>
      <c r="FP376" s="107"/>
      <c r="FZ376" s="107"/>
      <c r="GJ376" s="107"/>
      <c r="GT376" s="107"/>
      <c r="HD376" s="107"/>
    </row>
    <row xmlns:x14ac="http://schemas.microsoft.com/office/spreadsheetml/2009/9/ac" r="377" s="3" customFormat="true" x14ac:dyDescent="0.25">
      <c r="A377" s="363"/>
      <c r="B377" s="107"/>
      <c r="L377" s="107"/>
      <c r="V377" s="107"/>
      <c r="AF377" s="107"/>
      <c r="AG377" s="107"/>
      <c r="AP377" s="107"/>
      <c r="AQ377" s="107"/>
      <c r="AZ377" s="107"/>
      <c r="BA377" s="107"/>
      <c r="BJ377" s="107"/>
      <c r="BK377" s="107"/>
      <c r="BT377" s="107"/>
      <c r="CD377" s="107"/>
      <c r="CN377" s="107"/>
      <c r="CX377" s="107"/>
      <c r="DH377" s="107"/>
      <c r="DR377" s="107"/>
      <c r="EB377" s="107"/>
      <c r="EL377" s="107"/>
      <c r="EV377" s="107"/>
      <c r="FF377" s="107"/>
      <c r="FP377" s="107"/>
      <c r="FZ377" s="107"/>
      <c r="GJ377" s="107"/>
      <c r="GT377" s="107"/>
      <c r="HD377" s="107"/>
    </row>
    <row xmlns:x14ac="http://schemas.microsoft.com/office/spreadsheetml/2009/9/ac" r="378" s="3" customFormat="true" x14ac:dyDescent="0.25">
      <c r="A378" s="363"/>
      <c r="B378" s="107"/>
      <c r="L378" s="107"/>
      <c r="V378" s="107"/>
      <c r="AF378" s="107"/>
      <c r="AG378" s="107"/>
      <c r="AP378" s="107"/>
      <c r="AQ378" s="107"/>
      <c r="AZ378" s="107"/>
      <c r="BA378" s="107"/>
      <c r="BJ378" s="107"/>
      <c r="BK378" s="107"/>
      <c r="BT378" s="107"/>
      <c r="CD378" s="107"/>
      <c r="CN378" s="107"/>
      <c r="CX378" s="107"/>
      <c r="DH378" s="107"/>
      <c r="DR378" s="107"/>
      <c r="EB378" s="107"/>
      <c r="EL378" s="107"/>
      <c r="EV378" s="107"/>
      <c r="FF378" s="107"/>
      <c r="FP378" s="107"/>
      <c r="FZ378" s="107"/>
      <c r="GJ378" s="107"/>
      <c r="GT378" s="107"/>
      <c r="HD378" s="107"/>
    </row>
    <row xmlns:x14ac="http://schemas.microsoft.com/office/spreadsheetml/2009/9/ac" r="379" s="3" customFormat="true" x14ac:dyDescent="0.25">
      <c r="A379" s="363"/>
      <c r="B379" s="107"/>
      <c r="L379" s="107"/>
      <c r="V379" s="107"/>
      <c r="AF379" s="107"/>
      <c r="AG379" s="107"/>
      <c r="AP379" s="107"/>
      <c r="AQ379" s="107"/>
      <c r="AZ379" s="107"/>
      <c r="BA379" s="107"/>
      <c r="BJ379" s="107"/>
      <c r="BK379" s="107"/>
      <c r="BT379" s="107"/>
      <c r="CD379" s="107"/>
      <c r="CN379" s="107"/>
      <c r="CX379" s="107"/>
      <c r="DH379" s="107"/>
      <c r="DR379" s="107"/>
      <c r="EB379" s="107"/>
      <c r="EL379" s="107"/>
      <c r="EV379" s="107"/>
      <c r="FF379" s="107"/>
      <c r="FP379" s="107"/>
      <c r="FZ379" s="107"/>
      <c r="GJ379" s="107"/>
      <c r="GT379" s="107"/>
      <c r="HD379" s="107"/>
    </row>
    <row xmlns:x14ac="http://schemas.microsoft.com/office/spreadsheetml/2009/9/ac" r="380" s="3" customFormat="true" x14ac:dyDescent="0.25">
      <c r="A380" s="363"/>
      <c r="B380" s="107"/>
      <c r="L380" s="107"/>
      <c r="V380" s="107"/>
      <c r="AF380" s="107"/>
      <c r="AG380" s="107"/>
      <c r="AP380" s="107"/>
      <c r="AQ380" s="107"/>
      <c r="AZ380" s="107"/>
      <c r="BA380" s="107"/>
      <c r="BJ380" s="107"/>
      <c r="BK380" s="107"/>
      <c r="BT380" s="107"/>
      <c r="CD380" s="107"/>
      <c r="CN380" s="107"/>
      <c r="CX380" s="107"/>
      <c r="DH380" s="107"/>
      <c r="DR380" s="107"/>
      <c r="EB380" s="107"/>
      <c r="EL380" s="107"/>
      <c r="EV380" s="107"/>
      <c r="FF380" s="107"/>
      <c r="FP380" s="107"/>
      <c r="FZ380" s="107"/>
      <c r="GJ380" s="107"/>
      <c r="GT380" s="107"/>
      <c r="HD380" s="107"/>
    </row>
    <row xmlns:x14ac="http://schemas.microsoft.com/office/spreadsheetml/2009/9/ac" r="381" s="3" customFormat="true" x14ac:dyDescent="0.25">
      <c r="A381" s="363"/>
      <c r="B381" s="107"/>
      <c r="L381" s="107"/>
      <c r="V381" s="107"/>
      <c r="AF381" s="107"/>
      <c r="AG381" s="107"/>
      <c r="AP381" s="107"/>
      <c r="AQ381" s="107"/>
      <c r="AZ381" s="107"/>
      <c r="BA381" s="107"/>
      <c r="BJ381" s="107"/>
      <c r="BK381" s="107"/>
      <c r="BT381" s="107"/>
      <c r="CD381" s="107"/>
      <c r="CN381" s="107"/>
      <c r="CX381" s="107"/>
      <c r="DH381" s="107"/>
      <c r="DR381" s="107"/>
      <c r="EB381" s="107"/>
      <c r="EL381" s="107"/>
      <c r="EV381" s="107"/>
      <c r="FF381" s="107"/>
      <c r="FP381" s="107"/>
      <c r="FZ381" s="107"/>
      <c r="GJ381" s="107"/>
      <c r="GT381" s="107"/>
      <c r="HD381" s="107"/>
    </row>
    <row xmlns:x14ac="http://schemas.microsoft.com/office/spreadsheetml/2009/9/ac" r="382" s="3" customFormat="true" x14ac:dyDescent="0.25">
      <c r="A382" s="363"/>
      <c r="B382" s="107"/>
      <c r="L382" s="107"/>
      <c r="V382" s="107"/>
      <c r="AF382" s="107"/>
      <c r="AG382" s="107"/>
      <c r="AP382" s="107"/>
      <c r="AQ382" s="107"/>
      <c r="AZ382" s="107"/>
      <c r="BA382" s="107"/>
      <c r="BJ382" s="107"/>
      <c r="BK382" s="107"/>
      <c r="BT382" s="107"/>
      <c r="CD382" s="107"/>
      <c r="CN382" s="107"/>
      <c r="CX382" s="107"/>
      <c r="DH382" s="107"/>
      <c r="DR382" s="107"/>
      <c r="EB382" s="107"/>
      <c r="EL382" s="107"/>
      <c r="EV382" s="107"/>
      <c r="FF382" s="107"/>
      <c r="FP382" s="107"/>
      <c r="FZ382" s="107"/>
      <c r="GJ382" s="107"/>
      <c r="GT382" s="107"/>
      <c r="HD382" s="107"/>
    </row>
    <row xmlns:x14ac="http://schemas.microsoft.com/office/spreadsheetml/2009/9/ac" r="383" s="3" customFormat="true" x14ac:dyDescent="0.25">
      <c r="A383" s="363"/>
      <c r="B383" s="107"/>
      <c r="L383" s="107"/>
      <c r="V383" s="107"/>
      <c r="AF383" s="107"/>
      <c r="AG383" s="107"/>
      <c r="AP383" s="107"/>
      <c r="AQ383" s="107"/>
      <c r="AZ383" s="107"/>
      <c r="BA383" s="107"/>
      <c r="BJ383" s="107"/>
      <c r="BK383" s="107"/>
      <c r="BT383" s="107"/>
      <c r="CD383" s="107"/>
      <c r="CN383" s="107"/>
      <c r="CX383" s="107"/>
      <c r="DH383" s="107"/>
      <c r="DR383" s="107"/>
      <c r="EB383" s="107"/>
      <c r="EL383" s="107"/>
      <c r="EV383" s="107"/>
      <c r="FF383" s="107"/>
      <c r="FP383" s="107"/>
      <c r="FZ383" s="107"/>
      <c r="GJ383" s="107"/>
      <c r="GT383" s="107"/>
      <c r="HD383" s="107"/>
    </row>
    <row xmlns:x14ac="http://schemas.microsoft.com/office/spreadsheetml/2009/9/ac" r="384" s="3" customFormat="true" x14ac:dyDescent="0.25">
      <c r="A384" s="363"/>
      <c r="B384" s="107"/>
      <c r="L384" s="107"/>
      <c r="V384" s="107"/>
      <c r="AF384" s="107"/>
      <c r="AG384" s="107"/>
      <c r="AP384" s="107"/>
      <c r="AQ384" s="107"/>
      <c r="AZ384" s="107"/>
      <c r="BA384" s="107"/>
      <c r="BJ384" s="107"/>
      <c r="BK384" s="107"/>
      <c r="BT384" s="107"/>
      <c r="CD384" s="107"/>
      <c r="CN384" s="107"/>
      <c r="CX384" s="107"/>
      <c r="DH384" s="107"/>
      <c r="DR384" s="107"/>
      <c r="EB384" s="107"/>
      <c r="EL384" s="107"/>
      <c r="EV384" s="107"/>
      <c r="FF384" s="107"/>
      <c r="FP384" s="107"/>
      <c r="FZ384" s="107"/>
      <c r="GJ384" s="107"/>
      <c r="GT384" s="107"/>
      <c r="HD384" s="107"/>
    </row>
    <row xmlns:x14ac="http://schemas.microsoft.com/office/spreadsheetml/2009/9/ac" r="385" s="3" customFormat="true" x14ac:dyDescent="0.25">
      <c r="A385" s="363"/>
      <c r="B385" s="107"/>
      <c r="L385" s="107"/>
      <c r="V385" s="107"/>
      <c r="AF385" s="107"/>
      <c r="AG385" s="107"/>
      <c r="AP385" s="107"/>
      <c r="AQ385" s="107"/>
      <c r="AZ385" s="107"/>
      <c r="BA385" s="107"/>
      <c r="BJ385" s="107"/>
      <c r="BK385" s="107"/>
      <c r="BT385" s="107"/>
      <c r="CD385" s="107"/>
      <c r="CN385" s="107"/>
      <c r="CX385" s="107"/>
      <c r="DH385" s="107"/>
      <c r="DR385" s="107"/>
      <c r="EB385" s="107"/>
      <c r="EL385" s="107"/>
      <c r="EV385" s="107"/>
      <c r="FF385" s="107"/>
      <c r="FP385" s="107"/>
      <c r="FZ385" s="107"/>
      <c r="GJ385" s="107"/>
      <c r="GT385" s="107"/>
      <c r="HD385" s="107"/>
    </row>
    <row xmlns:x14ac="http://schemas.microsoft.com/office/spreadsheetml/2009/9/ac" r="386" s="3" customFormat="true" x14ac:dyDescent="0.25">
      <c r="A386" s="363"/>
      <c r="B386" s="107"/>
      <c r="L386" s="107"/>
      <c r="V386" s="107"/>
      <c r="AF386" s="107"/>
      <c r="AG386" s="107"/>
      <c r="AP386" s="107"/>
      <c r="AQ386" s="107"/>
      <c r="AZ386" s="107"/>
      <c r="BA386" s="107"/>
      <c r="BJ386" s="107"/>
      <c r="BK386" s="107"/>
      <c r="BT386" s="107"/>
      <c r="CD386" s="107"/>
      <c r="CN386" s="107"/>
      <c r="CX386" s="107"/>
      <c r="DH386" s="107"/>
      <c r="DR386" s="107"/>
      <c r="EB386" s="107"/>
      <c r="EL386" s="107"/>
      <c r="EV386" s="107"/>
      <c r="FF386" s="107"/>
      <c r="FP386" s="107"/>
      <c r="FZ386" s="107"/>
      <c r="GJ386" s="107"/>
      <c r="GT386" s="107"/>
      <c r="HD386" s="107"/>
    </row>
    <row xmlns:x14ac="http://schemas.microsoft.com/office/spreadsheetml/2009/9/ac" r="387" s="3" customFormat="true" x14ac:dyDescent="0.25">
      <c r="A387" s="363"/>
      <c r="B387" s="107"/>
      <c r="L387" s="107"/>
      <c r="V387" s="107"/>
      <c r="AF387" s="107"/>
      <c r="AG387" s="107"/>
      <c r="AP387" s="107"/>
      <c r="AQ387" s="107"/>
      <c r="AZ387" s="107"/>
      <c r="BA387" s="107"/>
      <c r="BJ387" s="107"/>
      <c r="BK387" s="107"/>
      <c r="BT387" s="107"/>
      <c r="CD387" s="107"/>
      <c r="CN387" s="107"/>
      <c r="CX387" s="107"/>
      <c r="DH387" s="107"/>
      <c r="DR387" s="107"/>
      <c r="EB387" s="107"/>
      <c r="EL387" s="107"/>
      <c r="EV387" s="107"/>
      <c r="FF387" s="107"/>
      <c r="FP387" s="107"/>
      <c r="FZ387" s="107"/>
      <c r="GJ387" s="107"/>
      <c r="GT387" s="107"/>
      <c r="HD387" s="107"/>
    </row>
    <row xmlns:x14ac="http://schemas.microsoft.com/office/spreadsheetml/2009/9/ac" r="388" s="3" customFormat="true" x14ac:dyDescent="0.25">
      <c r="A388" s="363"/>
      <c r="B388" s="107"/>
      <c r="L388" s="107"/>
      <c r="V388" s="107"/>
      <c r="AF388" s="107"/>
      <c r="AG388" s="107"/>
      <c r="AP388" s="107"/>
      <c r="AQ388" s="107"/>
      <c r="AZ388" s="107"/>
      <c r="BA388" s="107"/>
      <c r="BJ388" s="107"/>
      <c r="BK388" s="107"/>
      <c r="BT388" s="107"/>
      <c r="CD388" s="107"/>
      <c r="CN388" s="107"/>
      <c r="CX388" s="107"/>
      <c r="DH388" s="107"/>
      <c r="DR388" s="107"/>
      <c r="EB388" s="107"/>
      <c r="EL388" s="107"/>
      <c r="EV388" s="107"/>
      <c r="FF388" s="107"/>
      <c r="FP388" s="107"/>
      <c r="FZ388" s="107"/>
      <c r="GJ388" s="107"/>
      <c r="GT388" s="107"/>
      <c r="HD388" s="107"/>
    </row>
    <row xmlns:x14ac="http://schemas.microsoft.com/office/spreadsheetml/2009/9/ac" r="389" s="3" customFormat="true" x14ac:dyDescent="0.25">
      <c r="A389" s="363"/>
      <c r="B389" s="107"/>
      <c r="L389" s="107"/>
      <c r="V389" s="107"/>
      <c r="AF389" s="107"/>
      <c r="AG389" s="107"/>
      <c r="AP389" s="107"/>
      <c r="AQ389" s="107"/>
      <c r="AZ389" s="107"/>
      <c r="BA389" s="107"/>
      <c r="BJ389" s="107"/>
      <c r="BK389" s="107"/>
      <c r="BT389" s="107"/>
      <c r="CD389" s="107"/>
      <c r="CN389" s="107"/>
      <c r="CX389" s="107"/>
      <c r="DH389" s="107"/>
      <c r="DR389" s="107"/>
      <c r="EB389" s="107"/>
      <c r="EL389" s="107"/>
      <c r="EV389" s="107"/>
      <c r="FF389" s="107"/>
      <c r="FP389" s="107"/>
      <c r="FZ389" s="107"/>
      <c r="GJ389" s="107"/>
      <c r="GT389" s="107"/>
      <c r="HD389" s="107"/>
    </row>
    <row xmlns:x14ac="http://schemas.microsoft.com/office/spreadsheetml/2009/9/ac" r="390" s="3" customFormat="true" x14ac:dyDescent="0.25">
      <c r="A390" s="363"/>
      <c r="B390" s="107"/>
      <c r="L390" s="107"/>
      <c r="V390" s="107"/>
      <c r="AF390" s="107"/>
      <c r="AG390" s="107"/>
      <c r="AP390" s="107"/>
      <c r="AQ390" s="107"/>
      <c r="AZ390" s="107"/>
      <c r="BA390" s="107"/>
      <c r="BJ390" s="107"/>
      <c r="BK390" s="107"/>
      <c r="BT390" s="107"/>
      <c r="CD390" s="107"/>
      <c r="CN390" s="107"/>
      <c r="CX390" s="107"/>
      <c r="DH390" s="107"/>
      <c r="DR390" s="107"/>
      <c r="EB390" s="107"/>
      <c r="EL390" s="107"/>
      <c r="EV390" s="107"/>
      <c r="FF390" s="107"/>
      <c r="FP390" s="107"/>
      <c r="FZ390" s="107"/>
      <c r="GJ390" s="107"/>
      <c r="GT390" s="107"/>
      <c r="HD390" s="107"/>
    </row>
    <row xmlns:x14ac="http://schemas.microsoft.com/office/spreadsheetml/2009/9/ac" r="391" s="3" customFormat="true" x14ac:dyDescent="0.25">
      <c r="A391" s="363"/>
      <c r="B391" s="107"/>
      <c r="L391" s="107"/>
      <c r="V391" s="107"/>
      <c r="AF391" s="107"/>
      <c r="AG391" s="107"/>
      <c r="AP391" s="107"/>
      <c r="AQ391" s="107"/>
      <c r="AZ391" s="107"/>
      <c r="BA391" s="107"/>
      <c r="BJ391" s="107"/>
      <c r="BK391" s="107"/>
      <c r="BT391" s="107"/>
      <c r="CD391" s="107"/>
      <c r="CN391" s="107"/>
      <c r="CX391" s="107"/>
      <c r="DH391" s="107"/>
      <c r="DR391" s="107"/>
      <c r="EB391" s="107"/>
      <c r="EL391" s="107"/>
      <c r="EV391" s="107"/>
      <c r="FF391" s="107"/>
      <c r="FP391" s="107"/>
      <c r="FZ391" s="107"/>
      <c r="GJ391" s="107"/>
      <c r="GT391" s="107"/>
      <c r="HD391" s="107"/>
    </row>
    <row xmlns:x14ac="http://schemas.microsoft.com/office/spreadsheetml/2009/9/ac" r="392" s="3" customFormat="true" x14ac:dyDescent="0.25">
      <c r="A392" s="363"/>
      <c r="B392" s="107"/>
      <c r="L392" s="107"/>
      <c r="V392" s="107"/>
      <c r="AF392" s="107"/>
      <c r="AG392" s="107"/>
      <c r="AP392" s="107"/>
      <c r="AQ392" s="107"/>
      <c r="AZ392" s="107"/>
      <c r="BA392" s="107"/>
      <c r="BJ392" s="107"/>
      <c r="BK392" s="107"/>
      <c r="BT392" s="107"/>
      <c r="CD392" s="107"/>
      <c r="CN392" s="107"/>
      <c r="CX392" s="107"/>
      <c r="DH392" s="107"/>
      <c r="DR392" s="107"/>
      <c r="EB392" s="107"/>
      <c r="EL392" s="107"/>
      <c r="EV392" s="107"/>
      <c r="FF392" s="107"/>
      <c r="FP392" s="107"/>
      <c r="FZ392" s="107"/>
      <c r="GJ392" s="107"/>
      <c r="GT392" s="107"/>
      <c r="HD392" s="107"/>
    </row>
    <row xmlns:x14ac="http://schemas.microsoft.com/office/spreadsheetml/2009/9/ac" r="393" s="3" customFormat="true" x14ac:dyDescent="0.25">
      <c r="A393" s="363"/>
      <c r="B393" s="107"/>
      <c r="L393" s="107"/>
      <c r="V393" s="107"/>
      <c r="AF393" s="107"/>
      <c r="AG393" s="107"/>
      <c r="AP393" s="107"/>
      <c r="AQ393" s="107"/>
      <c r="AZ393" s="107"/>
      <c r="BA393" s="107"/>
      <c r="BJ393" s="107"/>
      <c r="BK393" s="107"/>
      <c r="BT393" s="107"/>
      <c r="CD393" s="107"/>
      <c r="CN393" s="107"/>
      <c r="CX393" s="107"/>
      <c r="DH393" s="107"/>
      <c r="DR393" s="107"/>
      <c r="EB393" s="107"/>
      <c r="EL393" s="107"/>
      <c r="EV393" s="107"/>
      <c r="FF393" s="107"/>
      <c r="FP393" s="107"/>
      <c r="FZ393" s="107"/>
      <c r="GJ393" s="107"/>
      <c r="GT393" s="107"/>
      <c r="HD393" s="107"/>
    </row>
    <row xmlns:x14ac="http://schemas.microsoft.com/office/spreadsheetml/2009/9/ac" r="394" s="3" customFormat="true" x14ac:dyDescent="0.25">
      <c r="A394" s="363"/>
      <c r="B394" s="107"/>
      <c r="L394" s="107"/>
      <c r="V394" s="107"/>
      <c r="AF394" s="107"/>
      <c r="AG394" s="107"/>
      <c r="AP394" s="107"/>
      <c r="AQ394" s="107"/>
      <c r="AZ394" s="107"/>
      <c r="BA394" s="107"/>
      <c r="BJ394" s="107"/>
      <c r="BK394" s="107"/>
      <c r="BT394" s="107"/>
      <c r="CD394" s="107"/>
      <c r="CN394" s="107"/>
      <c r="CX394" s="107"/>
      <c r="DH394" s="107"/>
      <c r="DR394" s="107"/>
      <c r="EB394" s="107"/>
      <c r="EL394" s="107"/>
      <c r="EV394" s="107"/>
      <c r="FF394" s="107"/>
      <c r="FP394" s="107"/>
      <c r="FZ394" s="107"/>
      <c r="GJ394" s="107"/>
      <c r="GT394" s="107"/>
      <c r="HD394" s="107"/>
    </row>
    <row xmlns:x14ac="http://schemas.microsoft.com/office/spreadsheetml/2009/9/ac" r="395" s="3" customFormat="true" x14ac:dyDescent="0.25">
      <c r="A395" s="363"/>
      <c r="B395" s="107"/>
      <c r="L395" s="107"/>
      <c r="V395" s="107"/>
      <c r="AF395" s="107"/>
      <c r="AG395" s="107"/>
      <c r="AP395" s="107"/>
      <c r="AQ395" s="107"/>
      <c r="AZ395" s="107"/>
      <c r="BA395" s="107"/>
      <c r="BJ395" s="107"/>
      <c r="BK395" s="107"/>
      <c r="BT395" s="107"/>
      <c r="CD395" s="107"/>
      <c r="CN395" s="107"/>
      <c r="CX395" s="107"/>
      <c r="DH395" s="107"/>
      <c r="DR395" s="107"/>
      <c r="EB395" s="107"/>
      <c r="EL395" s="107"/>
      <c r="EV395" s="107"/>
      <c r="FF395" s="107"/>
      <c r="FP395" s="107"/>
      <c r="FZ395" s="107"/>
      <c r="GJ395" s="107"/>
      <c r="GT395" s="107"/>
      <c r="HD395" s="107"/>
    </row>
    <row xmlns:x14ac="http://schemas.microsoft.com/office/spreadsheetml/2009/9/ac" r="396" s="3" customFormat="true" x14ac:dyDescent="0.25">
      <c r="A396" s="363"/>
      <c r="B396" s="107"/>
      <c r="L396" s="107"/>
      <c r="V396" s="107"/>
      <c r="AF396" s="107"/>
      <c r="AG396" s="107"/>
      <c r="AP396" s="107"/>
      <c r="AQ396" s="107"/>
      <c r="AZ396" s="107"/>
      <c r="BA396" s="107"/>
      <c r="BJ396" s="107"/>
      <c r="BK396" s="107"/>
      <c r="BT396" s="107"/>
      <c r="CD396" s="107"/>
      <c r="CN396" s="107"/>
      <c r="CX396" s="107"/>
      <c r="DH396" s="107"/>
      <c r="DR396" s="107"/>
      <c r="EB396" s="107"/>
      <c r="EL396" s="107"/>
      <c r="EV396" s="107"/>
      <c r="FF396" s="107"/>
      <c r="FP396" s="107"/>
      <c r="FZ396" s="107"/>
      <c r="GJ396" s="107"/>
      <c r="GT396" s="107"/>
      <c r="HD396" s="107"/>
    </row>
    <row xmlns:x14ac="http://schemas.microsoft.com/office/spreadsheetml/2009/9/ac" r="397" s="3" customFormat="true" x14ac:dyDescent="0.25">
      <c r="A397" s="363"/>
      <c r="B397" s="107"/>
      <c r="L397" s="107"/>
      <c r="V397" s="107"/>
      <c r="AF397" s="107"/>
      <c r="AG397" s="107"/>
      <c r="AP397" s="107"/>
      <c r="AQ397" s="107"/>
      <c r="AZ397" s="107"/>
      <c r="BA397" s="107"/>
      <c r="BJ397" s="107"/>
      <c r="BK397" s="107"/>
      <c r="BT397" s="107"/>
      <c r="CD397" s="107"/>
      <c r="CN397" s="107"/>
      <c r="CX397" s="107"/>
      <c r="DH397" s="107"/>
      <c r="DR397" s="107"/>
      <c r="EB397" s="107"/>
      <c r="EL397" s="107"/>
      <c r="EV397" s="107"/>
      <c r="FF397" s="107"/>
      <c r="FP397" s="107"/>
      <c r="FZ397" s="107"/>
      <c r="GJ397" s="107"/>
      <c r="GT397" s="107"/>
      <c r="HD397" s="107"/>
    </row>
    <row xmlns:x14ac="http://schemas.microsoft.com/office/spreadsheetml/2009/9/ac" r="398" s="3" customFormat="true" x14ac:dyDescent="0.25">
      <c r="A398" s="363"/>
      <c r="B398" s="107"/>
      <c r="L398" s="107"/>
      <c r="V398" s="107"/>
      <c r="AF398" s="107"/>
      <c r="AG398" s="107"/>
      <c r="AP398" s="107"/>
      <c r="AQ398" s="107"/>
      <c r="AZ398" s="107"/>
      <c r="BA398" s="107"/>
      <c r="BJ398" s="107"/>
      <c r="BK398" s="107"/>
      <c r="BT398" s="107"/>
      <c r="CD398" s="107"/>
      <c r="CN398" s="107"/>
      <c r="CX398" s="107"/>
      <c r="DH398" s="107"/>
      <c r="DR398" s="107"/>
      <c r="EB398" s="107"/>
      <c r="EL398" s="107"/>
      <c r="EV398" s="107"/>
      <c r="FF398" s="107"/>
      <c r="FP398" s="107"/>
      <c r="FZ398" s="107"/>
      <c r="GJ398" s="107"/>
      <c r="GT398" s="107"/>
      <c r="HD398" s="107"/>
    </row>
    <row xmlns:x14ac="http://schemas.microsoft.com/office/spreadsheetml/2009/9/ac" r="399" s="3" customFormat="true" x14ac:dyDescent="0.25">
      <c r="A399" s="363"/>
      <c r="B399" s="107"/>
      <c r="L399" s="107"/>
      <c r="V399" s="107"/>
      <c r="AF399" s="107"/>
      <c r="AG399" s="107"/>
      <c r="AP399" s="107"/>
      <c r="AQ399" s="107"/>
      <c r="AZ399" s="107"/>
      <c r="BA399" s="107"/>
      <c r="BJ399" s="107"/>
      <c r="BK399" s="107"/>
      <c r="BT399" s="107"/>
      <c r="CD399" s="107"/>
      <c r="CN399" s="107"/>
      <c r="CX399" s="107"/>
      <c r="DH399" s="107"/>
      <c r="DR399" s="107"/>
      <c r="EB399" s="107"/>
      <c r="EL399" s="107"/>
      <c r="EV399" s="107"/>
      <c r="FF399" s="107"/>
      <c r="FP399" s="107"/>
      <c r="FZ399" s="107"/>
      <c r="GJ399" s="107"/>
      <c r="GT399" s="107"/>
      <c r="HD399" s="107"/>
    </row>
    <row xmlns:x14ac="http://schemas.microsoft.com/office/spreadsheetml/2009/9/ac" r="400" s="3" customFormat="true" x14ac:dyDescent="0.25">
      <c r="A400" s="363"/>
      <c r="B400" s="107"/>
      <c r="L400" s="107"/>
      <c r="V400" s="107"/>
      <c r="AF400" s="107"/>
      <c r="AG400" s="107"/>
      <c r="AP400" s="107"/>
      <c r="AQ400" s="107"/>
      <c r="AZ400" s="107"/>
      <c r="BA400" s="107"/>
      <c r="BJ400" s="107"/>
      <c r="BK400" s="107"/>
      <c r="BT400" s="107"/>
      <c r="CD400" s="107"/>
      <c r="CN400" s="107"/>
      <c r="CX400" s="107"/>
      <c r="DH400" s="107"/>
      <c r="DR400" s="107"/>
      <c r="EB400" s="107"/>
      <c r="EL400" s="107"/>
      <c r="EV400" s="107"/>
      <c r="FF400" s="107"/>
      <c r="FP400" s="107"/>
      <c r="FZ400" s="107"/>
      <c r="GJ400" s="107"/>
      <c r="GT400" s="107"/>
      <c r="HD400" s="107"/>
    </row>
    <row xmlns:x14ac="http://schemas.microsoft.com/office/spreadsheetml/2009/9/ac" r="401" s="3" customFormat="true" x14ac:dyDescent="0.25">
      <c r="A401" s="363"/>
      <c r="B401" s="107"/>
      <c r="L401" s="107"/>
      <c r="V401" s="107"/>
      <c r="AF401" s="107"/>
      <c r="AG401" s="107"/>
      <c r="AP401" s="107"/>
      <c r="AQ401" s="107"/>
      <c r="AZ401" s="107"/>
      <c r="BA401" s="107"/>
      <c r="BJ401" s="107"/>
      <c r="BK401" s="107"/>
      <c r="BT401" s="107"/>
      <c r="CD401" s="107"/>
      <c r="CN401" s="107"/>
      <c r="CX401" s="107"/>
      <c r="DH401" s="107"/>
      <c r="DR401" s="107"/>
      <c r="EB401" s="107"/>
      <c r="EL401" s="107"/>
      <c r="EV401" s="107"/>
      <c r="FF401" s="107"/>
      <c r="FP401" s="107"/>
      <c r="FZ401" s="107"/>
      <c r="GJ401" s="107"/>
      <c r="GT401" s="107"/>
      <c r="HD401" s="107"/>
    </row>
    <row xmlns:x14ac="http://schemas.microsoft.com/office/spreadsheetml/2009/9/ac" r="402" s="3" customFormat="true" x14ac:dyDescent="0.25">
      <c r="A402" s="363"/>
      <c r="B402" s="107"/>
      <c r="L402" s="107"/>
      <c r="V402" s="107"/>
      <c r="AF402" s="107"/>
      <c r="AG402" s="107"/>
      <c r="AP402" s="107"/>
      <c r="AQ402" s="107"/>
      <c r="AZ402" s="107"/>
      <c r="BA402" s="107"/>
      <c r="BJ402" s="107"/>
      <c r="BK402" s="107"/>
      <c r="BT402" s="107"/>
      <c r="CD402" s="107"/>
      <c r="CN402" s="107"/>
      <c r="CX402" s="107"/>
      <c r="DH402" s="107"/>
      <c r="DR402" s="107"/>
      <c r="EB402" s="107"/>
      <c r="EL402" s="107"/>
      <c r="EV402" s="107"/>
      <c r="FF402" s="107"/>
      <c r="FP402" s="107"/>
      <c r="FZ402" s="107"/>
      <c r="GJ402" s="107"/>
      <c r="GT402" s="107"/>
      <c r="HD402" s="107"/>
    </row>
    <row xmlns:x14ac="http://schemas.microsoft.com/office/spreadsheetml/2009/9/ac" r="403" s="3" customFormat="true" x14ac:dyDescent="0.25">
      <c r="A403" s="363"/>
      <c r="B403" s="107"/>
      <c r="L403" s="107"/>
      <c r="V403" s="107"/>
      <c r="AF403" s="107"/>
      <c r="AG403" s="107"/>
      <c r="AP403" s="107"/>
      <c r="AQ403" s="107"/>
      <c r="AZ403" s="107"/>
      <c r="BA403" s="107"/>
      <c r="BJ403" s="107"/>
      <c r="BK403" s="107"/>
      <c r="BT403" s="107"/>
      <c r="CD403" s="107"/>
      <c r="CN403" s="107"/>
      <c r="CX403" s="107"/>
      <c r="DH403" s="107"/>
      <c r="DR403" s="107"/>
      <c r="EB403" s="107"/>
      <c r="EL403" s="107"/>
      <c r="EV403" s="107"/>
      <c r="FF403" s="107"/>
      <c r="FP403" s="107"/>
      <c r="FZ403" s="107"/>
      <c r="GJ403" s="107"/>
      <c r="GT403" s="107"/>
      <c r="HD403" s="107"/>
    </row>
    <row xmlns:x14ac="http://schemas.microsoft.com/office/spreadsheetml/2009/9/ac" r="404" s="3" customFormat="true" x14ac:dyDescent="0.25">
      <c r="A404" s="363"/>
      <c r="B404" s="107"/>
      <c r="L404" s="107"/>
      <c r="V404" s="107"/>
      <c r="AF404" s="107"/>
      <c r="AG404" s="107"/>
      <c r="AP404" s="107"/>
      <c r="AQ404" s="107"/>
      <c r="AZ404" s="107"/>
      <c r="BA404" s="107"/>
      <c r="BJ404" s="107"/>
      <c r="BK404" s="107"/>
      <c r="BT404" s="107"/>
      <c r="CD404" s="107"/>
      <c r="CN404" s="107"/>
      <c r="CX404" s="107"/>
      <c r="DH404" s="107"/>
      <c r="DR404" s="107"/>
      <c r="EB404" s="107"/>
      <c r="EL404" s="107"/>
      <c r="EV404" s="107"/>
      <c r="FF404" s="107"/>
      <c r="FP404" s="107"/>
      <c r="FZ404" s="107"/>
      <c r="GJ404" s="107"/>
      <c r="GT404" s="107"/>
      <c r="HD404" s="107"/>
    </row>
    <row xmlns:x14ac="http://schemas.microsoft.com/office/spreadsheetml/2009/9/ac" r="405" s="3" customFormat="true" x14ac:dyDescent="0.25">
      <c r="A405" s="363"/>
      <c r="B405" s="107"/>
      <c r="L405" s="107"/>
      <c r="V405" s="107"/>
      <c r="AF405" s="107"/>
      <c r="AG405" s="107"/>
      <c r="AP405" s="107"/>
      <c r="AQ405" s="107"/>
      <c r="AZ405" s="107"/>
      <c r="BA405" s="107"/>
      <c r="BJ405" s="107"/>
      <c r="BK405" s="107"/>
      <c r="BT405" s="107"/>
      <c r="CD405" s="107"/>
      <c r="CN405" s="107"/>
      <c r="CX405" s="107"/>
      <c r="DH405" s="107"/>
      <c r="DR405" s="107"/>
      <c r="EB405" s="107"/>
      <c r="EL405" s="107"/>
      <c r="EV405" s="107"/>
      <c r="FF405" s="107"/>
      <c r="FP405" s="107"/>
      <c r="FZ405" s="107"/>
      <c r="GJ405" s="107"/>
      <c r="GT405" s="107"/>
      <c r="HD405" s="107"/>
    </row>
    <row xmlns:x14ac="http://schemas.microsoft.com/office/spreadsheetml/2009/9/ac" r="406" s="3" customFormat="true" x14ac:dyDescent="0.25">
      <c r="A406" s="363"/>
      <c r="B406" s="107"/>
      <c r="L406" s="107"/>
      <c r="V406" s="107"/>
      <c r="AF406" s="107"/>
      <c r="AG406" s="107"/>
      <c r="AP406" s="107"/>
      <c r="AQ406" s="107"/>
      <c r="AZ406" s="107"/>
      <c r="BA406" s="107"/>
      <c r="BJ406" s="107"/>
      <c r="BK406" s="107"/>
      <c r="BT406" s="107"/>
      <c r="CD406" s="107"/>
      <c r="CN406" s="107"/>
      <c r="CX406" s="107"/>
      <c r="DH406" s="107"/>
      <c r="DR406" s="107"/>
      <c r="EB406" s="107"/>
      <c r="EL406" s="107"/>
      <c r="EV406" s="107"/>
      <c r="FF406" s="107"/>
      <c r="FP406" s="107"/>
      <c r="FZ406" s="107"/>
      <c r="GJ406" s="107"/>
      <c r="GT406" s="107"/>
      <c r="HD406" s="107"/>
    </row>
    <row xmlns:x14ac="http://schemas.microsoft.com/office/spreadsheetml/2009/9/ac" r="407" s="3" customFormat="true" x14ac:dyDescent="0.25">
      <c r="A407" s="363"/>
      <c r="B407" s="107"/>
      <c r="L407" s="107"/>
      <c r="V407" s="107"/>
      <c r="AF407" s="107"/>
      <c r="AG407" s="107"/>
      <c r="AP407" s="107"/>
      <c r="AQ407" s="107"/>
      <c r="AZ407" s="107"/>
      <c r="BA407" s="107"/>
      <c r="BJ407" s="107"/>
      <c r="BK407" s="107"/>
      <c r="BT407" s="107"/>
      <c r="CD407" s="107"/>
      <c r="CN407" s="107"/>
      <c r="CX407" s="107"/>
      <c r="DH407" s="107"/>
      <c r="DR407" s="107"/>
      <c r="EB407" s="107"/>
      <c r="EL407" s="107"/>
      <c r="EV407" s="107"/>
      <c r="FF407" s="107"/>
      <c r="FP407" s="107"/>
      <c r="FZ407" s="107"/>
      <c r="GJ407" s="107"/>
      <c r="GT407" s="107"/>
      <c r="HD407" s="107"/>
    </row>
    <row xmlns:x14ac="http://schemas.microsoft.com/office/spreadsheetml/2009/9/ac" r="408" s="3" customFormat="true" x14ac:dyDescent="0.25">
      <c r="A408" s="363"/>
      <c r="B408" s="107"/>
      <c r="L408" s="107"/>
      <c r="V408" s="107"/>
      <c r="AF408" s="107"/>
      <c r="AG408" s="107"/>
      <c r="AP408" s="107"/>
      <c r="AQ408" s="107"/>
      <c r="AZ408" s="107"/>
      <c r="BA408" s="107"/>
      <c r="BJ408" s="107"/>
      <c r="BK408" s="107"/>
      <c r="BT408" s="107"/>
      <c r="CD408" s="107"/>
      <c r="CN408" s="107"/>
      <c r="CX408" s="107"/>
      <c r="DH408" s="107"/>
      <c r="DR408" s="107"/>
      <c r="EB408" s="107"/>
      <c r="EL408" s="107"/>
      <c r="EV408" s="107"/>
      <c r="FF408" s="107"/>
      <c r="FP408" s="107"/>
      <c r="FZ408" s="107"/>
      <c r="GJ408" s="107"/>
      <c r="GT408" s="107"/>
      <c r="HD408" s="107"/>
    </row>
    <row xmlns:x14ac="http://schemas.microsoft.com/office/spreadsheetml/2009/9/ac" r="409" s="3" customFormat="true" x14ac:dyDescent="0.25">
      <c r="A409" s="363"/>
      <c r="B409" s="107"/>
      <c r="L409" s="107"/>
      <c r="V409" s="107"/>
      <c r="AF409" s="107"/>
      <c r="AG409" s="107"/>
      <c r="AP409" s="107"/>
      <c r="AQ409" s="107"/>
      <c r="AZ409" s="107"/>
      <c r="BA409" s="107"/>
      <c r="BJ409" s="107"/>
      <c r="BK409" s="107"/>
      <c r="BT409" s="107"/>
      <c r="CD409" s="107"/>
      <c r="CN409" s="107"/>
      <c r="CX409" s="107"/>
      <c r="DH409" s="107"/>
      <c r="DR409" s="107"/>
      <c r="EB409" s="107"/>
      <c r="EL409" s="107"/>
      <c r="EV409" s="107"/>
      <c r="FF409" s="107"/>
      <c r="FP409" s="107"/>
      <c r="FZ409" s="107"/>
      <c r="GJ409" s="107"/>
      <c r="GT409" s="107"/>
      <c r="HD409" s="107"/>
    </row>
    <row xmlns:x14ac="http://schemas.microsoft.com/office/spreadsheetml/2009/9/ac" r="410" s="3" customFormat="true" x14ac:dyDescent="0.25">
      <c r="A410" s="363"/>
      <c r="B410" s="107"/>
      <c r="L410" s="107"/>
      <c r="V410" s="107"/>
      <c r="AF410" s="107"/>
      <c r="AG410" s="107"/>
      <c r="AP410" s="107"/>
      <c r="AQ410" s="107"/>
      <c r="AZ410" s="107"/>
      <c r="BA410" s="107"/>
      <c r="BJ410" s="107"/>
      <c r="BK410" s="107"/>
      <c r="BT410" s="107"/>
      <c r="CD410" s="107"/>
      <c r="CN410" s="107"/>
      <c r="CX410" s="107"/>
      <c r="DH410" s="107"/>
      <c r="DR410" s="107"/>
      <c r="EB410" s="107"/>
      <c r="EL410" s="107"/>
      <c r="EV410" s="107"/>
      <c r="FF410" s="107"/>
      <c r="FP410" s="107"/>
      <c r="FZ410" s="107"/>
      <c r="GJ410" s="107"/>
      <c r="GT410" s="107"/>
      <c r="HD410" s="107"/>
    </row>
    <row xmlns:x14ac="http://schemas.microsoft.com/office/spreadsheetml/2009/9/ac" r="411" s="3" customFormat="true" x14ac:dyDescent="0.25">
      <c r="A411" s="363"/>
      <c r="B411" s="107"/>
      <c r="L411" s="107"/>
      <c r="V411" s="107"/>
      <c r="AF411" s="107"/>
      <c r="AG411" s="107"/>
      <c r="AP411" s="107"/>
      <c r="AQ411" s="107"/>
      <c r="AZ411" s="107"/>
      <c r="BA411" s="107"/>
      <c r="BJ411" s="107"/>
      <c r="BK411" s="107"/>
      <c r="BT411" s="107"/>
      <c r="CD411" s="107"/>
      <c r="CN411" s="107"/>
      <c r="CX411" s="107"/>
      <c r="DH411" s="107"/>
      <c r="DR411" s="107"/>
      <c r="EB411" s="107"/>
      <c r="EL411" s="107"/>
      <c r="EV411" s="107"/>
      <c r="FF411" s="107"/>
      <c r="FP411" s="107"/>
      <c r="FZ411" s="107"/>
      <c r="GJ411" s="107"/>
      <c r="GT411" s="107"/>
      <c r="HD411" s="107"/>
    </row>
    <row xmlns:x14ac="http://schemas.microsoft.com/office/spreadsheetml/2009/9/ac" r="412" s="3" customFormat="true" x14ac:dyDescent="0.25">
      <c r="A412" s="363"/>
      <c r="B412" s="107"/>
      <c r="L412" s="107"/>
      <c r="V412" s="107"/>
      <c r="AF412" s="107"/>
      <c r="AG412" s="107"/>
      <c r="AP412" s="107"/>
      <c r="AQ412" s="107"/>
      <c r="AZ412" s="107"/>
      <c r="BA412" s="107"/>
      <c r="BJ412" s="107"/>
      <c r="BK412" s="107"/>
      <c r="BT412" s="107"/>
      <c r="CD412" s="107"/>
      <c r="CN412" s="107"/>
      <c r="CX412" s="107"/>
      <c r="DH412" s="107"/>
      <c r="DR412" s="107"/>
      <c r="EB412" s="107"/>
      <c r="EL412" s="107"/>
      <c r="EV412" s="107"/>
      <c r="FF412" s="107"/>
      <c r="FP412" s="107"/>
      <c r="FZ412" s="107"/>
      <c r="GJ412" s="107"/>
      <c r="GT412" s="107"/>
      <c r="HD412" s="107"/>
    </row>
    <row xmlns:x14ac="http://schemas.microsoft.com/office/spreadsheetml/2009/9/ac" r="413" s="3" customFormat="true" x14ac:dyDescent="0.25">
      <c r="A413" s="363"/>
      <c r="B413" s="107"/>
      <c r="L413" s="107"/>
      <c r="V413" s="107"/>
      <c r="AF413" s="107"/>
      <c r="AG413" s="107"/>
      <c r="AP413" s="107"/>
      <c r="AQ413" s="107"/>
      <c r="AZ413" s="107"/>
      <c r="BA413" s="107"/>
      <c r="BJ413" s="107"/>
      <c r="BK413" s="107"/>
      <c r="BT413" s="107"/>
      <c r="CD413" s="107"/>
      <c r="CN413" s="107"/>
      <c r="CX413" s="107"/>
      <c r="DH413" s="107"/>
      <c r="DR413" s="107"/>
      <c r="EB413" s="107"/>
      <c r="EL413" s="107"/>
      <c r="EV413" s="107"/>
      <c r="FF413" s="107"/>
      <c r="FP413" s="107"/>
      <c r="FZ413" s="107"/>
      <c r="GJ413" s="107"/>
      <c r="GT413" s="107"/>
      <c r="HD413" s="107"/>
    </row>
    <row xmlns:x14ac="http://schemas.microsoft.com/office/spreadsheetml/2009/9/ac" r="414" s="3" customFormat="true" x14ac:dyDescent="0.25">
      <c r="A414" s="363"/>
      <c r="B414" s="107"/>
      <c r="L414" s="107"/>
      <c r="V414" s="107"/>
      <c r="AF414" s="107"/>
      <c r="AG414" s="107"/>
      <c r="AP414" s="107"/>
      <c r="AQ414" s="107"/>
      <c r="AZ414" s="107"/>
      <c r="BA414" s="107"/>
      <c r="BJ414" s="107"/>
      <c r="BK414" s="107"/>
      <c r="BT414" s="107"/>
      <c r="CD414" s="107"/>
      <c r="CN414" s="107"/>
      <c r="CX414" s="107"/>
      <c r="DH414" s="107"/>
      <c r="DR414" s="107"/>
      <c r="EB414" s="107"/>
      <c r="EL414" s="107"/>
      <c r="EV414" s="107"/>
      <c r="FF414" s="107"/>
      <c r="FP414" s="107"/>
      <c r="FZ414" s="107"/>
      <c r="GJ414" s="107"/>
      <c r="GT414" s="107"/>
      <c r="HD414" s="107"/>
    </row>
    <row xmlns:x14ac="http://schemas.microsoft.com/office/spreadsheetml/2009/9/ac" r="415" s="3" customFormat="true" x14ac:dyDescent="0.25">
      <c r="A415" s="363"/>
      <c r="B415" s="107"/>
      <c r="L415" s="107"/>
      <c r="V415" s="107"/>
      <c r="AF415" s="107"/>
      <c r="AG415" s="107"/>
      <c r="AP415" s="107"/>
      <c r="AQ415" s="107"/>
      <c r="AZ415" s="107"/>
      <c r="BA415" s="107"/>
      <c r="BJ415" s="107"/>
      <c r="BK415" s="107"/>
      <c r="BT415" s="107"/>
      <c r="CD415" s="107"/>
      <c r="CN415" s="107"/>
      <c r="CX415" s="107"/>
      <c r="DH415" s="107"/>
      <c r="DR415" s="107"/>
      <c r="EB415" s="107"/>
      <c r="EL415" s="107"/>
      <c r="EV415" s="107"/>
      <c r="FF415" s="107"/>
      <c r="FP415" s="107"/>
      <c r="FZ415" s="107"/>
      <c r="GJ415" s="107"/>
      <c r="GT415" s="107"/>
      <c r="HD415" s="107"/>
    </row>
    <row xmlns:x14ac="http://schemas.microsoft.com/office/spreadsheetml/2009/9/ac" r="416" s="3" customFormat="true" x14ac:dyDescent="0.25">
      <c r="A416" s="363"/>
      <c r="B416" s="107"/>
      <c r="L416" s="107"/>
      <c r="V416" s="107"/>
      <c r="AF416" s="107"/>
      <c r="AG416" s="107"/>
      <c r="AP416" s="107"/>
      <c r="AQ416" s="107"/>
      <c r="AZ416" s="107"/>
      <c r="BA416" s="107"/>
      <c r="BJ416" s="107"/>
      <c r="BK416" s="107"/>
      <c r="BT416" s="107"/>
      <c r="CD416" s="107"/>
      <c r="CN416" s="107"/>
      <c r="CX416" s="107"/>
      <c r="DH416" s="107"/>
      <c r="DR416" s="107"/>
      <c r="EB416" s="107"/>
      <c r="EL416" s="107"/>
      <c r="EV416" s="107"/>
      <c r="FF416" s="107"/>
      <c r="FP416" s="107"/>
      <c r="FZ416" s="107"/>
      <c r="GJ416" s="107"/>
      <c r="GT416" s="107"/>
      <c r="HD416" s="107"/>
    </row>
    <row xmlns:x14ac="http://schemas.microsoft.com/office/spreadsheetml/2009/9/ac" r="417" s="3" customFormat="true" x14ac:dyDescent="0.25">
      <c r="A417" s="363"/>
      <c r="B417" s="107"/>
      <c r="L417" s="107"/>
      <c r="V417" s="107"/>
      <c r="AF417" s="107"/>
      <c r="AG417" s="107"/>
      <c r="AP417" s="107"/>
      <c r="AQ417" s="107"/>
      <c r="AZ417" s="107"/>
      <c r="BA417" s="107"/>
      <c r="BJ417" s="107"/>
      <c r="BK417" s="107"/>
      <c r="BT417" s="107"/>
      <c r="CD417" s="107"/>
      <c r="CN417" s="107"/>
      <c r="CX417" s="107"/>
      <c r="DH417" s="107"/>
      <c r="DR417" s="107"/>
      <c r="EB417" s="107"/>
      <c r="EL417" s="107"/>
      <c r="EV417" s="107"/>
      <c r="FF417" s="107"/>
      <c r="FP417" s="107"/>
      <c r="FZ417" s="107"/>
      <c r="GJ417" s="107"/>
      <c r="GT417" s="107"/>
      <c r="HD417" s="107"/>
    </row>
    <row xmlns:x14ac="http://schemas.microsoft.com/office/spreadsheetml/2009/9/ac" r="418" s="3" customFormat="true" x14ac:dyDescent="0.25">
      <c r="A418" s="363"/>
      <c r="B418" s="107"/>
      <c r="L418" s="107"/>
      <c r="V418" s="107"/>
      <c r="AF418" s="107"/>
      <c r="AG418" s="107"/>
      <c r="AP418" s="107"/>
      <c r="AQ418" s="107"/>
      <c r="AZ418" s="107"/>
      <c r="BA418" s="107"/>
      <c r="BJ418" s="107"/>
      <c r="BK418" s="107"/>
      <c r="BT418" s="107"/>
      <c r="CD418" s="107"/>
      <c r="CN418" s="107"/>
      <c r="CX418" s="107"/>
      <c r="DH418" s="107"/>
      <c r="DR418" s="107"/>
      <c r="EB418" s="107"/>
      <c r="EL418" s="107"/>
      <c r="EV418" s="107"/>
      <c r="FF418" s="107"/>
      <c r="FP418" s="107"/>
      <c r="FZ418" s="107"/>
      <c r="GJ418" s="107"/>
      <c r="GT418" s="107"/>
      <c r="HD418" s="107"/>
    </row>
    <row xmlns:x14ac="http://schemas.microsoft.com/office/spreadsheetml/2009/9/ac" r="419" s="3" customFormat="true" x14ac:dyDescent="0.25">
      <c r="A419" s="363"/>
      <c r="B419" s="107"/>
      <c r="L419" s="107"/>
      <c r="V419" s="107"/>
      <c r="AF419" s="107"/>
      <c r="AG419" s="107"/>
      <c r="AP419" s="107"/>
      <c r="AQ419" s="107"/>
      <c r="AZ419" s="107"/>
      <c r="BA419" s="107"/>
      <c r="BJ419" s="107"/>
      <c r="BK419" s="107"/>
      <c r="BT419" s="107"/>
      <c r="CD419" s="107"/>
      <c r="CN419" s="107"/>
      <c r="CX419" s="107"/>
      <c r="DH419" s="107"/>
      <c r="DR419" s="107"/>
      <c r="EB419" s="107"/>
      <c r="EL419" s="107"/>
      <c r="EV419" s="107"/>
      <c r="FF419" s="107"/>
      <c r="FP419" s="107"/>
      <c r="FZ419" s="107"/>
      <c r="GJ419" s="107"/>
      <c r="GT419" s="107"/>
      <c r="HD419" s="107"/>
    </row>
    <row xmlns:x14ac="http://schemas.microsoft.com/office/spreadsheetml/2009/9/ac" r="420" s="3" customFormat="true" x14ac:dyDescent="0.25">
      <c r="A420" s="363"/>
      <c r="B420" s="107"/>
      <c r="L420" s="107"/>
      <c r="V420" s="107"/>
      <c r="AF420" s="107"/>
      <c r="AG420" s="107"/>
      <c r="AP420" s="107"/>
      <c r="AQ420" s="107"/>
      <c r="AZ420" s="107"/>
      <c r="BA420" s="107"/>
      <c r="BJ420" s="107"/>
      <c r="BK420" s="107"/>
      <c r="BT420" s="107"/>
      <c r="CD420" s="107"/>
      <c r="CN420" s="107"/>
      <c r="CX420" s="107"/>
      <c r="DH420" s="107"/>
      <c r="DR420" s="107"/>
      <c r="EB420" s="107"/>
      <c r="EL420" s="107"/>
      <c r="EV420" s="107"/>
      <c r="FF420" s="107"/>
      <c r="FP420" s="107"/>
      <c r="FZ420" s="107"/>
      <c r="GJ420" s="107"/>
      <c r="GT420" s="107"/>
      <c r="HD420" s="107"/>
    </row>
    <row xmlns:x14ac="http://schemas.microsoft.com/office/spreadsheetml/2009/9/ac" r="421" s="3" customFormat="true" x14ac:dyDescent="0.25">
      <c r="A421" s="363"/>
      <c r="B421" s="107"/>
      <c r="L421" s="107"/>
      <c r="V421" s="107"/>
      <c r="AF421" s="107"/>
      <c r="AG421" s="107"/>
      <c r="AP421" s="107"/>
      <c r="AQ421" s="107"/>
      <c r="AZ421" s="107"/>
      <c r="BA421" s="107"/>
      <c r="BJ421" s="107"/>
      <c r="BK421" s="107"/>
      <c r="BT421" s="107"/>
      <c r="CD421" s="107"/>
      <c r="CN421" s="107"/>
      <c r="CX421" s="107"/>
      <c r="DH421" s="107"/>
      <c r="DR421" s="107"/>
      <c r="EB421" s="107"/>
      <c r="EL421" s="107"/>
      <c r="EV421" s="107"/>
      <c r="FF421" s="107"/>
      <c r="FP421" s="107"/>
      <c r="FZ421" s="107"/>
      <c r="GJ421" s="107"/>
      <c r="GT421" s="107"/>
      <c r="HD421" s="107"/>
    </row>
    <row xmlns:x14ac="http://schemas.microsoft.com/office/spreadsheetml/2009/9/ac" r="422" s="3" customFormat="true" x14ac:dyDescent="0.25">
      <c r="A422" s="363"/>
      <c r="B422" s="107"/>
      <c r="L422" s="107"/>
      <c r="V422" s="107"/>
      <c r="AF422" s="107"/>
      <c r="AG422" s="107"/>
      <c r="AP422" s="107"/>
      <c r="AQ422" s="107"/>
      <c r="AZ422" s="107"/>
      <c r="BA422" s="107"/>
      <c r="BJ422" s="107"/>
      <c r="BK422" s="107"/>
      <c r="BT422" s="107"/>
      <c r="CD422" s="107"/>
      <c r="CN422" s="107"/>
      <c r="CX422" s="107"/>
      <c r="DH422" s="107"/>
      <c r="DR422" s="107"/>
      <c r="EB422" s="107"/>
      <c r="EL422" s="107"/>
      <c r="EV422" s="107"/>
      <c r="FF422" s="107"/>
      <c r="FP422" s="107"/>
      <c r="FZ422" s="107"/>
      <c r="GJ422" s="107"/>
      <c r="GT422" s="107"/>
      <c r="HD422" s="107"/>
    </row>
    <row xmlns:x14ac="http://schemas.microsoft.com/office/spreadsheetml/2009/9/ac" r="423" s="3" customFormat="true" x14ac:dyDescent="0.25">
      <c r="A423" s="363"/>
      <c r="B423" s="107"/>
      <c r="L423" s="107"/>
      <c r="V423" s="107"/>
      <c r="AF423" s="107"/>
      <c r="AG423" s="107"/>
      <c r="AP423" s="107"/>
      <c r="AQ423" s="107"/>
      <c r="AZ423" s="107"/>
      <c r="BA423" s="107"/>
      <c r="BJ423" s="107"/>
      <c r="BK423" s="107"/>
      <c r="BT423" s="107"/>
      <c r="CD423" s="107"/>
      <c r="CN423" s="107"/>
      <c r="CX423" s="107"/>
      <c r="DH423" s="107"/>
      <c r="DR423" s="107"/>
      <c r="EB423" s="107"/>
      <c r="EL423" s="107"/>
      <c r="EV423" s="107"/>
      <c r="FF423" s="107"/>
      <c r="FP423" s="107"/>
      <c r="FZ423" s="107"/>
      <c r="GJ423" s="107"/>
      <c r="GT423" s="107"/>
      <c r="HD423" s="107"/>
    </row>
    <row xmlns:x14ac="http://schemas.microsoft.com/office/spreadsheetml/2009/9/ac" r="424" s="3" customFormat="true" x14ac:dyDescent="0.25">
      <c r="A424" s="363"/>
      <c r="B424" s="107"/>
      <c r="L424" s="107"/>
      <c r="V424" s="107"/>
      <c r="AF424" s="107"/>
      <c r="AG424" s="107"/>
      <c r="AP424" s="107"/>
      <c r="AQ424" s="107"/>
      <c r="AZ424" s="107"/>
      <c r="BA424" s="107"/>
      <c r="BJ424" s="107"/>
      <c r="BK424" s="107"/>
      <c r="BT424" s="107"/>
      <c r="CD424" s="107"/>
      <c r="CN424" s="107"/>
      <c r="CX424" s="107"/>
      <c r="DH424" s="107"/>
      <c r="DR424" s="107"/>
      <c r="EB424" s="107"/>
      <c r="EL424" s="107"/>
      <c r="EV424" s="107"/>
      <c r="FF424" s="107"/>
      <c r="FP424" s="107"/>
      <c r="FZ424" s="107"/>
      <c r="GJ424" s="107"/>
      <c r="GT424" s="107"/>
      <c r="HD424" s="107"/>
    </row>
    <row xmlns:x14ac="http://schemas.microsoft.com/office/spreadsheetml/2009/9/ac" r="425" s="3" customFormat="true" x14ac:dyDescent="0.25">
      <c r="A425" s="363"/>
      <c r="B425" s="107"/>
      <c r="L425" s="107"/>
      <c r="V425" s="107"/>
      <c r="AF425" s="107"/>
      <c r="AG425" s="107"/>
      <c r="AP425" s="107"/>
      <c r="AQ425" s="107"/>
      <c r="AZ425" s="107"/>
      <c r="BA425" s="107"/>
      <c r="BJ425" s="107"/>
      <c r="BK425" s="107"/>
      <c r="BT425" s="107"/>
      <c r="CD425" s="107"/>
      <c r="CN425" s="107"/>
      <c r="CX425" s="107"/>
      <c r="DH425" s="107"/>
      <c r="DR425" s="107"/>
      <c r="EB425" s="107"/>
      <c r="EL425" s="107"/>
      <c r="EV425" s="107"/>
      <c r="FF425" s="107"/>
      <c r="FP425" s="107"/>
      <c r="FZ425" s="107"/>
      <c r="GJ425" s="107"/>
      <c r="GT425" s="107"/>
      <c r="HD425" s="107"/>
    </row>
    <row xmlns:x14ac="http://schemas.microsoft.com/office/spreadsheetml/2009/9/ac" r="426" s="3" customFormat="true" x14ac:dyDescent="0.25">
      <c r="A426" s="363"/>
      <c r="B426" s="107"/>
      <c r="L426" s="107"/>
      <c r="V426" s="107"/>
      <c r="AF426" s="107"/>
      <c r="AG426" s="107"/>
      <c r="AP426" s="107"/>
      <c r="AQ426" s="107"/>
      <c r="AZ426" s="107"/>
      <c r="BA426" s="107"/>
      <c r="BJ426" s="107"/>
      <c r="BK426" s="107"/>
      <c r="BT426" s="107"/>
      <c r="CD426" s="107"/>
      <c r="CN426" s="107"/>
      <c r="CX426" s="107"/>
      <c r="DH426" s="107"/>
      <c r="DR426" s="107"/>
      <c r="EB426" s="107"/>
      <c r="EL426" s="107"/>
      <c r="EV426" s="107"/>
      <c r="FF426" s="107"/>
      <c r="FP426" s="107"/>
      <c r="FZ426" s="107"/>
      <c r="GJ426" s="107"/>
      <c r="GT426" s="107"/>
      <c r="HD426" s="107"/>
    </row>
    <row xmlns:x14ac="http://schemas.microsoft.com/office/spreadsheetml/2009/9/ac" r="427" s="3" customFormat="true" x14ac:dyDescent="0.25">
      <c r="A427" s="363"/>
      <c r="B427" s="107"/>
      <c r="L427" s="107"/>
      <c r="V427" s="107"/>
      <c r="AF427" s="107"/>
      <c r="AG427" s="107"/>
      <c r="AP427" s="107"/>
      <c r="AQ427" s="107"/>
      <c r="AZ427" s="107"/>
      <c r="BA427" s="107"/>
      <c r="BJ427" s="107"/>
      <c r="BK427" s="107"/>
      <c r="BT427" s="107"/>
      <c r="CD427" s="107"/>
      <c r="CN427" s="107"/>
      <c r="CX427" s="107"/>
      <c r="DH427" s="107"/>
      <c r="DR427" s="107"/>
      <c r="EB427" s="107"/>
      <c r="EL427" s="107"/>
      <c r="EV427" s="107"/>
      <c r="FF427" s="107"/>
      <c r="FP427" s="107"/>
      <c r="FZ427" s="107"/>
      <c r="GJ427" s="107"/>
      <c r="GT427" s="107"/>
      <c r="HD427" s="107"/>
    </row>
    <row xmlns:x14ac="http://schemas.microsoft.com/office/spreadsheetml/2009/9/ac" r="428" s="3" customFormat="true" x14ac:dyDescent="0.25">
      <c r="A428" s="363"/>
      <c r="B428" s="107"/>
      <c r="L428" s="107"/>
      <c r="V428" s="107"/>
      <c r="AF428" s="107"/>
      <c r="AG428" s="107"/>
      <c r="AP428" s="107"/>
      <c r="AQ428" s="107"/>
      <c r="AZ428" s="107"/>
      <c r="BA428" s="107"/>
      <c r="BJ428" s="107"/>
      <c r="BK428" s="107"/>
      <c r="BT428" s="107"/>
      <c r="CD428" s="107"/>
      <c r="CN428" s="107"/>
      <c r="CX428" s="107"/>
      <c r="DH428" s="107"/>
      <c r="DR428" s="107"/>
      <c r="EB428" s="107"/>
      <c r="EL428" s="107"/>
      <c r="EV428" s="107"/>
      <c r="FF428" s="107"/>
      <c r="FP428" s="107"/>
      <c r="FZ428" s="107"/>
      <c r="GJ428" s="107"/>
      <c r="GT428" s="107"/>
      <c r="HD428" s="107"/>
    </row>
    <row xmlns:x14ac="http://schemas.microsoft.com/office/spreadsheetml/2009/9/ac" r="429" s="3" customFormat="true" x14ac:dyDescent="0.25">
      <c r="A429" s="363"/>
      <c r="B429" s="107"/>
      <c r="L429" s="107"/>
      <c r="V429" s="107"/>
      <c r="AF429" s="107"/>
      <c r="AG429" s="107"/>
      <c r="AP429" s="107"/>
      <c r="AQ429" s="107"/>
      <c r="AZ429" s="107"/>
      <c r="BA429" s="107"/>
      <c r="BJ429" s="107"/>
      <c r="BK429" s="107"/>
      <c r="BT429" s="107"/>
      <c r="CD429" s="107"/>
      <c r="CN429" s="107"/>
      <c r="CX429" s="107"/>
      <c r="DH429" s="107"/>
      <c r="DR429" s="107"/>
      <c r="EB429" s="107"/>
      <c r="EL429" s="107"/>
      <c r="EV429" s="107"/>
      <c r="FF429" s="107"/>
      <c r="FP429" s="107"/>
      <c r="FZ429" s="107"/>
      <c r="GJ429" s="107"/>
      <c r="GT429" s="107"/>
      <c r="HD429" s="107"/>
    </row>
    <row xmlns:x14ac="http://schemas.microsoft.com/office/spreadsheetml/2009/9/ac" r="430" s="3" customFormat="true" x14ac:dyDescent="0.25">
      <c r="A430" s="363"/>
      <c r="B430" s="107"/>
      <c r="L430" s="107"/>
      <c r="V430" s="107"/>
      <c r="AF430" s="107"/>
      <c r="AG430" s="107"/>
      <c r="AP430" s="107"/>
      <c r="AQ430" s="107"/>
      <c r="AZ430" s="107"/>
      <c r="BA430" s="107"/>
      <c r="BJ430" s="107"/>
      <c r="BK430" s="107"/>
      <c r="BT430" s="107"/>
      <c r="CD430" s="107"/>
      <c r="CN430" s="107"/>
      <c r="CX430" s="107"/>
      <c r="DH430" s="107"/>
      <c r="DR430" s="107"/>
      <c r="EB430" s="107"/>
      <c r="EL430" s="107"/>
      <c r="EV430" s="107"/>
      <c r="FF430" s="107"/>
      <c r="FP430" s="107"/>
      <c r="FZ430" s="107"/>
      <c r="GJ430" s="107"/>
      <c r="GT430" s="107"/>
      <c r="HD430" s="107"/>
    </row>
    <row xmlns:x14ac="http://schemas.microsoft.com/office/spreadsheetml/2009/9/ac" r="431" s="3" customFormat="true" x14ac:dyDescent="0.25">
      <c r="A431" s="363"/>
      <c r="B431" s="107"/>
      <c r="L431" s="107"/>
      <c r="V431" s="107"/>
      <c r="AF431" s="107"/>
      <c r="AG431" s="107"/>
      <c r="AP431" s="107"/>
      <c r="AQ431" s="107"/>
      <c r="AZ431" s="107"/>
      <c r="BA431" s="107"/>
      <c r="BJ431" s="107"/>
      <c r="BK431" s="107"/>
      <c r="BT431" s="107"/>
      <c r="CD431" s="107"/>
      <c r="CN431" s="107"/>
      <c r="CX431" s="107"/>
      <c r="DH431" s="107"/>
      <c r="DR431" s="107"/>
      <c r="EB431" s="107"/>
      <c r="EL431" s="107"/>
      <c r="EV431" s="107"/>
      <c r="FF431" s="107"/>
      <c r="FP431" s="107"/>
      <c r="FZ431" s="107"/>
      <c r="GJ431" s="107"/>
      <c r="GT431" s="107"/>
      <c r="HD431" s="107"/>
    </row>
    <row xmlns:x14ac="http://schemas.microsoft.com/office/spreadsheetml/2009/9/ac" r="432" s="3" customFormat="true" x14ac:dyDescent="0.25">
      <c r="A432" s="363"/>
      <c r="B432" s="107"/>
      <c r="L432" s="107"/>
      <c r="V432" s="107"/>
      <c r="AF432" s="107"/>
      <c r="AG432" s="107"/>
      <c r="AP432" s="107"/>
      <c r="AQ432" s="107"/>
      <c r="AZ432" s="107"/>
      <c r="BA432" s="107"/>
      <c r="BJ432" s="107"/>
      <c r="BK432" s="107"/>
      <c r="BT432" s="107"/>
      <c r="CD432" s="107"/>
      <c r="CN432" s="107"/>
      <c r="CX432" s="107"/>
      <c r="DH432" s="107"/>
      <c r="DR432" s="107"/>
      <c r="EB432" s="107"/>
      <c r="EL432" s="107"/>
      <c r="EV432" s="107"/>
      <c r="FF432" s="107"/>
      <c r="FP432" s="107"/>
      <c r="FZ432" s="107"/>
      <c r="GJ432" s="107"/>
      <c r="GT432" s="107"/>
      <c r="HD432" s="107"/>
    </row>
    <row xmlns:x14ac="http://schemas.microsoft.com/office/spreadsheetml/2009/9/ac" r="433" s="3" customFormat="true" x14ac:dyDescent="0.25">
      <c r="A433" s="363"/>
      <c r="B433" s="107"/>
      <c r="L433" s="107"/>
      <c r="V433" s="107"/>
      <c r="AF433" s="107"/>
      <c r="AG433" s="107"/>
      <c r="AP433" s="107"/>
      <c r="AQ433" s="107"/>
      <c r="AZ433" s="107"/>
      <c r="BA433" s="107"/>
      <c r="BJ433" s="107"/>
      <c r="BK433" s="107"/>
      <c r="BT433" s="107"/>
      <c r="CD433" s="107"/>
      <c r="CN433" s="107"/>
      <c r="CX433" s="107"/>
      <c r="DH433" s="107"/>
      <c r="DR433" s="107"/>
      <c r="EB433" s="107"/>
      <c r="EL433" s="107"/>
      <c r="EV433" s="107"/>
      <c r="FF433" s="107"/>
      <c r="FP433" s="107"/>
      <c r="FZ433" s="107"/>
      <c r="GJ433" s="107"/>
      <c r="GT433" s="107"/>
      <c r="HD433" s="107"/>
    </row>
    <row xmlns:x14ac="http://schemas.microsoft.com/office/spreadsheetml/2009/9/ac" r="434" s="3" customFormat="true" x14ac:dyDescent="0.25">
      <c r="A434" s="363"/>
      <c r="B434" s="107"/>
      <c r="L434" s="107"/>
      <c r="V434" s="107"/>
      <c r="AF434" s="107"/>
      <c r="AG434" s="107"/>
      <c r="AP434" s="107"/>
      <c r="AQ434" s="107"/>
      <c r="AZ434" s="107"/>
      <c r="BA434" s="107"/>
      <c r="BJ434" s="107"/>
      <c r="BK434" s="107"/>
      <c r="BT434" s="107"/>
      <c r="CD434" s="107"/>
      <c r="CN434" s="107"/>
      <c r="CX434" s="107"/>
      <c r="DH434" s="107"/>
      <c r="DR434" s="107"/>
      <c r="EB434" s="107"/>
      <c r="EL434" s="107"/>
      <c r="EV434" s="107"/>
      <c r="FF434" s="107"/>
      <c r="FP434" s="107"/>
      <c r="FZ434" s="107"/>
      <c r="GJ434" s="107"/>
      <c r="GT434" s="107"/>
      <c r="HD434" s="107"/>
    </row>
    <row xmlns:x14ac="http://schemas.microsoft.com/office/spreadsheetml/2009/9/ac" r="435" s="3" customFormat="true" x14ac:dyDescent="0.25">
      <c r="A435" s="363"/>
      <c r="B435" s="107"/>
      <c r="L435" s="107"/>
      <c r="V435" s="107"/>
      <c r="AF435" s="107"/>
      <c r="AG435" s="107"/>
      <c r="AP435" s="107"/>
      <c r="AQ435" s="107"/>
      <c r="AZ435" s="107"/>
      <c r="BA435" s="107"/>
      <c r="BJ435" s="107"/>
      <c r="BK435" s="107"/>
      <c r="BT435" s="107"/>
      <c r="CD435" s="107"/>
      <c r="CN435" s="107"/>
      <c r="CX435" s="107"/>
      <c r="DH435" s="107"/>
      <c r="DR435" s="107"/>
      <c r="EB435" s="107"/>
      <c r="EL435" s="107"/>
      <c r="EV435" s="107"/>
      <c r="FF435" s="107"/>
      <c r="FP435" s="107"/>
      <c r="FZ435" s="107"/>
      <c r="GJ435" s="107"/>
      <c r="GT435" s="107"/>
      <c r="HD435" s="107"/>
    </row>
    <row xmlns:x14ac="http://schemas.microsoft.com/office/spreadsheetml/2009/9/ac" r="436" s="3" customFormat="true" x14ac:dyDescent="0.25">
      <c r="A436" s="363"/>
      <c r="B436" s="107"/>
      <c r="L436" s="107"/>
      <c r="V436" s="107"/>
      <c r="AF436" s="107"/>
      <c r="AG436" s="107"/>
      <c r="AP436" s="107"/>
      <c r="AQ436" s="107"/>
      <c r="AZ436" s="107"/>
      <c r="BA436" s="107"/>
      <c r="BJ436" s="107"/>
      <c r="BK436" s="107"/>
      <c r="BT436" s="107"/>
      <c r="CD436" s="107"/>
      <c r="CN436" s="107"/>
      <c r="CX436" s="107"/>
      <c r="DH436" s="107"/>
      <c r="DR436" s="107"/>
      <c r="EB436" s="107"/>
      <c r="EL436" s="107"/>
      <c r="EV436" s="107"/>
      <c r="FF436" s="107"/>
      <c r="FP436" s="107"/>
      <c r="FZ436" s="107"/>
      <c r="GJ436" s="107"/>
      <c r="GT436" s="107"/>
      <c r="HD436" s="107"/>
    </row>
    <row xmlns:x14ac="http://schemas.microsoft.com/office/spreadsheetml/2009/9/ac" r="437" s="3" customFormat="true" x14ac:dyDescent="0.25">
      <c r="A437" s="363"/>
      <c r="B437" s="107"/>
      <c r="L437" s="107"/>
      <c r="V437" s="107"/>
      <c r="AF437" s="107"/>
      <c r="AG437" s="107"/>
      <c r="AP437" s="107"/>
      <c r="AQ437" s="107"/>
      <c r="AZ437" s="107"/>
      <c r="BA437" s="107"/>
      <c r="BJ437" s="107"/>
      <c r="BK437" s="107"/>
      <c r="BT437" s="107"/>
      <c r="CD437" s="107"/>
      <c r="CN437" s="107"/>
      <c r="CX437" s="107"/>
      <c r="DH437" s="107"/>
      <c r="DR437" s="107"/>
      <c r="EB437" s="107"/>
      <c r="EL437" s="107"/>
      <c r="EV437" s="107"/>
      <c r="FF437" s="107"/>
      <c r="FP437" s="107"/>
      <c r="FZ437" s="107"/>
      <c r="GJ437" s="107"/>
      <c r="GT437" s="107"/>
      <c r="HD437" s="107"/>
    </row>
    <row xmlns:x14ac="http://schemas.microsoft.com/office/spreadsheetml/2009/9/ac" r="438" s="3" customFormat="true" x14ac:dyDescent="0.25">
      <c r="A438" s="363"/>
      <c r="B438" s="107"/>
      <c r="L438" s="107"/>
      <c r="V438" s="107"/>
      <c r="AF438" s="107"/>
      <c r="AG438" s="107"/>
      <c r="AP438" s="107"/>
      <c r="AQ438" s="107"/>
      <c r="AZ438" s="107"/>
      <c r="BA438" s="107"/>
      <c r="BJ438" s="107"/>
      <c r="BK438" s="107"/>
      <c r="BT438" s="107"/>
      <c r="CD438" s="107"/>
      <c r="CN438" s="107"/>
      <c r="CX438" s="107"/>
      <c r="DH438" s="107"/>
      <c r="DR438" s="107"/>
      <c r="EB438" s="107"/>
      <c r="EL438" s="107"/>
      <c r="EV438" s="107"/>
      <c r="FF438" s="107"/>
      <c r="FP438" s="107"/>
      <c r="FZ438" s="107"/>
      <c r="GJ438" s="107"/>
      <c r="GT438" s="107"/>
      <c r="HD438" s="107"/>
    </row>
    <row xmlns:x14ac="http://schemas.microsoft.com/office/spreadsheetml/2009/9/ac" r="439" s="3" customFormat="true" x14ac:dyDescent="0.25">
      <c r="A439" s="363"/>
      <c r="B439" s="107"/>
      <c r="L439" s="107"/>
      <c r="V439" s="107"/>
      <c r="AF439" s="107"/>
      <c r="AG439" s="107"/>
      <c r="AP439" s="107"/>
      <c r="AQ439" s="107"/>
      <c r="AZ439" s="107"/>
      <c r="BA439" s="107"/>
      <c r="BJ439" s="107"/>
      <c r="BK439" s="107"/>
      <c r="BT439" s="107"/>
      <c r="CD439" s="107"/>
      <c r="CN439" s="107"/>
      <c r="CX439" s="107"/>
      <c r="DH439" s="107"/>
      <c r="DR439" s="107"/>
      <c r="EB439" s="107"/>
      <c r="EL439" s="107"/>
      <c r="EV439" s="107"/>
      <c r="FF439" s="107"/>
      <c r="FP439" s="107"/>
      <c r="FZ439" s="107"/>
      <c r="GJ439" s="107"/>
      <c r="GT439" s="107"/>
      <c r="HD439" s="107"/>
    </row>
    <row xmlns:x14ac="http://schemas.microsoft.com/office/spreadsheetml/2009/9/ac" r="440" s="3" customFormat="true" x14ac:dyDescent="0.25">
      <c r="A440" s="363"/>
      <c r="B440" s="107"/>
      <c r="L440" s="107"/>
      <c r="V440" s="107"/>
      <c r="AF440" s="107"/>
      <c r="AG440" s="107"/>
      <c r="AP440" s="107"/>
      <c r="AQ440" s="107"/>
      <c r="AZ440" s="107"/>
      <c r="BA440" s="107"/>
      <c r="BJ440" s="107"/>
      <c r="BK440" s="107"/>
      <c r="BT440" s="107"/>
      <c r="CD440" s="107"/>
      <c r="CN440" s="107"/>
      <c r="CX440" s="107"/>
      <c r="DH440" s="107"/>
      <c r="DR440" s="107"/>
      <c r="EB440" s="107"/>
      <c r="EL440" s="107"/>
      <c r="EV440" s="107"/>
      <c r="FF440" s="107"/>
      <c r="FP440" s="107"/>
      <c r="FZ440" s="107"/>
      <c r="GJ440" s="107"/>
      <c r="GT440" s="107"/>
      <c r="HD440" s="107"/>
    </row>
    <row xmlns:x14ac="http://schemas.microsoft.com/office/spreadsheetml/2009/9/ac" r="441" s="3" customFormat="true" x14ac:dyDescent="0.25">
      <c r="A441" s="363"/>
      <c r="B441" s="107"/>
      <c r="L441" s="107"/>
      <c r="V441" s="107"/>
      <c r="AF441" s="107"/>
      <c r="AG441" s="107"/>
      <c r="AP441" s="107"/>
      <c r="AQ441" s="107"/>
      <c r="AZ441" s="107"/>
      <c r="BA441" s="107"/>
      <c r="BJ441" s="107"/>
      <c r="BK441" s="107"/>
      <c r="BT441" s="107"/>
      <c r="CD441" s="107"/>
      <c r="CN441" s="107"/>
      <c r="CX441" s="107"/>
      <c r="DH441" s="107"/>
      <c r="DR441" s="107"/>
      <c r="EB441" s="107"/>
      <c r="EL441" s="107"/>
      <c r="EV441" s="107"/>
      <c r="FF441" s="107"/>
      <c r="FP441" s="107"/>
      <c r="FZ441" s="107"/>
      <c r="GJ441" s="107"/>
      <c r="GT441" s="107"/>
      <c r="HD441" s="107"/>
    </row>
    <row xmlns:x14ac="http://schemas.microsoft.com/office/spreadsheetml/2009/9/ac" r="442" s="3" customFormat="true" x14ac:dyDescent="0.25">
      <c r="A442" s="363"/>
      <c r="B442" s="107"/>
      <c r="L442" s="107"/>
      <c r="V442" s="107"/>
      <c r="AF442" s="107"/>
      <c r="AG442" s="107"/>
      <c r="AP442" s="107"/>
      <c r="AQ442" s="107"/>
      <c r="AZ442" s="107"/>
      <c r="BA442" s="107"/>
      <c r="BJ442" s="107"/>
      <c r="BK442" s="107"/>
      <c r="BT442" s="107"/>
      <c r="CD442" s="107"/>
      <c r="CN442" s="107"/>
      <c r="CX442" s="107"/>
      <c r="DH442" s="107"/>
      <c r="DR442" s="107"/>
      <c r="EB442" s="107"/>
      <c r="EL442" s="107"/>
      <c r="EV442" s="107"/>
      <c r="FF442" s="107"/>
      <c r="FP442" s="107"/>
      <c r="FZ442" s="107"/>
      <c r="GJ442" s="107"/>
      <c r="GT442" s="107"/>
      <c r="HD442" s="107"/>
    </row>
    <row xmlns:x14ac="http://schemas.microsoft.com/office/spreadsheetml/2009/9/ac" r="443" s="3" customFormat="true" x14ac:dyDescent="0.25">
      <c r="A443" s="363"/>
      <c r="B443" s="107"/>
      <c r="L443" s="107"/>
      <c r="V443" s="107"/>
      <c r="AF443" s="107"/>
      <c r="AG443" s="107"/>
      <c r="AP443" s="107"/>
      <c r="AQ443" s="107"/>
      <c r="AZ443" s="107"/>
      <c r="BA443" s="107"/>
      <c r="BJ443" s="107"/>
      <c r="BK443" s="107"/>
      <c r="BT443" s="107"/>
      <c r="CD443" s="107"/>
      <c r="CN443" s="107"/>
      <c r="CX443" s="107"/>
      <c r="DH443" s="107"/>
      <c r="DR443" s="107"/>
      <c r="EB443" s="107"/>
      <c r="EL443" s="107"/>
      <c r="EV443" s="107"/>
      <c r="FF443" s="107"/>
      <c r="FP443" s="107"/>
      <c r="FZ443" s="107"/>
      <c r="GJ443" s="107"/>
      <c r="GT443" s="107"/>
      <c r="HD443" s="107"/>
    </row>
    <row xmlns:x14ac="http://schemas.microsoft.com/office/spreadsheetml/2009/9/ac" r="444" s="3" customFormat="true" x14ac:dyDescent="0.25">
      <c r="A444" s="363"/>
      <c r="B444" s="107"/>
      <c r="L444" s="107"/>
      <c r="V444" s="107"/>
      <c r="AF444" s="107"/>
      <c r="AG444" s="107"/>
      <c r="AP444" s="107"/>
      <c r="AQ444" s="107"/>
      <c r="AZ444" s="107"/>
      <c r="BA444" s="107"/>
      <c r="BJ444" s="107"/>
      <c r="BK444" s="107"/>
      <c r="BT444" s="107"/>
      <c r="CD444" s="107"/>
      <c r="CN444" s="107"/>
      <c r="CX444" s="107"/>
      <c r="DH444" s="107"/>
      <c r="DR444" s="107"/>
      <c r="EB444" s="107"/>
      <c r="EL444" s="107"/>
      <c r="EV444" s="107"/>
      <c r="FF444" s="107"/>
      <c r="FP444" s="107"/>
      <c r="FZ444" s="107"/>
      <c r="GJ444" s="107"/>
      <c r="GT444" s="107"/>
      <c r="HD444" s="107"/>
    </row>
    <row xmlns:x14ac="http://schemas.microsoft.com/office/spreadsheetml/2009/9/ac" r="445" s="3" customFormat="true" x14ac:dyDescent="0.25">
      <c r="A445" s="363"/>
      <c r="B445" s="107"/>
      <c r="L445" s="107"/>
      <c r="V445" s="107"/>
      <c r="AF445" s="107"/>
      <c r="AG445" s="107"/>
      <c r="AP445" s="107"/>
      <c r="AQ445" s="107"/>
      <c r="AZ445" s="107"/>
      <c r="BA445" s="107"/>
      <c r="BJ445" s="107"/>
      <c r="BK445" s="107"/>
      <c r="BT445" s="107"/>
      <c r="CD445" s="107"/>
      <c r="CN445" s="107"/>
      <c r="CX445" s="107"/>
      <c r="DH445" s="107"/>
      <c r="DR445" s="107"/>
      <c r="EB445" s="107"/>
      <c r="EL445" s="107"/>
      <c r="EV445" s="107"/>
      <c r="FF445" s="107"/>
      <c r="FP445" s="107"/>
      <c r="FZ445" s="107"/>
      <c r="GJ445" s="107"/>
      <c r="GT445" s="107"/>
      <c r="HD445" s="107"/>
    </row>
    <row xmlns:x14ac="http://schemas.microsoft.com/office/spreadsheetml/2009/9/ac" r="446" s="3" customFormat="true" x14ac:dyDescent="0.25">
      <c r="A446" s="363"/>
      <c r="B446" s="107"/>
      <c r="L446" s="107"/>
      <c r="V446" s="107"/>
      <c r="AF446" s="107"/>
      <c r="AG446" s="107"/>
      <c r="AP446" s="107"/>
      <c r="AQ446" s="107"/>
      <c r="AZ446" s="107"/>
      <c r="BA446" s="107"/>
      <c r="BJ446" s="107"/>
      <c r="BK446" s="107"/>
      <c r="BT446" s="107"/>
      <c r="CD446" s="107"/>
      <c r="CN446" s="107"/>
      <c r="CX446" s="107"/>
      <c r="DH446" s="107"/>
      <c r="DR446" s="107"/>
      <c r="EB446" s="107"/>
      <c r="EL446" s="107"/>
      <c r="EV446" s="107"/>
      <c r="FF446" s="107"/>
      <c r="FP446" s="107"/>
      <c r="FZ446" s="107"/>
      <c r="GJ446" s="107"/>
      <c r="GT446" s="107"/>
      <c r="HD446" s="107"/>
    </row>
    <row xmlns:x14ac="http://schemas.microsoft.com/office/spreadsheetml/2009/9/ac" r="447" s="3" customFormat="true" x14ac:dyDescent="0.25">
      <c r="A447" s="363"/>
      <c r="B447" s="107"/>
      <c r="L447" s="107"/>
      <c r="V447" s="107"/>
      <c r="AF447" s="107"/>
      <c r="AG447" s="107"/>
      <c r="AP447" s="107"/>
      <c r="AQ447" s="107"/>
      <c r="AZ447" s="107"/>
      <c r="BA447" s="107"/>
      <c r="BJ447" s="107"/>
      <c r="BK447" s="107"/>
      <c r="BT447" s="107"/>
      <c r="CD447" s="107"/>
      <c r="CN447" s="107"/>
      <c r="CX447" s="107"/>
      <c r="DH447" s="107"/>
      <c r="DR447" s="107"/>
      <c r="EB447" s="107"/>
      <c r="EL447" s="107"/>
      <c r="EV447" s="107"/>
      <c r="FF447" s="107"/>
      <c r="FP447" s="107"/>
      <c r="FZ447" s="107"/>
      <c r="GJ447" s="107"/>
      <c r="GT447" s="107"/>
      <c r="HD447" s="107"/>
    </row>
    <row xmlns:x14ac="http://schemas.microsoft.com/office/spreadsheetml/2009/9/ac" r="448" s="3" customFormat="true" x14ac:dyDescent="0.25">
      <c r="A448" s="363"/>
      <c r="B448" s="107"/>
      <c r="L448" s="107"/>
      <c r="V448" s="107"/>
      <c r="AF448" s="107"/>
      <c r="AG448" s="107"/>
      <c r="AP448" s="107"/>
      <c r="AQ448" s="107"/>
      <c r="AZ448" s="107"/>
      <c r="BA448" s="107"/>
      <c r="BJ448" s="107"/>
      <c r="BK448" s="107"/>
      <c r="BT448" s="107"/>
      <c r="CD448" s="107"/>
      <c r="CN448" s="107"/>
      <c r="CX448" s="107"/>
      <c r="DH448" s="107"/>
      <c r="DR448" s="107"/>
      <c r="EB448" s="107"/>
      <c r="EL448" s="107"/>
      <c r="EV448" s="107"/>
      <c r="FF448" s="107"/>
      <c r="FP448" s="107"/>
      <c r="FZ448" s="107"/>
      <c r="GJ448" s="107"/>
      <c r="GT448" s="107"/>
      <c r="HD448" s="107"/>
    </row>
    <row xmlns:x14ac="http://schemas.microsoft.com/office/spreadsheetml/2009/9/ac" r="449" s="3" customFormat="true" x14ac:dyDescent="0.25">
      <c r="A449" s="363"/>
      <c r="B449" s="107"/>
      <c r="L449" s="107"/>
      <c r="V449" s="107"/>
      <c r="AF449" s="107"/>
      <c r="AG449" s="107"/>
      <c r="AP449" s="107"/>
      <c r="AQ449" s="107"/>
      <c r="AZ449" s="107"/>
      <c r="BA449" s="107"/>
      <c r="BJ449" s="107"/>
      <c r="BK449" s="107"/>
      <c r="BT449" s="107"/>
      <c r="CD449" s="107"/>
      <c r="CN449" s="107"/>
      <c r="CX449" s="107"/>
      <c r="DH449" s="107"/>
      <c r="DR449" s="107"/>
      <c r="EB449" s="107"/>
      <c r="EL449" s="107"/>
      <c r="EV449" s="107"/>
      <c r="FF449" s="107"/>
      <c r="FP449" s="107"/>
      <c r="FZ449" s="107"/>
      <c r="GJ449" s="107"/>
      <c r="GT449" s="107"/>
      <c r="HD449" s="107"/>
    </row>
    <row xmlns:x14ac="http://schemas.microsoft.com/office/spreadsheetml/2009/9/ac" r="450" s="3" customFormat="true" x14ac:dyDescent="0.25">
      <c r="A450" s="363"/>
      <c r="B450" s="107"/>
      <c r="L450" s="107"/>
      <c r="V450" s="107"/>
      <c r="AF450" s="107"/>
      <c r="AG450" s="107"/>
      <c r="AP450" s="107"/>
      <c r="AQ450" s="107"/>
      <c r="AZ450" s="107"/>
      <c r="BA450" s="107"/>
      <c r="BJ450" s="107"/>
      <c r="BK450" s="107"/>
      <c r="BT450" s="107"/>
      <c r="CD450" s="107"/>
      <c r="CN450" s="107"/>
      <c r="CX450" s="107"/>
      <c r="DH450" s="107"/>
      <c r="DR450" s="107"/>
      <c r="EB450" s="107"/>
      <c r="EL450" s="107"/>
      <c r="EV450" s="107"/>
      <c r="FF450" s="107"/>
      <c r="FP450" s="107"/>
      <c r="FZ450" s="107"/>
      <c r="GJ450" s="107"/>
      <c r="GT450" s="107"/>
      <c r="HD450" s="107"/>
    </row>
    <row xmlns:x14ac="http://schemas.microsoft.com/office/spreadsheetml/2009/9/ac" r="451" s="3" customFormat="true" x14ac:dyDescent="0.25">
      <c r="A451" s="363"/>
      <c r="B451" s="107"/>
      <c r="L451" s="107"/>
      <c r="V451" s="107"/>
      <c r="AF451" s="107"/>
      <c r="AG451" s="107"/>
      <c r="AP451" s="107"/>
      <c r="AQ451" s="107"/>
      <c r="AZ451" s="107"/>
      <c r="BA451" s="107"/>
      <c r="BJ451" s="107"/>
      <c r="BK451" s="107"/>
      <c r="BT451" s="107"/>
      <c r="CD451" s="107"/>
      <c r="CN451" s="107"/>
      <c r="CX451" s="107"/>
      <c r="DH451" s="107"/>
      <c r="DR451" s="107"/>
      <c r="EB451" s="107"/>
      <c r="EL451" s="107"/>
      <c r="EV451" s="107"/>
      <c r="FF451" s="107"/>
      <c r="FP451" s="107"/>
      <c r="FZ451" s="107"/>
      <c r="GJ451" s="107"/>
      <c r="GT451" s="107"/>
      <c r="HD451" s="107"/>
    </row>
    <row xmlns:x14ac="http://schemas.microsoft.com/office/spreadsheetml/2009/9/ac" r="452" s="3" customFormat="true" x14ac:dyDescent="0.25">
      <c r="A452" s="363"/>
      <c r="B452" s="107"/>
      <c r="L452" s="107"/>
      <c r="V452" s="107"/>
      <c r="AF452" s="107"/>
      <c r="AG452" s="107"/>
      <c r="AP452" s="107"/>
      <c r="AQ452" s="107"/>
      <c r="AZ452" s="107"/>
      <c r="BA452" s="107"/>
      <c r="BJ452" s="107"/>
      <c r="BK452" s="107"/>
      <c r="BT452" s="107"/>
      <c r="CD452" s="107"/>
      <c r="CN452" s="107"/>
      <c r="CX452" s="107"/>
      <c r="DH452" s="107"/>
      <c r="DR452" s="107"/>
      <c r="EB452" s="107"/>
      <c r="EL452" s="107"/>
      <c r="EV452" s="107"/>
      <c r="FF452" s="107"/>
      <c r="FP452" s="107"/>
      <c r="FZ452" s="107"/>
      <c r="GJ452" s="107"/>
      <c r="GT452" s="107"/>
      <c r="HD452" s="107"/>
    </row>
    <row xmlns:x14ac="http://schemas.microsoft.com/office/spreadsheetml/2009/9/ac" r="453" s="3" customFormat="true" x14ac:dyDescent="0.25">
      <c r="A453" s="363"/>
      <c r="B453" s="107"/>
      <c r="L453" s="107"/>
      <c r="V453" s="107"/>
      <c r="AF453" s="107"/>
      <c r="AG453" s="107"/>
      <c r="AP453" s="107"/>
      <c r="AQ453" s="107"/>
      <c r="AZ453" s="107"/>
      <c r="BA453" s="107"/>
      <c r="BJ453" s="107"/>
      <c r="BK453" s="107"/>
      <c r="BT453" s="107"/>
      <c r="CD453" s="107"/>
      <c r="CN453" s="107"/>
      <c r="CX453" s="107"/>
      <c r="DH453" s="107"/>
      <c r="DR453" s="107"/>
      <c r="EB453" s="107"/>
      <c r="EL453" s="107"/>
      <c r="EV453" s="107"/>
      <c r="FF453" s="107"/>
      <c r="FP453" s="107"/>
      <c r="FZ453" s="107"/>
      <c r="GJ453" s="107"/>
      <c r="GT453" s="107"/>
      <c r="HD453" s="107"/>
    </row>
    <row xmlns:x14ac="http://schemas.microsoft.com/office/spreadsheetml/2009/9/ac" r="454" s="3" customFormat="true" x14ac:dyDescent="0.25">
      <c r="A454" s="363"/>
      <c r="B454" s="107"/>
      <c r="L454" s="107"/>
      <c r="V454" s="107"/>
      <c r="AF454" s="107"/>
      <c r="AG454" s="107"/>
      <c r="AP454" s="107"/>
      <c r="AQ454" s="107"/>
      <c r="AZ454" s="107"/>
      <c r="BA454" s="107"/>
      <c r="BJ454" s="107"/>
      <c r="BK454" s="107"/>
      <c r="BT454" s="107"/>
      <c r="CD454" s="107"/>
      <c r="CN454" s="107"/>
      <c r="CX454" s="107"/>
      <c r="DH454" s="107"/>
      <c r="DR454" s="107"/>
      <c r="EB454" s="107"/>
      <c r="EL454" s="107"/>
      <c r="EV454" s="107"/>
      <c r="FF454" s="107"/>
      <c r="FP454" s="107"/>
      <c r="FZ454" s="107"/>
      <c r="GJ454" s="107"/>
      <c r="GT454" s="107"/>
      <c r="HD454" s="107"/>
    </row>
    <row xmlns:x14ac="http://schemas.microsoft.com/office/spreadsheetml/2009/9/ac" r="455" s="3" customFormat="true" x14ac:dyDescent="0.25">
      <c r="A455" s="363"/>
      <c r="B455" s="107"/>
      <c r="L455" s="107"/>
      <c r="V455" s="107"/>
      <c r="AF455" s="107"/>
      <c r="AG455" s="107"/>
      <c r="AP455" s="107"/>
      <c r="AQ455" s="107"/>
      <c r="AZ455" s="107"/>
      <c r="BA455" s="107"/>
      <c r="BJ455" s="107"/>
      <c r="BK455" s="107"/>
      <c r="BT455" s="107"/>
      <c r="CD455" s="107"/>
      <c r="CN455" s="107"/>
      <c r="CX455" s="107"/>
      <c r="DH455" s="107"/>
      <c r="DR455" s="107"/>
      <c r="EB455" s="107"/>
      <c r="EL455" s="107"/>
      <c r="EV455" s="107"/>
      <c r="FF455" s="107"/>
      <c r="FP455" s="107"/>
      <c r="FZ455" s="107"/>
      <c r="GJ455" s="107"/>
      <c r="GT455" s="107"/>
      <c r="HD455" s="107"/>
    </row>
    <row xmlns:x14ac="http://schemas.microsoft.com/office/spreadsheetml/2009/9/ac" r="456" s="3" customFormat="true" x14ac:dyDescent="0.25">
      <c r="A456" s="363"/>
      <c r="B456" s="107"/>
      <c r="L456" s="107"/>
      <c r="V456" s="107"/>
      <c r="AF456" s="107"/>
      <c r="AG456" s="107"/>
      <c r="AP456" s="107"/>
      <c r="AQ456" s="107"/>
      <c r="AZ456" s="107"/>
      <c r="BA456" s="107"/>
      <c r="BJ456" s="107"/>
      <c r="BK456" s="107"/>
      <c r="BT456" s="107"/>
      <c r="CD456" s="107"/>
      <c r="CN456" s="107"/>
      <c r="CX456" s="107"/>
      <c r="DH456" s="107"/>
      <c r="DR456" s="107"/>
      <c r="EB456" s="107"/>
      <c r="EL456" s="107"/>
      <c r="EV456" s="107"/>
      <c r="FF456" s="107"/>
      <c r="FP456" s="107"/>
      <c r="FZ456" s="107"/>
      <c r="GJ456" s="107"/>
      <c r="GT456" s="107"/>
      <c r="HD456" s="107"/>
    </row>
    <row xmlns:x14ac="http://schemas.microsoft.com/office/spreadsheetml/2009/9/ac" r="457" s="3" customFormat="true" x14ac:dyDescent="0.25">
      <c r="A457" s="363"/>
      <c r="B457" s="107"/>
      <c r="L457" s="107"/>
      <c r="V457" s="107"/>
      <c r="AF457" s="107"/>
      <c r="AG457" s="107"/>
      <c r="AP457" s="107"/>
      <c r="AQ457" s="107"/>
      <c r="AZ457" s="107"/>
      <c r="BA457" s="107"/>
      <c r="BJ457" s="107"/>
      <c r="BK457" s="107"/>
      <c r="BT457" s="107"/>
      <c r="CD457" s="107"/>
      <c r="CN457" s="107"/>
      <c r="CX457" s="107"/>
      <c r="DH457" s="107"/>
      <c r="DR457" s="107"/>
      <c r="EB457" s="107"/>
      <c r="EL457" s="107"/>
      <c r="EV457" s="107"/>
      <c r="FF457" s="107"/>
      <c r="FP457" s="107"/>
      <c r="FZ457" s="107"/>
      <c r="GJ457" s="107"/>
      <c r="GT457" s="107"/>
      <c r="HD457" s="107"/>
    </row>
    <row xmlns:x14ac="http://schemas.microsoft.com/office/spreadsheetml/2009/9/ac" r="458" s="3" customFormat="true" x14ac:dyDescent="0.25">
      <c r="A458" s="363"/>
      <c r="B458" s="107"/>
      <c r="L458" s="107"/>
      <c r="V458" s="107"/>
      <c r="AF458" s="107"/>
      <c r="AG458" s="107"/>
      <c r="AP458" s="107"/>
      <c r="AQ458" s="107"/>
      <c r="AZ458" s="107"/>
      <c r="BA458" s="107"/>
      <c r="BJ458" s="107"/>
      <c r="BK458" s="107"/>
      <c r="BT458" s="107"/>
      <c r="CD458" s="107"/>
      <c r="CN458" s="107"/>
      <c r="CX458" s="107"/>
      <c r="DH458" s="107"/>
      <c r="DR458" s="107"/>
      <c r="EB458" s="107"/>
      <c r="EL458" s="107"/>
      <c r="EV458" s="107"/>
      <c r="FF458" s="107"/>
      <c r="FP458" s="107"/>
      <c r="FZ458" s="107"/>
      <c r="GJ458" s="107"/>
      <c r="GT458" s="107"/>
      <c r="HD458" s="107"/>
    </row>
    <row xmlns:x14ac="http://schemas.microsoft.com/office/spreadsheetml/2009/9/ac" r="459" s="3" customFormat="true" x14ac:dyDescent="0.25">
      <c r="A459" s="363"/>
      <c r="B459" s="107"/>
      <c r="L459" s="107"/>
      <c r="V459" s="107"/>
      <c r="AF459" s="107"/>
      <c r="AG459" s="107"/>
      <c r="AP459" s="107"/>
      <c r="AQ459" s="107"/>
      <c r="AZ459" s="107"/>
      <c r="BA459" s="107"/>
      <c r="BJ459" s="107"/>
      <c r="BK459" s="107"/>
      <c r="BT459" s="107"/>
      <c r="CD459" s="107"/>
      <c r="CN459" s="107"/>
      <c r="CX459" s="107"/>
      <c r="DH459" s="107"/>
      <c r="DR459" s="107"/>
      <c r="EB459" s="107"/>
      <c r="EL459" s="107"/>
      <c r="EV459" s="107"/>
      <c r="FF459" s="107"/>
      <c r="FP459" s="107"/>
      <c r="FZ459" s="107"/>
      <c r="GJ459" s="107"/>
      <c r="GT459" s="107"/>
      <c r="HD459" s="107"/>
    </row>
    <row xmlns:x14ac="http://schemas.microsoft.com/office/spreadsheetml/2009/9/ac" r="460" s="3" customFormat="true" x14ac:dyDescent="0.25">
      <c r="A460" s="363"/>
      <c r="B460" s="107"/>
      <c r="L460" s="107"/>
      <c r="V460" s="107"/>
      <c r="AF460" s="107"/>
      <c r="AG460" s="107"/>
      <c r="AP460" s="107"/>
      <c r="AQ460" s="107"/>
      <c r="AZ460" s="107"/>
      <c r="BA460" s="107"/>
      <c r="BJ460" s="107"/>
      <c r="BK460" s="107"/>
      <c r="BT460" s="107"/>
      <c r="CD460" s="107"/>
      <c r="CN460" s="107"/>
      <c r="CX460" s="107"/>
      <c r="DH460" s="107"/>
      <c r="DR460" s="107"/>
      <c r="EB460" s="107"/>
      <c r="EL460" s="107"/>
      <c r="EV460" s="107"/>
      <c r="FF460" s="107"/>
      <c r="FP460" s="107"/>
      <c r="FZ460" s="107"/>
      <c r="GJ460" s="107"/>
      <c r="GT460" s="107"/>
      <c r="HD460" s="107"/>
    </row>
    <row xmlns:x14ac="http://schemas.microsoft.com/office/spreadsheetml/2009/9/ac" r="461" s="3" customFormat="true" x14ac:dyDescent="0.25">
      <c r="A461" s="363"/>
      <c r="B461" s="107"/>
      <c r="L461" s="107"/>
      <c r="V461" s="107"/>
      <c r="AF461" s="107"/>
      <c r="AG461" s="107"/>
      <c r="AP461" s="107"/>
      <c r="AQ461" s="107"/>
      <c r="AZ461" s="107"/>
      <c r="BA461" s="107"/>
      <c r="BJ461" s="107"/>
      <c r="BK461" s="107"/>
      <c r="BT461" s="107"/>
      <c r="CD461" s="107"/>
      <c r="CN461" s="107"/>
      <c r="CX461" s="107"/>
      <c r="DH461" s="107"/>
      <c r="DR461" s="107"/>
      <c r="EB461" s="107"/>
      <c r="EL461" s="107"/>
      <c r="EV461" s="107"/>
      <c r="FF461" s="107"/>
      <c r="FP461" s="107"/>
      <c r="FZ461" s="107"/>
      <c r="GJ461" s="107"/>
      <c r="GT461" s="107"/>
      <c r="HD461" s="107"/>
    </row>
    <row xmlns:x14ac="http://schemas.microsoft.com/office/spreadsheetml/2009/9/ac" r="462" s="3" customFormat="true" x14ac:dyDescent="0.25">
      <c r="A462" s="363"/>
      <c r="B462" s="107"/>
      <c r="L462" s="107"/>
      <c r="V462" s="107"/>
      <c r="AF462" s="107"/>
      <c r="AG462" s="107"/>
      <c r="AP462" s="107"/>
      <c r="AQ462" s="107"/>
      <c r="AZ462" s="107"/>
      <c r="BA462" s="107"/>
      <c r="BJ462" s="107"/>
      <c r="BK462" s="107"/>
      <c r="BT462" s="107"/>
      <c r="CD462" s="107"/>
      <c r="CN462" s="107"/>
      <c r="CX462" s="107"/>
      <c r="DH462" s="107"/>
      <c r="DR462" s="107"/>
      <c r="EB462" s="107"/>
      <c r="EL462" s="107"/>
      <c r="EV462" s="107"/>
      <c r="FF462" s="107"/>
      <c r="FP462" s="107"/>
      <c r="FZ462" s="107"/>
      <c r="GJ462" s="107"/>
      <c r="GT462" s="107"/>
      <c r="HD462" s="107"/>
    </row>
    <row xmlns:x14ac="http://schemas.microsoft.com/office/spreadsheetml/2009/9/ac" r="463" s="3" customFormat="true" x14ac:dyDescent="0.25">
      <c r="A463" s="363"/>
      <c r="B463" s="107"/>
      <c r="L463" s="107"/>
      <c r="V463" s="107"/>
      <c r="AF463" s="107"/>
      <c r="AG463" s="107"/>
      <c r="AP463" s="107"/>
      <c r="AQ463" s="107"/>
      <c r="AZ463" s="107"/>
      <c r="BA463" s="107"/>
      <c r="BJ463" s="107"/>
      <c r="BK463" s="107"/>
      <c r="BT463" s="107"/>
      <c r="CD463" s="107"/>
      <c r="CN463" s="107"/>
      <c r="CX463" s="107"/>
      <c r="DH463" s="107"/>
      <c r="DR463" s="107"/>
      <c r="EB463" s="107"/>
      <c r="EL463" s="107"/>
      <c r="EV463" s="107"/>
      <c r="FF463" s="107"/>
      <c r="FP463" s="107"/>
      <c r="FZ463" s="107"/>
      <c r="GJ463" s="107"/>
      <c r="GT463" s="107"/>
      <c r="HD463" s="107"/>
    </row>
    <row xmlns:x14ac="http://schemas.microsoft.com/office/spreadsheetml/2009/9/ac" r="464" s="3" customFormat="true" x14ac:dyDescent="0.25">
      <c r="A464" s="363"/>
      <c r="B464" s="107"/>
      <c r="L464" s="107"/>
      <c r="V464" s="107"/>
      <c r="AF464" s="107"/>
      <c r="AG464" s="107"/>
      <c r="AP464" s="107"/>
      <c r="AQ464" s="107"/>
      <c r="AZ464" s="107"/>
      <c r="BA464" s="107"/>
      <c r="BJ464" s="107"/>
      <c r="BK464" s="107"/>
      <c r="BT464" s="107"/>
      <c r="CD464" s="107"/>
      <c r="CN464" s="107"/>
      <c r="CX464" s="107"/>
      <c r="DH464" s="107"/>
      <c r="DR464" s="107"/>
      <c r="EB464" s="107"/>
      <c r="EL464" s="107"/>
      <c r="EV464" s="107"/>
      <c r="FF464" s="107"/>
      <c r="FP464" s="107"/>
      <c r="FZ464" s="107"/>
      <c r="GJ464" s="107"/>
      <c r="GT464" s="107"/>
      <c r="HD464" s="107"/>
    </row>
    <row xmlns:x14ac="http://schemas.microsoft.com/office/spreadsheetml/2009/9/ac" r="465" s="3" customFormat="true" x14ac:dyDescent="0.25">
      <c r="A465" s="363"/>
      <c r="B465" s="107"/>
      <c r="L465" s="107"/>
      <c r="V465" s="107"/>
      <c r="AF465" s="107"/>
      <c r="AG465" s="107"/>
      <c r="AP465" s="107"/>
      <c r="AQ465" s="107"/>
      <c r="AZ465" s="107"/>
      <c r="BA465" s="107"/>
      <c r="BJ465" s="107"/>
      <c r="BK465" s="107"/>
      <c r="BT465" s="107"/>
      <c r="CD465" s="107"/>
      <c r="CN465" s="107"/>
      <c r="CX465" s="107"/>
      <c r="DH465" s="107"/>
      <c r="DR465" s="107"/>
      <c r="EB465" s="107"/>
      <c r="EL465" s="107"/>
      <c r="EV465" s="107"/>
      <c r="FF465" s="107"/>
      <c r="FP465" s="107"/>
      <c r="FZ465" s="107"/>
      <c r="GJ465" s="107"/>
      <c r="GT465" s="107"/>
      <c r="HD465" s="107"/>
    </row>
    <row xmlns:x14ac="http://schemas.microsoft.com/office/spreadsheetml/2009/9/ac" r="466" s="3" customFormat="true" x14ac:dyDescent="0.25">
      <c r="A466" s="363"/>
      <c r="B466" s="107"/>
      <c r="L466" s="107"/>
      <c r="V466" s="107"/>
      <c r="AF466" s="107"/>
      <c r="AG466" s="107"/>
      <c r="AP466" s="107"/>
      <c r="AQ466" s="107"/>
      <c r="AZ466" s="107"/>
      <c r="BA466" s="107"/>
      <c r="BJ466" s="107"/>
      <c r="BK466" s="107"/>
      <c r="BT466" s="107"/>
      <c r="CD466" s="107"/>
      <c r="CN466" s="107"/>
      <c r="CX466" s="107"/>
      <c r="DH466" s="107"/>
      <c r="DR466" s="107"/>
      <c r="EB466" s="107"/>
      <c r="EL466" s="107"/>
      <c r="EV466" s="107"/>
      <c r="FF466" s="107"/>
      <c r="FP466" s="107"/>
      <c r="FZ466" s="107"/>
      <c r="GJ466" s="107"/>
      <c r="GT466" s="107"/>
      <c r="HD466" s="107"/>
    </row>
    <row xmlns:x14ac="http://schemas.microsoft.com/office/spreadsheetml/2009/9/ac" r="467" s="3" customFormat="true" x14ac:dyDescent="0.25">
      <c r="A467" s="363"/>
      <c r="B467" s="107"/>
      <c r="L467" s="107"/>
      <c r="V467" s="107"/>
      <c r="AF467" s="107"/>
      <c r="AG467" s="107"/>
      <c r="AP467" s="107"/>
      <c r="AQ467" s="107"/>
      <c r="AZ467" s="107"/>
      <c r="BA467" s="107"/>
      <c r="BJ467" s="107"/>
      <c r="BK467" s="107"/>
      <c r="BT467" s="107"/>
      <c r="CD467" s="107"/>
      <c r="CN467" s="107"/>
      <c r="CX467" s="107"/>
      <c r="DH467" s="107"/>
      <c r="DR467" s="107"/>
      <c r="EB467" s="107"/>
      <c r="EL467" s="107"/>
      <c r="EV467" s="107"/>
      <c r="FF467" s="107"/>
      <c r="FP467" s="107"/>
      <c r="FZ467" s="107"/>
      <c r="GJ467" s="107"/>
      <c r="GT467" s="107"/>
      <c r="HD467" s="107"/>
    </row>
    <row xmlns:x14ac="http://schemas.microsoft.com/office/spreadsheetml/2009/9/ac" r="468" s="3" customFormat="true" x14ac:dyDescent="0.25">
      <c r="A468" s="363"/>
      <c r="B468" s="107"/>
      <c r="L468" s="107"/>
      <c r="V468" s="107"/>
      <c r="AF468" s="107"/>
      <c r="AG468" s="107"/>
      <c r="AP468" s="107"/>
      <c r="AQ468" s="107"/>
      <c r="AZ468" s="107"/>
      <c r="BA468" s="107"/>
      <c r="BJ468" s="107"/>
      <c r="BK468" s="107"/>
      <c r="BT468" s="107"/>
      <c r="CD468" s="107"/>
      <c r="CN468" s="107"/>
      <c r="CX468" s="107"/>
      <c r="DH468" s="107"/>
      <c r="DR468" s="107"/>
      <c r="EB468" s="107"/>
      <c r="EL468" s="107"/>
      <c r="EV468" s="107"/>
      <c r="FF468" s="107"/>
      <c r="FP468" s="107"/>
      <c r="FZ468" s="107"/>
      <c r="GJ468" s="107"/>
      <c r="GT468" s="107"/>
      <c r="HD468" s="107"/>
    </row>
    <row xmlns:x14ac="http://schemas.microsoft.com/office/spreadsheetml/2009/9/ac" r="469" s="3" customFormat="true" x14ac:dyDescent="0.25">
      <c r="A469" s="363"/>
      <c r="B469" s="107"/>
      <c r="L469" s="107"/>
      <c r="V469" s="107"/>
      <c r="AF469" s="107"/>
      <c r="AG469" s="107"/>
      <c r="AP469" s="107"/>
      <c r="AQ469" s="107"/>
      <c r="AZ469" s="107"/>
      <c r="BA469" s="107"/>
      <c r="BJ469" s="107"/>
      <c r="BK469" s="107"/>
      <c r="BT469" s="107"/>
      <c r="CD469" s="107"/>
      <c r="CN469" s="107"/>
      <c r="CX469" s="107"/>
      <c r="DH469" s="107"/>
      <c r="DR469" s="107"/>
      <c r="EB469" s="107"/>
      <c r="EL469" s="107"/>
      <c r="EV469" s="107"/>
      <c r="FF469" s="107"/>
      <c r="FP469" s="107"/>
      <c r="FZ469" s="107"/>
      <c r="GJ469" s="107"/>
      <c r="GT469" s="107"/>
      <c r="HD469" s="107"/>
    </row>
    <row xmlns:x14ac="http://schemas.microsoft.com/office/spreadsheetml/2009/9/ac" r="470" s="3" customFormat="true" x14ac:dyDescent="0.25">
      <c r="A470" s="363"/>
      <c r="B470" s="107"/>
      <c r="L470" s="107"/>
      <c r="V470" s="107"/>
      <c r="AF470" s="107"/>
      <c r="AG470" s="107"/>
      <c r="AP470" s="107"/>
      <c r="AQ470" s="107"/>
      <c r="AZ470" s="107"/>
      <c r="BA470" s="107"/>
      <c r="BJ470" s="107"/>
      <c r="BK470" s="107"/>
      <c r="BT470" s="107"/>
      <c r="CD470" s="107"/>
      <c r="CN470" s="107"/>
      <c r="CX470" s="107"/>
      <c r="DH470" s="107"/>
      <c r="DR470" s="107"/>
      <c r="EB470" s="107"/>
      <c r="EL470" s="107"/>
      <c r="EV470" s="107"/>
      <c r="FF470" s="107"/>
      <c r="FP470" s="107"/>
      <c r="FZ470" s="107"/>
      <c r="GJ470" s="107"/>
      <c r="GT470" s="107"/>
      <c r="HD470" s="107"/>
    </row>
    <row xmlns:x14ac="http://schemas.microsoft.com/office/spreadsheetml/2009/9/ac" r="471" s="3" customFormat="true" x14ac:dyDescent="0.25">
      <c r="A471" s="363"/>
      <c r="B471" s="107"/>
      <c r="L471" s="107"/>
      <c r="V471" s="107"/>
      <c r="AF471" s="107"/>
      <c r="AG471" s="107"/>
      <c r="AP471" s="107"/>
      <c r="AQ471" s="107"/>
      <c r="AZ471" s="107"/>
      <c r="BA471" s="107"/>
      <c r="BJ471" s="107"/>
      <c r="BK471" s="107"/>
      <c r="BT471" s="107"/>
      <c r="CD471" s="107"/>
      <c r="CN471" s="107"/>
      <c r="CX471" s="107"/>
      <c r="DH471" s="107"/>
      <c r="DR471" s="107"/>
      <c r="EB471" s="107"/>
      <c r="EL471" s="107"/>
      <c r="EV471" s="107"/>
      <c r="FF471" s="107"/>
      <c r="FP471" s="107"/>
      <c r="FZ471" s="107"/>
      <c r="GJ471" s="107"/>
      <c r="GT471" s="107"/>
      <c r="HD471" s="107"/>
    </row>
    <row xmlns:x14ac="http://schemas.microsoft.com/office/spreadsheetml/2009/9/ac" r="472" s="3" customFormat="true" x14ac:dyDescent="0.25">
      <c r="A472" s="363"/>
      <c r="B472" s="107"/>
      <c r="L472" s="107"/>
      <c r="V472" s="107"/>
      <c r="AF472" s="107"/>
      <c r="AG472" s="107"/>
      <c r="AP472" s="107"/>
      <c r="AQ472" s="107"/>
      <c r="AZ472" s="107"/>
      <c r="BA472" s="107"/>
      <c r="BJ472" s="107"/>
      <c r="BK472" s="107"/>
      <c r="BT472" s="107"/>
      <c r="CD472" s="107"/>
      <c r="CN472" s="107"/>
      <c r="CX472" s="107"/>
      <c r="DH472" s="107"/>
      <c r="DR472" s="107"/>
      <c r="EB472" s="107"/>
      <c r="EL472" s="107"/>
      <c r="EV472" s="107"/>
      <c r="FF472" s="107"/>
      <c r="FP472" s="107"/>
      <c r="FZ472" s="107"/>
      <c r="GJ472" s="107"/>
      <c r="GT472" s="107"/>
      <c r="HD472" s="107"/>
    </row>
    <row xmlns:x14ac="http://schemas.microsoft.com/office/spreadsheetml/2009/9/ac" r="473" s="3" customFormat="true" x14ac:dyDescent="0.25">
      <c r="A473" s="363"/>
      <c r="B473" s="107"/>
      <c r="L473" s="107"/>
      <c r="V473" s="107"/>
      <c r="AF473" s="107"/>
      <c r="AG473" s="107"/>
      <c r="AP473" s="107"/>
      <c r="AQ473" s="107"/>
      <c r="AZ473" s="107"/>
      <c r="BA473" s="107"/>
      <c r="BJ473" s="107"/>
      <c r="BK473" s="107"/>
      <c r="BT473" s="107"/>
      <c r="CD473" s="107"/>
      <c r="CN473" s="107"/>
      <c r="CX473" s="107"/>
      <c r="DH473" s="107"/>
      <c r="DR473" s="107"/>
      <c r="EB473" s="107"/>
      <c r="EL473" s="107"/>
      <c r="EV473" s="107"/>
      <c r="FF473" s="107"/>
      <c r="FP473" s="107"/>
      <c r="FZ473" s="107"/>
      <c r="GJ473" s="107"/>
      <c r="GT473" s="107"/>
      <c r="HD473" s="107"/>
    </row>
    <row xmlns:x14ac="http://schemas.microsoft.com/office/spreadsheetml/2009/9/ac" r="474" s="3" customFormat="true" x14ac:dyDescent="0.25">
      <c r="A474" s="363"/>
      <c r="B474" s="107"/>
      <c r="L474" s="107"/>
      <c r="V474" s="107"/>
      <c r="AF474" s="107"/>
      <c r="AG474" s="107"/>
      <c r="AP474" s="107"/>
      <c r="AQ474" s="107"/>
      <c r="AZ474" s="107"/>
      <c r="BA474" s="107"/>
      <c r="BJ474" s="107"/>
      <c r="BK474" s="107"/>
      <c r="BT474" s="107"/>
      <c r="CD474" s="107"/>
      <c r="CN474" s="107"/>
      <c r="CX474" s="107"/>
      <c r="DH474" s="107"/>
      <c r="DR474" s="107"/>
      <c r="EB474" s="107"/>
      <c r="EL474" s="107"/>
      <c r="EV474" s="107"/>
      <c r="FF474" s="107"/>
      <c r="FP474" s="107"/>
      <c r="FZ474" s="107"/>
      <c r="GJ474" s="107"/>
      <c r="GT474" s="107"/>
      <c r="HD474" s="107"/>
    </row>
    <row xmlns:x14ac="http://schemas.microsoft.com/office/spreadsheetml/2009/9/ac" r="475" s="3" customFormat="true" x14ac:dyDescent="0.25">
      <c r="A475" s="363"/>
      <c r="B475" s="107"/>
      <c r="L475" s="107"/>
      <c r="V475" s="107"/>
      <c r="AF475" s="107"/>
      <c r="AG475" s="107"/>
      <c r="AP475" s="107"/>
      <c r="AQ475" s="107"/>
      <c r="AZ475" s="107"/>
      <c r="BA475" s="107"/>
      <c r="BJ475" s="107"/>
      <c r="BK475" s="107"/>
      <c r="BT475" s="107"/>
      <c r="CD475" s="107"/>
      <c r="CN475" s="107"/>
      <c r="CX475" s="107"/>
      <c r="DH475" s="107"/>
      <c r="DR475" s="107"/>
      <c r="EB475" s="107"/>
      <c r="EL475" s="107"/>
      <c r="EV475" s="107"/>
      <c r="FF475" s="107"/>
      <c r="FP475" s="107"/>
      <c r="FZ475" s="107"/>
      <c r="GJ475" s="107"/>
      <c r="GT475" s="107"/>
      <c r="HD475" s="107"/>
    </row>
    <row xmlns:x14ac="http://schemas.microsoft.com/office/spreadsheetml/2009/9/ac" r="476" s="3" customFormat="true" x14ac:dyDescent="0.25">
      <c r="A476" s="363"/>
      <c r="B476" s="107"/>
      <c r="L476" s="107"/>
      <c r="V476" s="107"/>
      <c r="AF476" s="107"/>
      <c r="AG476" s="107"/>
      <c r="AP476" s="107"/>
      <c r="AQ476" s="107"/>
      <c r="AZ476" s="107"/>
      <c r="BA476" s="107"/>
      <c r="BJ476" s="107"/>
      <c r="BK476" s="107"/>
      <c r="BT476" s="107"/>
      <c r="CD476" s="107"/>
      <c r="CN476" s="107"/>
      <c r="CX476" s="107"/>
      <c r="DH476" s="107"/>
      <c r="DR476" s="107"/>
      <c r="EB476" s="107"/>
      <c r="EL476" s="107"/>
      <c r="EV476" s="107"/>
      <c r="FF476" s="107"/>
      <c r="FP476" s="107"/>
      <c r="FZ476" s="107"/>
      <c r="GJ476" s="107"/>
      <c r="GT476" s="107"/>
      <c r="HD476" s="107"/>
    </row>
    <row xmlns:x14ac="http://schemas.microsoft.com/office/spreadsheetml/2009/9/ac" r="477" s="3" customFormat="true" x14ac:dyDescent="0.25">
      <c r="A477" s="363"/>
      <c r="B477" s="107"/>
      <c r="L477" s="107"/>
      <c r="V477" s="107"/>
      <c r="AF477" s="107"/>
      <c r="AG477" s="107"/>
      <c r="AP477" s="107"/>
      <c r="AQ477" s="107"/>
      <c r="AZ477" s="107"/>
      <c r="BA477" s="107"/>
      <c r="BJ477" s="107"/>
      <c r="BK477" s="107"/>
      <c r="BT477" s="107"/>
      <c r="CD477" s="107"/>
      <c r="CN477" s="107"/>
      <c r="CX477" s="107"/>
      <c r="DH477" s="107"/>
      <c r="DR477" s="107"/>
      <c r="EB477" s="107"/>
      <c r="EL477" s="107"/>
      <c r="EV477" s="107"/>
      <c r="FF477" s="107"/>
      <c r="FP477" s="107"/>
      <c r="FZ477" s="107"/>
      <c r="GJ477" s="107"/>
      <c r="GT477" s="107"/>
      <c r="HD477" s="107"/>
    </row>
    <row xmlns:x14ac="http://schemas.microsoft.com/office/spreadsheetml/2009/9/ac" r="478" s="3" customFormat="true" x14ac:dyDescent="0.25">
      <c r="A478" s="363"/>
      <c r="B478" s="107"/>
      <c r="L478" s="107"/>
      <c r="V478" s="107"/>
      <c r="AF478" s="107"/>
      <c r="AG478" s="107"/>
      <c r="AP478" s="107"/>
      <c r="AQ478" s="107"/>
      <c r="AZ478" s="107"/>
      <c r="BA478" s="107"/>
      <c r="BJ478" s="107"/>
      <c r="BK478" s="107"/>
      <c r="BT478" s="107"/>
      <c r="CD478" s="107"/>
      <c r="CN478" s="107"/>
      <c r="CX478" s="107"/>
      <c r="DH478" s="107"/>
      <c r="DR478" s="107"/>
      <c r="EB478" s="107"/>
      <c r="EL478" s="107"/>
      <c r="EV478" s="107"/>
      <c r="FF478" s="107"/>
      <c r="FP478" s="107"/>
      <c r="FZ478" s="107"/>
      <c r="GJ478" s="107"/>
      <c r="GT478" s="107"/>
      <c r="HD478" s="107"/>
    </row>
    <row xmlns:x14ac="http://schemas.microsoft.com/office/spreadsheetml/2009/9/ac" r="479" s="3" customFormat="true" x14ac:dyDescent="0.25">
      <c r="A479" s="363"/>
      <c r="B479" s="107"/>
      <c r="L479" s="107"/>
      <c r="V479" s="107"/>
      <c r="AF479" s="107"/>
      <c r="AG479" s="107"/>
      <c r="AP479" s="107"/>
      <c r="AQ479" s="107"/>
      <c r="AZ479" s="107"/>
      <c r="BA479" s="107"/>
      <c r="BJ479" s="107"/>
      <c r="BK479" s="107"/>
      <c r="BT479" s="107"/>
      <c r="CD479" s="107"/>
      <c r="CN479" s="107"/>
      <c r="CX479" s="107"/>
      <c r="DH479" s="107"/>
      <c r="DR479" s="107"/>
      <c r="EB479" s="107"/>
      <c r="EL479" s="107"/>
      <c r="EV479" s="107"/>
      <c r="FF479" s="107"/>
      <c r="FP479" s="107"/>
      <c r="FZ479" s="107"/>
      <c r="GJ479" s="107"/>
      <c r="GT479" s="107"/>
      <c r="HD479" s="107"/>
    </row>
    <row xmlns:x14ac="http://schemas.microsoft.com/office/spreadsheetml/2009/9/ac" r="480" s="3" customFormat="true" x14ac:dyDescent="0.25">
      <c r="A480" s="363"/>
      <c r="B480" s="107"/>
      <c r="L480" s="107"/>
      <c r="V480" s="107"/>
      <c r="AF480" s="107"/>
      <c r="AG480" s="107"/>
      <c r="AP480" s="107"/>
      <c r="AQ480" s="107"/>
      <c r="AZ480" s="107"/>
      <c r="BA480" s="107"/>
      <c r="BJ480" s="107"/>
      <c r="BK480" s="107"/>
      <c r="BT480" s="107"/>
      <c r="CD480" s="107"/>
      <c r="CN480" s="107"/>
      <c r="CX480" s="107"/>
      <c r="DH480" s="107"/>
      <c r="DR480" s="107"/>
      <c r="EB480" s="107"/>
      <c r="EL480" s="107"/>
      <c r="EV480" s="107"/>
      <c r="FF480" s="107"/>
      <c r="FP480" s="107"/>
      <c r="FZ480" s="107"/>
      <c r="GJ480" s="107"/>
      <c r="GT480" s="107"/>
      <c r="HD480" s="107"/>
    </row>
    <row xmlns:x14ac="http://schemas.microsoft.com/office/spreadsheetml/2009/9/ac" r="481" s="3" customFormat="true" x14ac:dyDescent="0.25">
      <c r="A481" s="363"/>
      <c r="B481" s="107"/>
      <c r="L481" s="107"/>
      <c r="V481" s="107"/>
      <c r="AF481" s="107"/>
      <c r="AG481" s="107"/>
      <c r="AP481" s="107"/>
      <c r="AQ481" s="107"/>
      <c r="AZ481" s="107"/>
      <c r="BA481" s="107"/>
      <c r="BJ481" s="107"/>
      <c r="BK481" s="107"/>
      <c r="BT481" s="107"/>
      <c r="CD481" s="107"/>
      <c r="CN481" s="107"/>
      <c r="CX481" s="107"/>
      <c r="DH481" s="107"/>
      <c r="DR481" s="107"/>
      <c r="EB481" s="107"/>
      <c r="EL481" s="107"/>
      <c r="EV481" s="107"/>
      <c r="FF481" s="107"/>
      <c r="FP481" s="107"/>
      <c r="FZ481" s="107"/>
      <c r="GJ481" s="107"/>
      <c r="GT481" s="107"/>
      <c r="HD481" s="107"/>
    </row>
    <row xmlns:x14ac="http://schemas.microsoft.com/office/spreadsheetml/2009/9/ac" r="482" s="3" customFormat="true" x14ac:dyDescent="0.25">
      <c r="A482" s="363"/>
      <c r="B482" s="107"/>
      <c r="L482" s="107"/>
      <c r="V482" s="107"/>
      <c r="AF482" s="107"/>
      <c r="AG482" s="107"/>
      <c r="AP482" s="107"/>
      <c r="AQ482" s="107"/>
      <c r="AZ482" s="107"/>
      <c r="BA482" s="107"/>
      <c r="BJ482" s="107"/>
      <c r="BK482" s="107"/>
      <c r="BT482" s="107"/>
      <c r="CD482" s="107"/>
      <c r="CN482" s="107"/>
      <c r="CX482" s="107"/>
      <c r="DH482" s="107"/>
      <c r="DR482" s="107"/>
      <c r="EB482" s="107"/>
      <c r="EL482" s="107"/>
      <c r="EV482" s="107"/>
      <c r="FF482" s="107"/>
      <c r="FP482" s="107"/>
      <c r="FZ482" s="107"/>
      <c r="GJ482" s="107"/>
      <c r="GT482" s="107"/>
      <c r="HD482" s="107"/>
    </row>
    <row xmlns:x14ac="http://schemas.microsoft.com/office/spreadsheetml/2009/9/ac" r="483" s="3" customFormat="true" x14ac:dyDescent="0.25">
      <c r="A483" s="363"/>
      <c r="B483" s="107"/>
      <c r="L483" s="107"/>
      <c r="V483" s="107"/>
      <c r="AF483" s="107"/>
      <c r="AG483" s="107"/>
      <c r="AP483" s="107"/>
      <c r="AQ483" s="107"/>
      <c r="AZ483" s="107"/>
      <c r="BA483" s="107"/>
      <c r="BJ483" s="107"/>
      <c r="BK483" s="107"/>
      <c r="BT483" s="107"/>
      <c r="CD483" s="107"/>
      <c r="CN483" s="107"/>
      <c r="CX483" s="107"/>
      <c r="DH483" s="107"/>
      <c r="DR483" s="107"/>
      <c r="EB483" s="107"/>
      <c r="EL483" s="107"/>
      <c r="EV483" s="107"/>
      <c r="FF483" s="107"/>
      <c r="FP483" s="107"/>
      <c r="FZ483" s="107"/>
      <c r="GJ483" s="107"/>
      <c r="GT483" s="107"/>
      <c r="HD483" s="107"/>
    </row>
    <row xmlns:x14ac="http://schemas.microsoft.com/office/spreadsheetml/2009/9/ac" r="484" s="3" customFormat="true" x14ac:dyDescent="0.25">
      <c r="A484" s="363"/>
      <c r="B484" s="107"/>
      <c r="L484" s="107"/>
      <c r="V484" s="107"/>
      <c r="AF484" s="107"/>
      <c r="AG484" s="107"/>
      <c r="AP484" s="107"/>
      <c r="AQ484" s="107"/>
      <c r="AZ484" s="107"/>
      <c r="BA484" s="107"/>
      <c r="BJ484" s="107"/>
      <c r="BK484" s="107"/>
      <c r="BT484" s="107"/>
      <c r="CD484" s="107"/>
      <c r="CN484" s="107"/>
      <c r="CX484" s="107"/>
      <c r="DH484" s="107"/>
      <c r="DR484" s="107"/>
      <c r="EB484" s="107"/>
      <c r="EL484" s="107"/>
      <c r="EV484" s="107"/>
      <c r="FF484" s="107"/>
      <c r="FP484" s="107"/>
      <c r="FZ484" s="107"/>
      <c r="GJ484" s="107"/>
      <c r="GT484" s="107"/>
      <c r="HD484" s="107"/>
    </row>
    <row xmlns:x14ac="http://schemas.microsoft.com/office/spreadsheetml/2009/9/ac" r="485" s="3" customFormat="true" x14ac:dyDescent="0.25">
      <c r="A485" s="363"/>
      <c r="B485" s="107"/>
      <c r="L485" s="107"/>
      <c r="V485" s="107"/>
      <c r="AF485" s="107"/>
      <c r="AG485" s="107"/>
      <c r="AP485" s="107"/>
      <c r="AQ485" s="107"/>
      <c r="AZ485" s="107"/>
      <c r="BA485" s="107"/>
      <c r="BJ485" s="107"/>
      <c r="BK485" s="107"/>
      <c r="BT485" s="107"/>
      <c r="CD485" s="107"/>
      <c r="CN485" s="107"/>
      <c r="CX485" s="107"/>
      <c r="DH485" s="107"/>
      <c r="DR485" s="107"/>
      <c r="EB485" s="107"/>
      <c r="EL485" s="107"/>
      <c r="EV485" s="107"/>
      <c r="FF485" s="107"/>
      <c r="FP485" s="107"/>
      <c r="FZ485" s="107"/>
      <c r="GJ485" s="107"/>
      <c r="GT485" s="107"/>
      <c r="HD485" s="107"/>
    </row>
    <row xmlns:x14ac="http://schemas.microsoft.com/office/spreadsheetml/2009/9/ac" r="486" s="3" customFormat="true" x14ac:dyDescent="0.25">
      <c r="A486" s="363"/>
      <c r="B486" s="107"/>
      <c r="L486" s="107"/>
      <c r="V486" s="107"/>
      <c r="AF486" s="107"/>
      <c r="AG486" s="107"/>
      <c r="AP486" s="107"/>
      <c r="AQ486" s="107"/>
      <c r="AZ486" s="107"/>
      <c r="BA486" s="107"/>
      <c r="BJ486" s="107"/>
      <c r="BK486" s="107"/>
      <c r="BT486" s="107"/>
      <c r="CD486" s="107"/>
      <c r="CN486" s="107"/>
      <c r="CX486" s="107"/>
      <c r="DH486" s="107"/>
      <c r="DR486" s="107"/>
      <c r="EB486" s="107"/>
      <c r="EL486" s="107"/>
      <c r="EV486" s="107"/>
      <c r="FF486" s="107"/>
      <c r="FP486" s="107"/>
      <c r="FZ486" s="107"/>
      <c r="GJ486" s="107"/>
      <c r="GT486" s="107"/>
      <c r="HD486" s="107"/>
    </row>
    <row xmlns:x14ac="http://schemas.microsoft.com/office/spreadsheetml/2009/9/ac" r="487" s="3" customFormat="true" x14ac:dyDescent="0.25">
      <c r="A487" s="363"/>
      <c r="B487" s="107"/>
      <c r="L487" s="107"/>
      <c r="V487" s="107"/>
      <c r="AF487" s="107"/>
      <c r="AG487" s="107"/>
      <c r="AP487" s="107"/>
      <c r="AQ487" s="107"/>
      <c r="AZ487" s="107"/>
      <c r="BA487" s="107"/>
      <c r="BJ487" s="107"/>
      <c r="BK487" s="107"/>
      <c r="BT487" s="107"/>
      <c r="CD487" s="107"/>
      <c r="CN487" s="107"/>
      <c r="CX487" s="107"/>
      <c r="DH487" s="107"/>
      <c r="DR487" s="107"/>
      <c r="EB487" s="107"/>
      <c r="EL487" s="107"/>
      <c r="EV487" s="107"/>
      <c r="FF487" s="107"/>
      <c r="FP487" s="107"/>
      <c r="FZ487" s="107"/>
      <c r="GJ487" s="107"/>
      <c r="GT487" s="107"/>
      <c r="HD487" s="107"/>
    </row>
    <row xmlns:x14ac="http://schemas.microsoft.com/office/spreadsheetml/2009/9/ac" r="488" s="3" customFormat="true" x14ac:dyDescent="0.25">
      <c r="A488" s="363"/>
      <c r="B488" s="107"/>
      <c r="L488" s="107"/>
      <c r="V488" s="107"/>
      <c r="AF488" s="107"/>
      <c r="AG488" s="107"/>
      <c r="AP488" s="107"/>
      <c r="AQ488" s="107"/>
      <c r="AZ488" s="107"/>
      <c r="BA488" s="107"/>
      <c r="BJ488" s="107"/>
      <c r="BK488" s="107"/>
      <c r="BT488" s="107"/>
      <c r="CD488" s="107"/>
      <c r="CN488" s="107"/>
      <c r="CX488" s="107"/>
      <c r="DH488" s="107"/>
      <c r="DR488" s="107"/>
      <c r="EB488" s="107"/>
      <c r="EL488" s="107"/>
      <c r="EV488" s="107"/>
      <c r="FF488" s="107"/>
      <c r="FP488" s="107"/>
      <c r="FZ488" s="107"/>
      <c r="GJ488" s="107"/>
      <c r="GT488" s="107"/>
      <c r="HD488" s="107"/>
    </row>
    <row xmlns:x14ac="http://schemas.microsoft.com/office/spreadsheetml/2009/9/ac" r="489" s="3" customFormat="true" x14ac:dyDescent="0.25">
      <c r="A489" s="363"/>
      <c r="B489" s="107"/>
      <c r="L489" s="107"/>
      <c r="V489" s="107"/>
      <c r="AF489" s="107"/>
      <c r="AG489" s="107"/>
      <c r="AP489" s="107"/>
      <c r="AQ489" s="107"/>
      <c r="AZ489" s="107"/>
      <c r="BA489" s="107"/>
      <c r="BJ489" s="107"/>
      <c r="BK489" s="107"/>
      <c r="BT489" s="107"/>
      <c r="CD489" s="107"/>
      <c r="CN489" s="107"/>
      <c r="CX489" s="107"/>
      <c r="DH489" s="107"/>
      <c r="DR489" s="107"/>
      <c r="EB489" s="107"/>
      <c r="EL489" s="107"/>
      <c r="EV489" s="107"/>
      <c r="FF489" s="107"/>
      <c r="FP489" s="107"/>
      <c r="FZ489" s="107"/>
      <c r="GJ489" s="107"/>
      <c r="GT489" s="107"/>
      <c r="HD489" s="107"/>
    </row>
    <row xmlns:x14ac="http://schemas.microsoft.com/office/spreadsheetml/2009/9/ac" r="490" s="3" customFormat="true" x14ac:dyDescent="0.25">
      <c r="A490" s="363"/>
      <c r="B490" s="107"/>
      <c r="L490" s="107"/>
      <c r="V490" s="107"/>
      <c r="AF490" s="107"/>
      <c r="AG490" s="107"/>
      <c r="AP490" s="107"/>
      <c r="AQ490" s="107"/>
      <c r="AZ490" s="107"/>
      <c r="BA490" s="107"/>
      <c r="BJ490" s="107"/>
      <c r="BK490" s="107"/>
      <c r="BT490" s="107"/>
      <c r="CD490" s="107"/>
      <c r="CN490" s="107"/>
      <c r="CX490" s="107"/>
      <c r="DH490" s="107"/>
      <c r="DR490" s="107"/>
      <c r="EB490" s="107"/>
      <c r="EL490" s="107"/>
      <c r="EV490" s="107"/>
      <c r="FF490" s="107"/>
      <c r="FP490" s="107"/>
      <c r="FZ490" s="107"/>
      <c r="GJ490" s="107"/>
      <c r="GT490" s="107"/>
      <c r="HD490" s="107"/>
    </row>
    <row xmlns:x14ac="http://schemas.microsoft.com/office/spreadsheetml/2009/9/ac" r="491" s="3" customFormat="true" x14ac:dyDescent="0.25">
      <c r="A491" s="363"/>
      <c r="B491" s="107"/>
      <c r="L491" s="107"/>
      <c r="V491" s="107"/>
      <c r="AF491" s="107"/>
      <c r="AG491" s="107"/>
      <c r="AP491" s="107"/>
      <c r="AQ491" s="107"/>
      <c r="AZ491" s="107"/>
      <c r="BA491" s="107"/>
      <c r="BJ491" s="107"/>
      <c r="BK491" s="107"/>
      <c r="BT491" s="107"/>
      <c r="CD491" s="107"/>
      <c r="CN491" s="107"/>
      <c r="CX491" s="107"/>
      <c r="DH491" s="107"/>
      <c r="DR491" s="107"/>
      <c r="EB491" s="107"/>
      <c r="EL491" s="107"/>
      <c r="EV491" s="107"/>
      <c r="FF491" s="107"/>
      <c r="FP491" s="107"/>
      <c r="FZ491" s="107"/>
      <c r="GJ491" s="107"/>
      <c r="GT491" s="107"/>
      <c r="HD491" s="107"/>
    </row>
    <row xmlns:x14ac="http://schemas.microsoft.com/office/spreadsheetml/2009/9/ac" r="492" s="3" customFormat="true" x14ac:dyDescent="0.25">
      <c r="A492" s="363"/>
      <c r="B492" s="107"/>
      <c r="L492" s="107"/>
      <c r="V492" s="107"/>
      <c r="AF492" s="107"/>
      <c r="AG492" s="107"/>
      <c r="AP492" s="107"/>
      <c r="AQ492" s="107"/>
      <c r="AZ492" s="107"/>
      <c r="BA492" s="107"/>
      <c r="BJ492" s="107"/>
      <c r="BK492" s="107"/>
      <c r="BT492" s="107"/>
      <c r="CD492" s="107"/>
      <c r="CN492" s="107"/>
      <c r="CX492" s="107"/>
      <c r="DH492" s="107"/>
      <c r="DR492" s="107"/>
      <c r="EB492" s="107"/>
      <c r="EL492" s="107"/>
      <c r="EV492" s="107"/>
      <c r="FF492" s="107"/>
      <c r="FP492" s="107"/>
      <c r="FZ492" s="107"/>
      <c r="GJ492" s="107"/>
      <c r="GT492" s="107"/>
      <c r="HD492" s="107"/>
    </row>
    <row xmlns:x14ac="http://schemas.microsoft.com/office/spreadsheetml/2009/9/ac" r="493" s="3" customFormat="true" x14ac:dyDescent="0.25">
      <c r="A493" s="363"/>
      <c r="B493" s="107"/>
      <c r="L493" s="107"/>
      <c r="V493" s="107"/>
      <c r="AF493" s="107"/>
      <c r="AG493" s="107"/>
      <c r="AP493" s="107"/>
      <c r="AQ493" s="107"/>
      <c r="AZ493" s="107"/>
      <c r="BA493" s="107"/>
      <c r="BJ493" s="107"/>
      <c r="BK493" s="107"/>
      <c r="BT493" s="107"/>
      <c r="CD493" s="107"/>
      <c r="CN493" s="107"/>
      <c r="CX493" s="107"/>
      <c r="DH493" s="107"/>
      <c r="DR493" s="107"/>
      <c r="EB493" s="107"/>
      <c r="EL493" s="107"/>
      <c r="EV493" s="107"/>
      <c r="FF493" s="107"/>
      <c r="FP493" s="107"/>
      <c r="FZ493" s="107"/>
      <c r="GJ493" s="107"/>
      <c r="GT493" s="107"/>
      <c r="HD493" s="107"/>
    </row>
    <row xmlns:x14ac="http://schemas.microsoft.com/office/spreadsheetml/2009/9/ac" r="494" s="3" customFormat="true" x14ac:dyDescent="0.25">
      <c r="A494" s="363"/>
      <c r="B494" s="107"/>
      <c r="L494" s="107"/>
      <c r="V494" s="107"/>
      <c r="AF494" s="107"/>
      <c r="AG494" s="107"/>
      <c r="AP494" s="107"/>
      <c r="AQ494" s="107"/>
      <c r="AZ494" s="107"/>
      <c r="BA494" s="107"/>
      <c r="BJ494" s="107"/>
      <c r="BK494" s="107"/>
      <c r="BT494" s="107"/>
      <c r="CD494" s="107"/>
      <c r="CN494" s="107"/>
      <c r="CX494" s="107"/>
      <c r="DH494" s="107"/>
      <c r="DR494" s="107"/>
      <c r="EB494" s="107"/>
      <c r="EL494" s="107"/>
      <c r="EV494" s="107"/>
      <c r="FF494" s="107"/>
      <c r="FP494" s="107"/>
      <c r="FZ494" s="107"/>
      <c r="GJ494" s="107"/>
      <c r="GT494" s="107"/>
      <c r="HD494" s="107"/>
    </row>
    <row xmlns:x14ac="http://schemas.microsoft.com/office/spreadsheetml/2009/9/ac" r="495" s="3" customFormat="true" x14ac:dyDescent="0.25">
      <c r="A495" s="363"/>
      <c r="B495" s="107"/>
      <c r="L495" s="107"/>
      <c r="V495" s="107"/>
      <c r="AF495" s="107"/>
      <c r="AG495" s="107"/>
      <c r="AP495" s="107"/>
      <c r="AQ495" s="107"/>
      <c r="AZ495" s="107"/>
      <c r="BA495" s="107"/>
      <c r="BJ495" s="107"/>
      <c r="BK495" s="107"/>
      <c r="BT495" s="107"/>
      <c r="CD495" s="107"/>
      <c r="CN495" s="107"/>
      <c r="CX495" s="107"/>
      <c r="DH495" s="107"/>
      <c r="DR495" s="107"/>
      <c r="EB495" s="107"/>
      <c r="EL495" s="107"/>
      <c r="EV495" s="107"/>
      <c r="FF495" s="107"/>
      <c r="FP495" s="107"/>
      <c r="FZ495" s="107"/>
      <c r="GJ495" s="107"/>
      <c r="GT495" s="107"/>
      <c r="HD495" s="107"/>
    </row>
    <row xmlns:x14ac="http://schemas.microsoft.com/office/spreadsheetml/2009/9/ac" r="496" s="3" customFormat="true" x14ac:dyDescent="0.25">
      <c r="A496" s="363"/>
      <c r="B496" s="107"/>
      <c r="L496" s="107"/>
      <c r="V496" s="107"/>
      <c r="AF496" s="107"/>
      <c r="AG496" s="107"/>
      <c r="AP496" s="107"/>
      <c r="AQ496" s="107"/>
      <c r="AZ496" s="107"/>
      <c r="BA496" s="107"/>
      <c r="BJ496" s="107"/>
      <c r="BK496" s="107"/>
      <c r="BT496" s="107"/>
      <c r="CD496" s="107"/>
      <c r="CN496" s="107"/>
      <c r="CX496" s="107"/>
      <c r="DH496" s="107"/>
      <c r="DR496" s="107"/>
      <c r="EB496" s="107"/>
      <c r="EL496" s="107"/>
      <c r="EV496" s="107"/>
      <c r="FF496" s="107"/>
      <c r="FP496" s="107"/>
      <c r="FZ496" s="107"/>
      <c r="GJ496" s="107"/>
      <c r="GT496" s="107"/>
      <c r="HD496" s="107"/>
    </row>
    <row xmlns:x14ac="http://schemas.microsoft.com/office/spreadsheetml/2009/9/ac" r="497" s="3" customFormat="true" x14ac:dyDescent="0.25">
      <c r="A497" s="363"/>
      <c r="B497" s="107"/>
      <c r="L497" s="107"/>
      <c r="V497" s="107"/>
      <c r="AF497" s="107"/>
      <c r="AG497" s="107"/>
      <c r="AP497" s="107"/>
      <c r="AQ497" s="107"/>
      <c r="AZ497" s="107"/>
      <c r="BA497" s="107"/>
      <c r="BJ497" s="107"/>
      <c r="BK497" s="107"/>
      <c r="BT497" s="107"/>
      <c r="CD497" s="107"/>
      <c r="CN497" s="107"/>
      <c r="CX497" s="107"/>
      <c r="DH497" s="107"/>
      <c r="DR497" s="107"/>
      <c r="EB497" s="107"/>
      <c r="EL497" s="107"/>
      <c r="EV497" s="107"/>
      <c r="FF497" s="107"/>
      <c r="FP497" s="107"/>
      <c r="FZ497" s="107"/>
      <c r="GJ497" s="107"/>
      <c r="GT497" s="107"/>
      <c r="HD497" s="107"/>
    </row>
    <row xmlns:x14ac="http://schemas.microsoft.com/office/spreadsheetml/2009/9/ac" r="498" s="3" customFormat="true" x14ac:dyDescent="0.25">
      <c r="A498" s="363"/>
      <c r="B498" s="107"/>
      <c r="L498" s="107"/>
      <c r="V498" s="107"/>
      <c r="AF498" s="107"/>
      <c r="AG498" s="107"/>
      <c r="AP498" s="107"/>
      <c r="AQ498" s="107"/>
      <c r="AZ498" s="107"/>
      <c r="BA498" s="107"/>
      <c r="BJ498" s="107"/>
      <c r="BK498" s="107"/>
      <c r="BT498" s="107"/>
      <c r="CD498" s="107"/>
      <c r="CN498" s="107"/>
      <c r="CX498" s="107"/>
      <c r="DH498" s="107"/>
      <c r="DR498" s="107"/>
      <c r="EB498" s="107"/>
      <c r="EL498" s="107"/>
      <c r="EV498" s="107"/>
      <c r="FF498" s="107"/>
      <c r="FP498" s="107"/>
      <c r="FZ498" s="107"/>
      <c r="GJ498" s="107"/>
      <c r="GT498" s="107"/>
      <c r="HD498" s="107"/>
    </row>
    <row xmlns:x14ac="http://schemas.microsoft.com/office/spreadsheetml/2009/9/ac" r="499" s="3" customFormat="true" x14ac:dyDescent="0.25">
      <c r="A499" s="363"/>
      <c r="B499" s="107"/>
      <c r="L499" s="107"/>
      <c r="V499" s="107"/>
      <c r="AF499" s="107"/>
      <c r="AG499" s="107"/>
      <c r="AP499" s="107"/>
      <c r="AQ499" s="107"/>
      <c r="AZ499" s="107"/>
      <c r="BA499" s="107"/>
      <c r="BJ499" s="107"/>
      <c r="BK499" s="107"/>
      <c r="BT499" s="107"/>
      <c r="CD499" s="107"/>
      <c r="CN499" s="107"/>
      <c r="CX499" s="107"/>
      <c r="DH499" s="107"/>
      <c r="DR499" s="107"/>
      <c r="EB499" s="107"/>
      <c r="EL499" s="107"/>
      <c r="EV499" s="107"/>
      <c r="FF499" s="107"/>
      <c r="FP499" s="107"/>
      <c r="FZ499" s="107"/>
      <c r="GJ499" s="107"/>
      <c r="GT499" s="107"/>
      <c r="HD499" s="107"/>
    </row>
    <row xmlns:x14ac="http://schemas.microsoft.com/office/spreadsheetml/2009/9/ac" r="500" s="3" customFormat="true" x14ac:dyDescent="0.25">
      <c r="A500" s="363"/>
      <c r="B500" s="107"/>
      <c r="L500" s="107"/>
      <c r="V500" s="107"/>
      <c r="AF500" s="107"/>
      <c r="AG500" s="107"/>
      <c r="AP500" s="107"/>
      <c r="AQ500" s="107"/>
      <c r="AZ500" s="107"/>
      <c r="BA500" s="107"/>
      <c r="BJ500" s="107"/>
      <c r="BK500" s="107"/>
      <c r="BT500" s="107"/>
      <c r="CD500" s="107"/>
      <c r="CN500" s="107"/>
      <c r="CX500" s="107"/>
      <c r="DH500" s="107"/>
      <c r="DR500" s="107"/>
      <c r="EB500" s="107"/>
      <c r="EL500" s="107"/>
      <c r="EV500" s="107"/>
      <c r="FF500" s="107"/>
      <c r="FP500" s="107"/>
      <c r="FZ500" s="107"/>
      <c r="GJ500" s="107"/>
      <c r="GT500" s="107"/>
      <c r="HD500" s="107"/>
    </row>
    <row xmlns:x14ac="http://schemas.microsoft.com/office/spreadsheetml/2009/9/ac" r="501" s="3" customFormat="true" x14ac:dyDescent="0.25">
      <c r="A501" s="363"/>
      <c r="B501" s="107"/>
      <c r="L501" s="107"/>
      <c r="V501" s="107"/>
      <c r="AF501" s="107"/>
      <c r="AG501" s="107"/>
      <c r="AP501" s="107"/>
      <c r="AQ501" s="107"/>
      <c r="AZ501" s="107"/>
      <c r="BA501" s="107"/>
      <c r="BJ501" s="107"/>
      <c r="BK501" s="107"/>
      <c r="BT501" s="107"/>
      <c r="CD501" s="107"/>
      <c r="CN501" s="107"/>
      <c r="CX501" s="107"/>
      <c r="DH501" s="107"/>
      <c r="DR501" s="107"/>
      <c r="EB501" s="107"/>
      <c r="EL501" s="107"/>
      <c r="EV501" s="107"/>
      <c r="FF501" s="107"/>
      <c r="FP501" s="107"/>
      <c r="FZ501" s="107"/>
      <c r="GJ501" s="107"/>
      <c r="GT501" s="107"/>
      <c r="HD501" s="107"/>
    </row>
    <row xmlns:x14ac="http://schemas.microsoft.com/office/spreadsheetml/2009/9/ac" r="502" s="3" customFormat="true" x14ac:dyDescent="0.25">
      <c r="A502" s="363"/>
      <c r="B502" s="107"/>
      <c r="L502" s="107"/>
      <c r="V502" s="107"/>
      <c r="AF502" s="107"/>
      <c r="AG502" s="107"/>
      <c r="AP502" s="107"/>
      <c r="AQ502" s="107"/>
      <c r="AZ502" s="107"/>
      <c r="BA502" s="107"/>
      <c r="BJ502" s="107"/>
      <c r="BK502" s="107"/>
      <c r="BT502" s="107"/>
      <c r="CD502" s="107"/>
      <c r="CN502" s="107"/>
      <c r="CX502" s="107"/>
      <c r="DH502" s="107"/>
      <c r="DR502" s="107"/>
      <c r="EB502" s="107"/>
      <c r="EL502" s="107"/>
      <c r="EV502" s="107"/>
      <c r="FF502" s="107"/>
      <c r="FP502" s="107"/>
      <c r="FZ502" s="107"/>
      <c r="GJ502" s="107"/>
      <c r="GT502" s="107"/>
      <c r="HD502" s="107"/>
    </row>
    <row xmlns:x14ac="http://schemas.microsoft.com/office/spreadsheetml/2009/9/ac" r="503" s="3" customFormat="true" x14ac:dyDescent="0.25">
      <c r="A503" s="363"/>
      <c r="B503" s="107"/>
      <c r="L503" s="107"/>
      <c r="V503" s="107"/>
      <c r="AF503" s="107"/>
      <c r="AG503" s="107"/>
      <c r="AP503" s="107"/>
      <c r="AQ503" s="107"/>
      <c r="AZ503" s="107"/>
      <c r="BA503" s="107"/>
      <c r="BJ503" s="107"/>
      <c r="BK503" s="107"/>
      <c r="BT503" s="107"/>
      <c r="CD503" s="107"/>
      <c r="CN503" s="107"/>
      <c r="CX503" s="107"/>
      <c r="DH503" s="107"/>
      <c r="DR503" s="107"/>
      <c r="EB503" s="107"/>
      <c r="EL503" s="107"/>
      <c r="EV503" s="107"/>
      <c r="FF503" s="107"/>
      <c r="FP503" s="107"/>
      <c r="FZ503" s="107"/>
      <c r="GJ503" s="107"/>
      <c r="GT503" s="107"/>
      <c r="HD503" s="107"/>
    </row>
    <row xmlns:x14ac="http://schemas.microsoft.com/office/spreadsheetml/2009/9/ac" r="504" s="3" customFormat="true" x14ac:dyDescent="0.25">
      <c r="A504" s="363"/>
      <c r="B504" s="107"/>
      <c r="L504" s="107"/>
      <c r="V504" s="107"/>
      <c r="AF504" s="107"/>
      <c r="AG504" s="107"/>
      <c r="AP504" s="107"/>
      <c r="AQ504" s="107"/>
      <c r="AZ504" s="107"/>
      <c r="BA504" s="107"/>
      <c r="BJ504" s="107"/>
      <c r="BK504" s="107"/>
      <c r="BT504" s="107"/>
      <c r="CD504" s="107"/>
      <c r="CN504" s="107"/>
      <c r="CX504" s="107"/>
      <c r="DH504" s="107"/>
      <c r="DR504" s="107"/>
      <c r="EB504" s="107"/>
      <c r="EL504" s="107"/>
      <c r="EV504" s="107"/>
      <c r="FF504" s="107"/>
      <c r="FP504" s="107"/>
      <c r="FZ504" s="107"/>
      <c r="GJ504" s="107"/>
      <c r="GT504" s="107"/>
      <c r="HD504" s="107"/>
    </row>
    <row xmlns:x14ac="http://schemas.microsoft.com/office/spreadsheetml/2009/9/ac" r="505" s="3" customFormat="true" x14ac:dyDescent="0.25">
      <c r="A505" s="363"/>
      <c r="B505" s="107"/>
      <c r="L505" s="107"/>
      <c r="V505" s="107"/>
      <c r="AF505" s="107"/>
      <c r="AG505" s="107"/>
      <c r="AP505" s="107"/>
      <c r="AQ505" s="107"/>
      <c r="AZ505" s="107"/>
      <c r="BA505" s="107"/>
      <c r="BJ505" s="107"/>
      <c r="BK505" s="107"/>
      <c r="BT505" s="107"/>
      <c r="CD505" s="107"/>
      <c r="CN505" s="107"/>
      <c r="CX505" s="107"/>
      <c r="DH505" s="107"/>
      <c r="DR505" s="107"/>
      <c r="EB505" s="107"/>
      <c r="EL505" s="107"/>
      <c r="EV505" s="107"/>
      <c r="FF505" s="107"/>
      <c r="FP505" s="107"/>
      <c r="FZ505" s="107"/>
      <c r="GJ505" s="107"/>
      <c r="GT505" s="107"/>
      <c r="HD505" s="107"/>
    </row>
    <row xmlns:x14ac="http://schemas.microsoft.com/office/spreadsheetml/2009/9/ac" r="506" s="3" customFormat="true" x14ac:dyDescent="0.25">
      <c r="A506" s="363"/>
      <c r="B506" s="107"/>
      <c r="L506" s="107"/>
      <c r="V506" s="107"/>
      <c r="AF506" s="107"/>
      <c r="AG506" s="107"/>
      <c r="AP506" s="107"/>
      <c r="AQ506" s="107"/>
      <c r="AZ506" s="107"/>
      <c r="BA506" s="107"/>
      <c r="BJ506" s="107"/>
      <c r="BK506" s="107"/>
      <c r="BT506" s="107"/>
      <c r="CD506" s="107"/>
      <c r="CN506" s="107"/>
      <c r="CX506" s="107"/>
      <c r="DH506" s="107"/>
      <c r="DR506" s="107"/>
      <c r="EB506" s="107"/>
      <c r="EL506" s="107"/>
      <c r="EV506" s="107"/>
      <c r="FF506" s="107"/>
      <c r="FP506" s="107"/>
      <c r="FZ506" s="107"/>
      <c r="GJ506" s="107"/>
      <c r="GT506" s="107"/>
      <c r="HD506" s="107"/>
    </row>
    <row xmlns:x14ac="http://schemas.microsoft.com/office/spreadsheetml/2009/9/ac" r="507" s="3" customFormat="true" x14ac:dyDescent="0.25">
      <c r="A507" s="363"/>
      <c r="B507" s="107"/>
      <c r="L507" s="107"/>
      <c r="V507" s="107"/>
      <c r="AF507" s="107"/>
      <c r="AG507" s="107"/>
      <c r="AP507" s="107"/>
      <c r="AQ507" s="107"/>
      <c r="AZ507" s="107"/>
      <c r="BA507" s="107"/>
      <c r="BJ507" s="107"/>
      <c r="BK507" s="107"/>
      <c r="BT507" s="107"/>
      <c r="CD507" s="107"/>
      <c r="CN507" s="107"/>
      <c r="CX507" s="107"/>
      <c r="DH507" s="107"/>
      <c r="DR507" s="107"/>
      <c r="EB507" s="107"/>
      <c r="EL507" s="107"/>
      <c r="EV507" s="107"/>
      <c r="FF507" s="107"/>
      <c r="FP507" s="107"/>
      <c r="FZ507" s="107"/>
      <c r="GJ507" s="107"/>
      <c r="GT507" s="107"/>
      <c r="HD507" s="107"/>
    </row>
    <row xmlns:x14ac="http://schemas.microsoft.com/office/spreadsheetml/2009/9/ac" r="508" s="3" customFormat="true" x14ac:dyDescent="0.25">
      <c r="A508" s="363"/>
      <c r="B508" s="107"/>
      <c r="L508" s="107"/>
      <c r="V508" s="107"/>
      <c r="AF508" s="107"/>
      <c r="AG508" s="107"/>
      <c r="AP508" s="107"/>
      <c r="AQ508" s="107"/>
      <c r="AZ508" s="107"/>
      <c r="BA508" s="107"/>
      <c r="BJ508" s="107"/>
      <c r="BK508" s="107"/>
      <c r="BT508" s="107"/>
      <c r="CD508" s="107"/>
      <c r="CN508" s="107"/>
      <c r="CX508" s="107"/>
      <c r="DH508" s="107"/>
      <c r="DR508" s="107"/>
      <c r="EB508" s="107"/>
      <c r="EL508" s="107"/>
      <c r="EV508" s="107"/>
      <c r="FF508" s="107"/>
      <c r="FP508" s="107"/>
      <c r="FZ508" s="107"/>
      <c r="GJ508" s="107"/>
      <c r="GT508" s="107"/>
      <c r="HD508" s="107"/>
    </row>
    <row xmlns:x14ac="http://schemas.microsoft.com/office/spreadsheetml/2009/9/ac" r="509" s="3" customFormat="true" x14ac:dyDescent="0.25">
      <c r="A509" s="363"/>
      <c r="B509" s="107"/>
      <c r="L509" s="107"/>
      <c r="V509" s="107"/>
      <c r="AF509" s="107"/>
      <c r="AG509" s="107"/>
      <c r="AP509" s="107"/>
      <c r="AQ509" s="107"/>
      <c r="AZ509" s="107"/>
      <c r="BA509" s="107"/>
      <c r="BJ509" s="107"/>
      <c r="BK509" s="107"/>
      <c r="BT509" s="107"/>
      <c r="CD509" s="107"/>
      <c r="CN509" s="107"/>
      <c r="CX509" s="107"/>
      <c r="DH509" s="107"/>
      <c r="DR509" s="107"/>
      <c r="EB509" s="107"/>
      <c r="EL509" s="107"/>
      <c r="EV509" s="107"/>
      <c r="FF509" s="107"/>
      <c r="FP509" s="107"/>
      <c r="FZ509" s="107"/>
      <c r="GJ509" s="107"/>
      <c r="GT509" s="107"/>
      <c r="HD509" s="107"/>
    </row>
    <row xmlns:x14ac="http://schemas.microsoft.com/office/spreadsheetml/2009/9/ac" r="510" s="3" customFormat="true" x14ac:dyDescent="0.25">
      <c r="A510" s="363"/>
      <c r="B510" s="107"/>
      <c r="L510" s="107"/>
      <c r="V510" s="107"/>
      <c r="AF510" s="107"/>
      <c r="AG510" s="107"/>
      <c r="AP510" s="107"/>
      <c r="AQ510" s="107"/>
      <c r="AZ510" s="107"/>
      <c r="BA510" s="107"/>
      <c r="BJ510" s="107"/>
      <c r="BK510" s="107"/>
      <c r="BT510" s="107"/>
      <c r="CD510" s="107"/>
      <c r="CN510" s="107"/>
      <c r="CX510" s="107"/>
      <c r="DH510" s="107"/>
      <c r="DR510" s="107"/>
      <c r="EB510" s="107"/>
      <c r="EL510" s="107"/>
      <c r="EV510" s="107"/>
      <c r="FF510" s="107"/>
      <c r="FP510" s="107"/>
      <c r="FZ510" s="107"/>
      <c r="GJ510" s="107"/>
      <c r="GT510" s="107"/>
      <c r="HD510" s="107"/>
    </row>
    <row xmlns:x14ac="http://schemas.microsoft.com/office/spreadsheetml/2009/9/ac" r="511" s="3" customFormat="true" x14ac:dyDescent="0.25">
      <c r="A511" s="363"/>
      <c r="B511" s="107"/>
      <c r="L511" s="107"/>
      <c r="V511" s="107"/>
      <c r="AF511" s="107"/>
      <c r="AG511" s="107"/>
      <c r="AP511" s="107"/>
      <c r="AQ511" s="107"/>
      <c r="AZ511" s="107"/>
      <c r="BA511" s="107"/>
      <c r="BJ511" s="107"/>
      <c r="BK511" s="107"/>
      <c r="BT511" s="107"/>
      <c r="CD511" s="107"/>
      <c r="CN511" s="107"/>
      <c r="CX511" s="107"/>
      <c r="DH511" s="107"/>
      <c r="DR511" s="107"/>
      <c r="EB511" s="107"/>
      <c r="EL511" s="107"/>
      <c r="EV511" s="107"/>
      <c r="FF511" s="107"/>
      <c r="FP511" s="107"/>
      <c r="FZ511" s="107"/>
      <c r="GJ511" s="107"/>
      <c r="GT511" s="107"/>
      <c r="HD511" s="107"/>
    </row>
    <row xmlns:x14ac="http://schemas.microsoft.com/office/spreadsheetml/2009/9/ac" r="512" s="3" customFormat="true" x14ac:dyDescent="0.25">
      <c r="A512" s="363"/>
      <c r="B512" s="107"/>
      <c r="L512" s="107"/>
      <c r="V512" s="107"/>
      <c r="AF512" s="107"/>
      <c r="AG512" s="107"/>
      <c r="AP512" s="107"/>
      <c r="AQ512" s="107"/>
      <c r="AZ512" s="107"/>
      <c r="BA512" s="107"/>
      <c r="BJ512" s="107"/>
      <c r="BK512" s="107"/>
      <c r="BT512" s="107"/>
      <c r="CD512" s="107"/>
      <c r="CN512" s="107"/>
      <c r="CX512" s="107"/>
      <c r="DH512" s="107"/>
      <c r="DR512" s="107"/>
      <c r="EB512" s="107"/>
      <c r="EL512" s="107"/>
      <c r="EV512" s="107"/>
      <c r="FF512" s="107"/>
      <c r="FP512" s="107"/>
      <c r="FZ512" s="107"/>
      <c r="GJ512" s="107"/>
      <c r="GT512" s="107"/>
      <c r="HD512" s="107"/>
    </row>
    <row xmlns:x14ac="http://schemas.microsoft.com/office/spreadsheetml/2009/9/ac" r="513" s="3" customFormat="true" x14ac:dyDescent="0.25">
      <c r="A513" s="363"/>
      <c r="B513" s="107"/>
      <c r="L513" s="107"/>
      <c r="V513" s="107"/>
      <c r="AF513" s="107"/>
      <c r="AG513" s="107"/>
      <c r="AP513" s="107"/>
      <c r="AQ513" s="107"/>
      <c r="AZ513" s="107"/>
      <c r="BA513" s="107"/>
      <c r="BJ513" s="107"/>
      <c r="BK513" s="107"/>
      <c r="BT513" s="107"/>
      <c r="CD513" s="107"/>
      <c r="CN513" s="107"/>
      <c r="CX513" s="107"/>
      <c r="DH513" s="107"/>
      <c r="DR513" s="107"/>
      <c r="EB513" s="107"/>
      <c r="EL513" s="107"/>
      <c r="EV513" s="107"/>
      <c r="FF513" s="107"/>
      <c r="FP513" s="107"/>
      <c r="FZ513" s="107"/>
      <c r="GJ513" s="107"/>
      <c r="GT513" s="107"/>
      <c r="HD513" s="107"/>
    </row>
    <row xmlns:x14ac="http://schemas.microsoft.com/office/spreadsheetml/2009/9/ac" r="514" s="3" customFormat="true" x14ac:dyDescent="0.25">
      <c r="A514" s="363"/>
      <c r="B514" s="107"/>
      <c r="L514" s="107"/>
      <c r="V514" s="107"/>
      <c r="AF514" s="107"/>
      <c r="AG514" s="107"/>
      <c r="AP514" s="107"/>
      <c r="AQ514" s="107"/>
      <c r="AZ514" s="107"/>
      <c r="BA514" s="107"/>
      <c r="BJ514" s="107"/>
      <c r="BK514" s="107"/>
      <c r="BT514" s="107"/>
      <c r="CD514" s="107"/>
      <c r="CN514" s="107"/>
      <c r="CX514" s="107"/>
      <c r="DH514" s="107"/>
      <c r="DR514" s="107"/>
      <c r="EB514" s="107"/>
      <c r="EL514" s="107"/>
      <c r="EV514" s="107"/>
      <c r="FF514" s="107"/>
      <c r="FP514" s="107"/>
      <c r="FZ514" s="107"/>
      <c r="GJ514" s="107"/>
      <c r="GT514" s="107"/>
      <c r="HD514" s="107"/>
    </row>
    <row xmlns:x14ac="http://schemas.microsoft.com/office/spreadsheetml/2009/9/ac" r="515" s="3" customFormat="true" x14ac:dyDescent="0.25">
      <c r="A515" s="363"/>
      <c r="B515" s="107"/>
      <c r="L515" s="107"/>
      <c r="V515" s="107"/>
      <c r="AF515" s="107"/>
      <c r="AG515" s="107"/>
      <c r="AP515" s="107"/>
      <c r="AQ515" s="107"/>
      <c r="AZ515" s="107"/>
      <c r="BA515" s="107"/>
      <c r="BJ515" s="107"/>
      <c r="BK515" s="107"/>
      <c r="BT515" s="107"/>
      <c r="CD515" s="107"/>
      <c r="CN515" s="107"/>
      <c r="CX515" s="107"/>
      <c r="DH515" s="107"/>
      <c r="DR515" s="107"/>
      <c r="EB515" s="107"/>
      <c r="EL515" s="107"/>
      <c r="EV515" s="107"/>
      <c r="FF515" s="107"/>
      <c r="FP515" s="107"/>
      <c r="FZ515" s="107"/>
      <c r="GJ515" s="107"/>
      <c r="GT515" s="107"/>
      <c r="HD515" s="107"/>
    </row>
    <row xmlns:x14ac="http://schemas.microsoft.com/office/spreadsheetml/2009/9/ac" r="516" s="3" customFormat="true" x14ac:dyDescent="0.25">
      <c r="A516" s="363"/>
      <c r="B516" s="107"/>
      <c r="L516" s="107"/>
      <c r="V516" s="107"/>
      <c r="AF516" s="107"/>
      <c r="AG516" s="107"/>
      <c r="AP516" s="107"/>
      <c r="AQ516" s="107"/>
      <c r="AZ516" s="107"/>
      <c r="BA516" s="107"/>
      <c r="BJ516" s="107"/>
      <c r="BK516" s="107"/>
      <c r="BT516" s="107"/>
      <c r="CD516" s="107"/>
      <c r="CN516" s="107"/>
      <c r="CX516" s="107"/>
      <c r="DH516" s="107"/>
      <c r="DR516" s="107"/>
      <c r="EB516" s="107"/>
      <c r="EL516" s="107"/>
      <c r="EV516" s="107"/>
      <c r="FF516" s="107"/>
      <c r="FP516" s="107"/>
      <c r="FZ516" s="107"/>
      <c r="GJ516" s="107"/>
      <c r="GT516" s="107"/>
      <c r="HD516" s="107"/>
    </row>
    <row xmlns:x14ac="http://schemas.microsoft.com/office/spreadsheetml/2009/9/ac" r="517" s="3" customFormat="true" x14ac:dyDescent="0.25">
      <c r="A517" s="363"/>
      <c r="B517" s="107"/>
      <c r="L517" s="107"/>
      <c r="V517" s="107"/>
      <c r="AF517" s="107"/>
      <c r="AG517" s="107"/>
      <c r="AP517" s="107"/>
      <c r="AQ517" s="107"/>
      <c r="AZ517" s="107"/>
      <c r="BA517" s="107"/>
      <c r="BJ517" s="107"/>
      <c r="BK517" s="107"/>
      <c r="BT517" s="107"/>
      <c r="CD517" s="107"/>
      <c r="CN517" s="107"/>
      <c r="CX517" s="107"/>
      <c r="DH517" s="107"/>
      <c r="DR517" s="107"/>
      <c r="EB517" s="107"/>
      <c r="EL517" s="107"/>
      <c r="EV517" s="107"/>
      <c r="FF517" s="107"/>
      <c r="FP517" s="107"/>
      <c r="FZ517" s="107"/>
      <c r="GJ517" s="107"/>
      <c r="GT517" s="107"/>
      <c r="HD517" s="107"/>
    </row>
    <row xmlns:x14ac="http://schemas.microsoft.com/office/spreadsheetml/2009/9/ac" r="518" s="3" customFormat="true" x14ac:dyDescent="0.25">
      <c r="A518" s="363"/>
      <c r="B518" s="107"/>
      <c r="L518" s="107"/>
      <c r="V518" s="107"/>
      <c r="AF518" s="107"/>
      <c r="AG518" s="107"/>
      <c r="AP518" s="107"/>
      <c r="AQ518" s="107"/>
      <c r="AZ518" s="107"/>
      <c r="BA518" s="107"/>
      <c r="BJ518" s="107"/>
      <c r="BK518" s="107"/>
      <c r="BT518" s="107"/>
      <c r="CD518" s="107"/>
      <c r="CN518" s="107"/>
      <c r="CX518" s="107"/>
      <c r="DH518" s="107"/>
      <c r="DR518" s="107"/>
      <c r="EB518" s="107"/>
      <c r="EL518" s="107"/>
      <c r="EV518" s="107"/>
      <c r="FF518" s="107"/>
      <c r="FP518" s="107"/>
      <c r="FZ518" s="107"/>
      <c r="GJ518" s="107"/>
      <c r="GT518" s="107"/>
      <c r="HD518" s="107"/>
    </row>
    <row xmlns:x14ac="http://schemas.microsoft.com/office/spreadsheetml/2009/9/ac" r="519" s="3" customFormat="true" x14ac:dyDescent="0.25">
      <c r="A519" s="363"/>
      <c r="B519" s="107"/>
      <c r="L519" s="107"/>
      <c r="V519" s="107"/>
      <c r="AF519" s="107"/>
      <c r="AG519" s="107"/>
      <c r="AP519" s="107"/>
      <c r="AQ519" s="107"/>
      <c r="AZ519" s="107"/>
      <c r="BA519" s="107"/>
      <c r="BJ519" s="107"/>
      <c r="BK519" s="107"/>
      <c r="BT519" s="107"/>
      <c r="CD519" s="107"/>
      <c r="CN519" s="107"/>
      <c r="CX519" s="107"/>
      <c r="DH519" s="107"/>
      <c r="DR519" s="107"/>
      <c r="EB519" s="107"/>
      <c r="EL519" s="107"/>
      <c r="EV519" s="107"/>
      <c r="FF519" s="107"/>
      <c r="FP519" s="107"/>
      <c r="FZ519" s="107"/>
      <c r="GJ519" s="107"/>
      <c r="GT519" s="107"/>
      <c r="HD519" s="107"/>
    </row>
    <row xmlns:x14ac="http://schemas.microsoft.com/office/spreadsheetml/2009/9/ac" r="520" s="3" customFormat="true" x14ac:dyDescent="0.25">
      <c r="A520" s="363"/>
      <c r="B520" s="107"/>
      <c r="L520" s="107"/>
      <c r="V520" s="107"/>
      <c r="AF520" s="107"/>
      <c r="AG520" s="107"/>
      <c r="AP520" s="107"/>
      <c r="AQ520" s="107"/>
      <c r="AZ520" s="107"/>
      <c r="BA520" s="107"/>
      <c r="BJ520" s="107"/>
      <c r="BK520" s="107"/>
      <c r="BT520" s="107"/>
      <c r="CD520" s="107"/>
      <c r="CN520" s="107"/>
      <c r="CX520" s="107"/>
      <c r="DH520" s="107"/>
      <c r="DR520" s="107"/>
      <c r="EB520" s="107"/>
      <c r="EL520" s="107"/>
      <c r="EV520" s="107"/>
      <c r="FF520" s="107"/>
      <c r="FP520" s="107"/>
      <c r="FZ520" s="107"/>
      <c r="GJ520" s="107"/>
      <c r="GT520" s="107"/>
      <c r="HD520" s="107"/>
    </row>
    <row xmlns:x14ac="http://schemas.microsoft.com/office/spreadsheetml/2009/9/ac" r="521" s="3" customFormat="true" x14ac:dyDescent="0.25">
      <c r="A521" s="363"/>
      <c r="B521" s="107"/>
      <c r="L521" s="107"/>
      <c r="V521" s="107"/>
      <c r="AF521" s="107"/>
      <c r="AG521" s="107"/>
      <c r="AP521" s="107"/>
      <c r="AQ521" s="107"/>
      <c r="AZ521" s="107"/>
      <c r="BA521" s="107"/>
      <c r="BJ521" s="107"/>
      <c r="BK521" s="107"/>
      <c r="BT521" s="107"/>
      <c r="CD521" s="107"/>
      <c r="CN521" s="107"/>
      <c r="CX521" s="107"/>
      <c r="DH521" s="107"/>
      <c r="DR521" s="107"/>
      <c r="EB521" s="107"/>
      <c r="EL521" s="107"/>
      <c r="EV521" s="107"/>
      <c r="FF521" s="107"/>
      <c r="FP521" s="107"/>
      <c r="FZ521" s="107"/>
      <c r="GJ521" s="107"/>
      <c r="GT521" s="107"/>
      <c r="HD521" s="107"/>
    </row>
    <row xmlns:x14ac="http://schemas.microsoft.com/office/spreadsheetml/2009/9/ac" r="522" s="3" customFormat="true" x14ac:dyDescent="0.25">
      <c r="A522" s="363"/>
      <c r="B522" s="107"/>
      <c r="L522" s="107"/>
      <c r="V522" s="107"/>
      <c r="AF522" s="107"/>
      <c r="AG522" s="107"/>
      <c r="AP522" s="107"/>
      <c r="AQ522" s="107"/>
      <c r="AZ522" s="107"/>
      <c r="BA522" s="107"/>
      <c r="BJ522" s="107"/>
      <c r="BK522" s="107"/>
      <c r="BT522" s="107"/>
      <c r="CD522" s="107"/>
      <c r="CN522" s="107"/>
      <c r="CX522" s="107"/>
      <c r="DH522" s="107"/>
      <c r="DR522" s="107"/>
      <c r="EB522" s="107"/>
      <c r="EL522" s="107"/>
      <c r="EV522" s="107"/>
      <c r="FF522" s="107"/>
      <c r="FP522" s="107"/>
      <c r="FZ522" s="107"/>
      <c r="GJ522" s="107"/>
      <c r="GT522" s="107"/>
      <c r="HD522" s="107"/>
    </row>
    <row xmlns:x14ac="http://schemas.microsoft.com/office/spreadsheetml/2009/9/ac" r="523" s="3" customFormat="true" x14ac:dyDescent="0.25">
      <c r="A523" s="363"/>
      <c r="B523" s="107"/>
      <c r="L523" s="107"/>
      <c r="V523" s="107"/>
      <c r="AF523" s="107"/>
      <c r="AG523" s="107"/>
      <c r="AP523" s="107"/>
      <c r="AQ523" s="107"/>
      <c r="AZ523" s="107"/>
      <c r="BA523" s="107"/>
      <c r="BJ523" s="107"/>
      <c r="BK523" s="107"/>
      <c r="BT523" s="107"/>
      <c r="CD523" s="107"/>
      <c r="CN523" s="107"/>
      <c r="CX523" s="107"/>
      <c r="DH523" s="107"/>
      <c r="DR523" s="107"/>
      <c r="EB523" s="107"/>
      <c r="EL523" s="107"/>
      <c r="EV523" s="107"/>
      <c r="FF523" s="107"/>
      <c r="FP523" s="107"/>
      <c r="FZ523" s="107"/>
      <c r="GJ523" s="107"/>
      <c r="GT523" s="107"/>
      <c r="HD523" s="107"/>
    </row>
    <row xmlns:x14ac="http://schemas.microsoft.com/office/spreadsheetml/2009/9/ac" r="524" s="3" customFormat="true" x14ac:dyDescent="0.25">
      <c r="A524" s="363"/>
      <c r="B524" s="107"/>
      <c r="L524" s="107"/>
      <c r="V524" s="107"/>
      <c r="AF524" s="107"/>
      <c r="AG524" s="107"/>
      <c r="AP524" s="107"/>
      <c r="AQ524" s="107"/>
      <c r="AZ524" s="107"/>
      <c r="BA524" s="107"/>
      <c r="BJ524" s="107"/>
      <c r="BK524" s="107"/>
      <c r="BT524" s="107"/>
      <c r="CD524" s="107"/>
      <c r="CN524" s="107"/>
      <c r="CX524" s="107"/>
      <c r="DH524" s="107"/>
      <c r="DR524" s="107"/>
      <c r="EB524" s="107"/>
      <c r="EL524" s="107"/>
      <c r="EV524" s="107"/>
      <c r="FF524" s="107"/>
      <c r="FP524" s="107"/>
      <c r="FZ524" s="107"/>
      <c r="GJ524" s="107"/>
      <c r="GT524" s="107"/>
      <c r="HD524" s="107"/>
    </row>
    <row xmlns:x14ac="http://schemas.microsoft.com/office/spreadsheetml/2009/9/ac" r="525" s="3" customFormat="true" x14ac:dyDescent="0.25">
      <c r="A525" s="363"/>
      <c r="B525" s="107"/>
      <c r="L525" s="107"/>
      <c r="V525" s="107"/>
      <c r="AF525" s="107"/>
      <c r="AG525" s="107"/>
      <c r="AP525" s="107"/>
      <c r="AQ525" s="107"/>
      <c r="AZ525" s="107"/>
      <c r="BA525" s="107"/>
      <c r="BJ525" s="107"/>
      <c r="BK525" s="107"/>
      <c r="BT525" s="107"/>
      <c r="CD525" s="107"/>
      <c r="CN525" s="107"/>
      <c r="CX525" s="107"/>
      <c r="DH525" s="107"/>
      <c r="DR525" s="107"/>
      <c r="EB525" s="107"/>
      <c r="EL525" s="107"/>
      <c r="EV525" s="107"/>
      <c r="FF525" s="107"/>
      <c r="FP525" s="107"/>
      <c r="FZ525" s="107"/>
      <c r="GJ525" s="107"/>
      <c r="GT525" s="107"/>
      <c r="HD525" s="107"/>
    </row>
    <row xmlns:x14ac="http://schemas.microsoft.com/office/spreadsheetml/2009/9/ac" r="526" s="3" customFormat="true" x14ac:dyDescent="0.25">
      <c r="A526" s="363"/>
      <c r="B526" s="107"/>
      <c r="L526" s="107"/>
      <c r="V526" s="107"/>
      <c r="AF526" s="107"/>
      <c r="AG526" s="107"/>
      <c r="AP526" s="107"/>
      <c r="AQ526" s="107"/>
      <c r="AZ526" s="107"/>
      <c r="BA526" s="107"/>
      <c r="BJ526" s="107"/>
      <c r="BK526" s="107"/>
      <c r="BT526" s="107"/>
      <c r="CD526" s="107"/>
      <c r="CN526" s="107"/>
      <c r="CX526" s="107"/>
      <c r="DH526" s="107"/>
      <c r="DR526" s="107"/>
      <c r="EB526" s="107"/>
      <c r="EL526" s="107"/>
      <c r="EV526" s="107"/>
      <c r="FF526" s="107"/>
      <c r="FP526" s="107"/>
      <c r="FZ526" s="107"/>
      <c r="GJ526" s="107"/>
      <c r="GT526" s="107"/>
      <c r="HD526" s="107"/>
    </row>
    <row xmlns:x14ac="http://schemas.microsoft.com/office/spreadsheetml/2009/9/ac" r="527" s="3" customFormat="true" x14ac:dyDescent="0.25">
      <c r="A527" s="363"/>
      <c r="B527" s="107"/>
      <c r="L527" s="107"/>
      <c r="V527" s="107"/>
      <c r="AF527" s="107"/>
      <c r="AG527" s="107"/>
      <c r="AP527" s="107"/>
      <c r="AQ527" s="107"/>
      <c r="AZ527" s="107"/>
      <c r="BA527" s="107"/>
      <c r="BJ527" s="107"/>
      <c r="BK527" s="107"/>
      <c r="BT527" s="107"/>
      <c r="CD527" s="107"/>
      <c r="CN527" s="107"/>
      <c r="CX527" s="107"/>
      <c r="DH527" s="107"/>
      <c r="DR527" s="107"/>
      <c r="EB527" s="107"/>
      <c r="EL527" s="107"/>
      <c r="EV527" s="107"/>
      <c r="FF527" s="107"/>
      <c r="FP527" s="107"/>
      <c r="FZ527" s="107"/>
      <c r="GJ527" s="107"/>
      <c r="GT527" s="107"/>
      <c r="HD527" s="107"/>
    </row>
    <row xmlns:x14ac="http://schemas.microsoft.com/office/spreadsheetml/2009/9/ac" r="528" s="3" customFormat="true" x14ac:dyDescent="0.25">
      <c r="A528" s="363"/>
      <c r="B528" s="107"/>
      <c r="L528" s="107"/>
      <c r="V528" s="107"/>
      <c r="AF528" s="107"/>
      <c r="AG528" s="107"/>
      <c r="AP528" s="107"/>
      <c r="AQ528" s="107"/>
      <c r="AZ528" s="107"/>
      <c r="BA528" s="107"/>
      <c r="BJ528" s="107"/>
      <c r="BK528" s="107"/>
      <c r="BT528" s="107"/>
      <c r="CD528" s="107"/>
      <c r="CN528" s="107"/>
      <c r="CX528" s="107"/>
      <c r="DH528" s="107"/>
      <c r="DR528" s="107"/>
      <c r="EB528" s="107"/>
      <c r="EL528" s="107"/>
      <c r="EV528" s="107"/>
      <c r="FF528" s="107"/>
      <c r="FP528" s="107"/>
      <c r="FZ528" s="107"/>
      <c r="GJ528" s="107"/>
      <c r="GT528" s="107"/>
      <c r="HD528" s="107"/>
    </row>
    <row xmlns:x14ac="http://schemas.microsoft.com/office/spreadsheetml/2009/9/ac" r="529" s="3" customFormat="true" x14ac:dyDescent="0.25">
      <c r="A529" s="363"/>
      <c r="B529" s="107"/>
      <c r="L529" s="107"/>
      <c r="V529" s="107"/>
      <c r="AF529" s="107"/>
      <c r="AG529" s="107"/>
      <c r="AP529" s="107"/>
      <c r="AQ529" s="107"/>
      <c r="AZ529" s="107"/>
      <c r="BA529" s="107"/>
      <c r="BJ529" s="107"/>
      <c r="BK529" s="107"/>
      <c r="BT529" s="107"/>
      <c r="CD529" s="107"/>
      <c r="CN529" s="107"/>
      <c r="CX529" s="107"/>
      <c r="DH529" s="107"/>
      <c r="DR529" s="107"/>
      <c r="EB529" s="107"/>
      <c r="EL529" s="107"/>
      <c r="EV529" s="107"/>
      <c r="FF529" s="107"/>
      <c r="FP529" s="107"/>
      <c r="FZ529" s="107"/>
      <c r="GJ529" s="107"/>
      <c r="GT529" s="107"/>
      <c r="HD529" s="107"/>
    </row>
    <row xmlns:x14ac="http://schemas.microsoft.com/office/spreadsheetml/2009/9/ac" r="530" s="3" customFormat="true" x14ac:dyDescent="0.25">
      <c r="A530" s="363"/>
      <c r="B530" s="107"/>
      <c r="L530" s="107"/>
      <c r="V530" s="107"/>
      <c r="AF530" s="107"/>
      <c r="AG530" s="107"/>
      <c r="AP530" s="107"/>
      <c r="AQ530" s="107"/>
      <c r="AZ530" s="107"/>
      <c r="BA530" s="107"/>
      <c r="BJ530" s="107"/>
      <c r="BK530" s="107"/>
      <c r="BT530" s="107"/>
      <c r="CD530" s="107"/>
      <c r="CN530" s="107"/>
      <c r="CX530" s="107"/>
      <c r="DH530" s="107"/>
      <c r="DR530" s="107"/>
      <c r="EB530" s="107"/>
      <c r="EL530" s="107"/>
      <c r="EV530" s="107"/>
      <c r="FF530" s="107"/>
      <c r="FP530" s="107"/>
      <c r="FZ530" s="107"/>
      <c r="GJ530" s="107"/>
      <c r="GT530" s="107"/>
      <c r="HD530" s="107"/>
    </row>
    <row xmlns:x14ac="http://schemas.microsoft.com/office/spreadsheetml/2009/9/ac" r="531" s="3" customFormat="true" x14ac:dyDescent="0.25">
      <c r="A531" s="363"/>
      <c r="B531" s="107"/>
      <c r="L531" s="107"/>
      <c r="V531" s="107"/>
      <c r="AF531" s="107"/>
      <c r="AG531" s="107"/>
      <c r="AP531" s="107"/>
      <c r="AQ531" s="107"/>
      <c r="AZ531" s="107"/>
      <c r="BA531" s="107"/>
      <c r="BJ531" s="107"/>
      <c r="BK531" s="107"/>
      <c r="BT531" s="107"/>
      <c r="CD531" s="107"/>
      <c r="CN531" s="107"/>
      <c r="CX531" s="107"/>
      <c r="DH531" s="107"/>
      <c r="DR531" s="107"/>
      <c r="EB531" s="107"/>
      <c r="EL531" s="107"/>
      <c r="EV531" s="107"/>
      <c r="FF531" s="107"/>
      <c r="FP531" s="107"/>
      <c r="FZ531" s="107"/>
      <c r="GJ531" s="107"/>
      <c r="GT531" s="107"/>
      <c r="HD531" s="107"/>
    </row>
    <row xmlns:x14ac="http://schemas.microsoft.com/office/spreadsheetml/2009/9/ac" r="532" s="3" customFormat="true" x14ac:dyDescent="0.25">
      <c r="A532" s="363"/>
      <c r="B532" s="107"/>
      <c r="L532" s="107"/>
      <c r="V532" s="107"/>
      <c r="AF532" s="107"/>
      <c r="AG532" s="107"/>
      <c r="AP532" s="107"/>
      <c r="AQ532" s="107"/>
      <c r="AZ532" s="107"/>
      <c r="BA532" s="107"/>
      <c r="BJ532" s="107"/>
      <c r="BK532" s="107"/>
      <c r="BT532" s="107"/>
      <c r="CD532" s="107"/>
      <c r="CN532" s="107"/>
      <c r="CX532" s="107"/>
      <c r="DH532" s="107"/>
      <c r="DR532" s="107"/>
      <c r="EB532" s="107"/>
      <c r="EL532" s="107"/>
      <c r="EV532" s="107"/>
      <c r="FF532" s="107"/>
      <c r="FP532" s="107"/>
      <c r="FZ532" s="107"/>
      <c r="GJ532" s="107"/>
      <c r="GT532" s="107"/>
      <c r="HD532" s="107"/>
    </row>
    <row xmlns:x14ac="http://schemas.microsoft.com/office/spreadsheetml/2009/9/ac" r="533" s="3" customFormat="true" x14ac:dyDescent="0.25">
      <c r="A533" s="363"/>
      <c r="B533" s="107"/>
      <c r="L533" s="107"/>
      <c r="V533" s="107"/>
      <c r="AF533" s="107"/>
      <c r="AG533" s="107"/>
      <c r="AP533" s="107"/>
      <c r="AQ533" s="107"/>
      <c r="AZ533" s="107"/>
      <c r="BA533" s="107"/>
      <c r="BJ533" s="107"/>
      <c r="BK533" s="107"/>
      <c r="BT533" s="107"/>
      <c r="CD533" s="107"/>
      <c r="CN533" s="107"/>
      <c r="CX533" s="107"/>
      <c r="DH533" s="107"/>
      <c r="DR533" s="107"/>
      <c r="EB533" s="107"/>
      <c r="EL533" s="107"/>
      <c r="EV533" s="107"/>
      <c r="FF533" s="107"/>
      <c r="FP533" s="107"/>
      <c r="FZ533" s="107"/>
      <c r="GJ533" s="107"/>
      <c r="GT533" s="107"/>
      <c r="HD533" s="107"/>
    </row>
    <row xmlns:x14ac="http://schemas.microsoft.com/office/spreadsheetml/2009/9/ac" r="534" s="3" customFormat="true" x14ac:dyDescent="0.25">
      <c r="A534" s="363"/>
      <c r="B534" s="107"/>
      <c r="L534" s="107"/>
      <c r="V534" s="107"/>
      <c r="AF534" s="107"/>
      <c r="AG534" s="107"/>
      <c r="AP534" s="107"/>
      <c r="AQ534" s="107"/>
      <c r="AZ534" s="107"/>
      <c r="BA534" s="107"/>
      <c r="BJ534" s="107"/>
      <c r="BK534" s="107"/>
      <c r="BT534" s="107"/>
      <c r="CD534" s="107"/>
      <c r="CN534" s="107"/>
      <c r="CX534" s="107"/>
      <c r="DH534" s="107"/>
      <c r="DR534" s="107"/>
      <c r="EB534" s="107"/>
      <c r="EL534" s="107"/>
      <c r="EV534" s="107"/>
      <c r="FF534" s="107"/>
      <c r="FP534" s="107"/>
      <c r="FZ534" s="107"/>
      <c r="GJ534" s="107"/>
      <c r="GT534" s="107"/>
      <c r="HD534" s="107"/>
    </row>
    <row xmlns:x14ac="http://schemas.microsoft.com/office/spreadsheetml/2009/9/ac" r="535" s="3" customFormat="true" x14ac:dyDescent="0.25">
      <c r="A535" s="363"/>
      <c r="B535" s="107"/>
      <c r="L535" s="107"/>
      <c r="V535" s="107"/>
      <c r="AF535" s="107"/>
      <c r="AG535" s="107"/>
      <c r="AP535" s="107"/>
      <c r="AQ535" s="107"/>
      <c r="AZ535" s="107"/>
      <c r="BA535" s="107"/>
      <c r="BJ535" s="107"/>
      <c r="BK535" s="107"/>
      <c r="BT535" s="107"/>
      <c r="CD535" s="107"/>
      <c r="CN535" s="107"/>
      <c r="CX535" s="107"/>
      <c r="DH535" s="107"/>
      <c r="DR535" s="107"/>
      <c r="EB535" s="107"/>
      <c r="EL535" s="107"/>
      <c r="EV535" s="107"/>
      <c r="FF535" s="107"/>
      <c r="FP535" s="107"/>
      <c r="FZ535" s="107"/>
      <c r="GJ535" s="107"/>
      <c r="GT535" s="107"/>
      <c r="HD535" s="107"/>
    </row>
    <row xmlns:x14ac="http://schemas.microsoft.com/office/spreadsheetml/2009/9/ac" r="536" s="3" customFormat="true" x14ac:dyDescent="0.25">
      <c r="A536" s="363"/>
      <c r="B536" s="107"/>
      <c r="L536" s="107"/>
      <c r="V536" s="107"/>
      <c r="AF536" s="107"/>
      <c r="AG536" s="107"/>
      <c r="AP536" s="107"/>
      <c r="AQ536" s="107"/>
      <c r="AZ536" s="107"/>
      <c r="BA536" s="107"/>
      <c r="BJ536" s="107"/>
      <c r="BK536" s="107"/>
      <c r="BT536" s="107"/>
      <c r="CD536" s="107"/>
      <c r="CN536" s="107"/>
      <c r="CX536" s="107"/>
      <c r="DH536" s="107"/>
      <c r="DR536" s="107"/>
      <c r="EB536" s="107"/>
      <c r="EL536" s="107"/>
      <c r="EV536" s="107"/>
      <c r="FF536" s="107"/>
      <c r="FP536" s="107"/>
      <c r="FZ536" s="107"/>
      <c r="GJ536" s="107"/>
      <c r="GT536" s="107"/>
      <c r="HD536" s="107"/>
    </row>
    <row xmlns:x14ac="http://schemas.microsoft.com/office/spreadsheetml/2009/9/ac" r="537" s="3" customFormat="true" x14ac:dyDescent="0.25">
      <c r="A537" s="363"/>
      <c r="B537" s="107"/>
      <c r="L537" s="107"/>
      <c r="V537" s="107"/>
      <c r="AF537" s="107"/>
      <c r="AG537" s="107"/>
      <c r="AP537" s="107"/>
      <c r="AQ537" s="107"/>
      <c r="AZ537" s="107"/>
      <c r="BA537" s="107"/>
      <c r="BJ537" s="107"/>
      <c r="BK537" s="107"/>
      <c r="BT537" s="107"/>
      <c r="CD537" s="107"/>
      <c r="CN537" s="107"/>
      <c r="CX537" s="107"/>
      <c r="DH537" s="107"/>
      <c r="DR537" s="107"/>
      <c r="EB537" s="107"/>
      <c r="EL537" s="107"/>
      <c r="EV537" s="107"/>
      <c r="FF537" s="107"/>
      <c r="FP537" s="107"/>
      <c r="FZ537" s="107"/>
      <c r="GJ537" s="107"/>
      <c r="GT537" s="107"/>
      <c r="HD537" s="107"/>
    </row>
    <row xmlns:x14ac="http://schemas.microsoft.com/office/spreadsheetml/2009/9/ac" r="538" s="3" customFormat="true" x14ac:dyDescent="0.25">
      <c r="A538" s="363"/>
      <c r="B538" s="107"/>
      <c r="L538" s="107"/>
      <c r="V538" s="107"/>
      <c r="AF538" s="107"/>
      <c r="AG538" s="107"/>
      <c r="AP538" s="107"/>
      <c r="AQ538" s="107"/>
      <c r="AZ538" s="107"/>
      <c r="BA538" s="107"/>
      <c r="BJ538" s="107"/>
      <c r="BK538" s="107"/>
      <c r="BT538" s="107"/>
      <c r="CD538" s="107"/>
      <c r="CN538" s="107"/>
      <c r="CX538" s="107"/>
      <c r="DH538" s="107"/>
      <c r="DR538" s="107"/>
      <c r="EB538" s="107"/>
      <c r="EL538" s="107"/>
      <c r="EV538" s="107"/>
      <c r="FF538" s="107"/>
      <c r="FP538" s="107"/>
      <c r="FZ538" s="107"/>
      <c r="GJ538" s="107"/>
      <c r="GT538" s="107"/>
      <c r="HD538" s="107"/>
    </row>
    <row xmlns:x14ac="http://schemas.microsoft.com/office/spreadsheetml/2009/9/ac" r="539" s="3" customFormat="true" x14ac:dyDescent="0.25">
      <c r="A539" s="363"/>
      <c r="B539" s="107"/>
      <c r="L539" s="107"/>
      <c r="V539" s="107"/>
      <c r="AF539" s="107"/>
      <c r="AG539" s="107"/>
      <c r="AP539" s="107"/>
      <c r="AQ539" s="107"/>
      <c r="AZ539" s="107"/>
      <c r="BA539" s="107"/>
      <c r="BJ539" s="107"/>
      <c r="BK539" s="107"/>
      <c r="BT539" s="107"/>
      <c r="CD539" s="107"/>
      <c r="CN539" s="107"/>
      <c r="CX539" s="107"/>
      <c r="DH539" s="107"/>
      <c r="DR539" s="107"/>
      <c r="EB539" s="107"/>
      <c r="EL539" s="107"/>
      <c r="EV539" s="107"/>
      <c r="FF539" s="107"/>
      <c r="FP539" s="107"/>
      <c r="FZ539" s="107"/>
      <c r="GJ539" s="107"/>
      <c r="GT539" s="107"/>
      <c r="HD539" s="107"/>
    </row>
    <row xmlns:x14ac="http://schemas.microsoft.com/office/spreadsheetml/2009/9/ac" r="540" s="3" customFormat="true" x14ac:dyDescent="0.25">
      <c r="A540" s="363"/>
      <c r="B540" s="107"/>
      <c r="L540" s="107"/>
      <c r="V540" s="107"/>
      <c r="AF540" s="107"/>
      <c r="AG540" s="107"/>
      <c r="AP540" s="107"/>
      <c r="AQ540" s="107"/>
      <c r="AZ540" s="107"/>
      <c r="BA540" s="107"/>
      <c r="BJ540" s="107"/>
      <c r="BK540" s="107"/>
      <c r="BT540" s="107"/>
      <c r="CD540" s="107"/>
      <c r="CN540" s="107"/>
      <c r="CX540" s="107"/>
      <c r="DH540" s="107"/>
      <c r="DR540" s="107"/>
      <c r="EB540" s="107"/>
      <c r="EL540" s="107"/>
      <c r="EV540" s="107"/>
      <c r="FF540" s="107"/>
      <c r="FP540" s="107"/>
      <c r="FZ540" s="107"/>
      <c r="GJ540" s="107"/>
      <c r="GT540" s="107"/>
      <c r="HD540" s="107"/>
    </row>
    <row xmlns:x14ac="http://schemas.microsoft.com/office/spreadsheetml/2009/9/ac" r="541" s="3" customFormat="true" x14ac:dyDescent="0.25">
      <c r="A541" s="363"/>
      <c r="B541" s="107"/>
      <c r="L541" s="107"/>
      <c r="V541" s="107"/>
      <c r="AF541" s="107"/>
      <c r="AG541" s="107"/>
      <c r="AP541" s="107"/>
      <c r="AQ541" s="107"/>
      <c r="AZ541" s="107"/>
      <c r="BA541" s="107"/>
      <c r="BJ541" s="107"/>
      <c r="BK541" s="107"/>
      <c r="BT541" s="107"/>
      <c r="CD541" s="107"/>
      <c r="CN541" s="107"/>
      <c r="CX541" s="107"/>
      <c r="DH541" s="107"/>
      <c r="DR541" s="107"/>
      <c r="EB541" s="107"/>
      <c r="EL541" s="107"/>
      <c r="EV541" s="107"/>
      <c r="FF541" s="107"/>
      <c r="FP541" s="107"/>
      <c r="FZ541" s="107"/>
      <c r="GJ541" s="107"/>
      <c r="GT541" s="107"/>
      <c r="HD541" s="107"/>
    </row>
    <row xmlns:x14ac="http://schemas.microsoft.com/office/spreadsheetml/2009/9/ac" r="542" s="3" customFormat="true" x14ac:dyDescent="0.25">
      <c r="A542" s="363"/>
      <c r="B542" s="107"/>
      <c r="L542" s="107"/>
      <c r="V542" s="107"/>
      <c r="AF542" s="107"/>
      <c r="AG542" s="107"/>
      <c r="AP542" s="107"/>
      <c r="AQ542" s="107"/>
      <c r="AZ542" s="107"/>
      <c r="BA542" s="107"/>
      <c r="BJ542" s="107"/>
      <c r="BK542" s="107"/>
      <c r="BT542" s="107"/>
      <c r="CD542" s="107"/>
      <c r="CN542" s="107"/>
      <c r="CX542" s="107"/>
      <c r="DH542" s="107"/>
      <c r="DR542" s="107"/>
      <c r="EB542" s="107"/>
      <c r="EL542" s="107"/>
      <c r="EV542" s="107"/>
      <c r="FF542" s="107"/>
      <c r="FP542" s="107"/>
      <c r="FZ542" s="107"/>
      <c r="GJ542" s="107"/>
      <c r="GT542" s="107"/>
      <c r="HD542" s="107"/>
    </row>
    <row xmlns:x14ac="http://schemas.microsoft.com/office/spreadsheetml/2009/9/ac" r="543" s="3" customFormat="true" x14ac:dyDescent="0.25">
      <c r="A543" s="363"/>
      <c r="B543" s="107"/>
      <c r="L543" s="107"/>
      <c r="V543" s="107"/>
      <c r="AF543" s="107"/>
      <c r="AG543" s="107"/>
      <c r="AP543" s="107"/>
      <c r="AQ543" s="107"/>
      <c r="AZ543" s="107"/>
      <c r="BA543" s="107"/>
      <c r="BJ543" s="107"/>
      <c r="BK543" s="107"/>
      <c r="BT543" s="107"/>
      <c r="CD543" s="107"/>
      <c r="CN543" s="107"/>
      <c r="CX543" s="107"/>
      <c r="DH543" s="107"/>
      <c r="DR543" s="107"/>
      <c r="EB543" s="107"/>
      <c r="EL543" s="107"/>
      <c r="EV543" s="107"/>
      <c r="FF543" s="107"/>
      <c r="FP543" s="107"/>
      <c r="FZ543" s="107"/>
      <c r="GJ543" s="107"/>
      <c r="GT543" s="107"/>
      <c r="HD543" s="107"/>
    </row>
    <row xmlns:x14ac="http://schemas.microsoft.com/office/spreadsheetml/2009/9/ac" r="544" s="3" customFormat="true" x14ac:dyDescent="0.25">
      <c r="A544" s="363"/>
      <c r="B544" s="107"/>
      <c r="L544" s="107"/>
      <c r="V544" s="107"/>
      <c r="AF544" s="107"/>
      <c r="AG544" s="107"/>
      <c r="AP544" s="107"/>
      <c r="AQ544" s="107"/>
      <c r="AZ544" s="107"/>
      <c r="BA544" s="107"/>
      <c r="BJ544" s="107"/>
      <c r="BK544" s="107"/>
      <c r="BT544" s="107"/>
      <c r="CD544" s="107"/>
      <c r="CN544" s="107"/>
      <c r="CX544" s="107"/>
      <c r="DH544" s="107"/>
      <c r="DR544" s="107"/>
      <c r="EB544" s="107"/>
      <c r="EL544" s="107"/>
      <c r="EV544" s="107"/>
      <c r="FF544" s="107"/>
      <c r="FP544" s="107"/>
      <c r="FZ544" s="107"/>
      <c r="GJ544" s="107"/>
      <c r="GT544" s="107"/>
      <c r="HD544" s="107"/>
    </row>
    <row xmlns:x14ac="http://schemas.microsoft.com/office/spreadsheetml/2009/9/ac" r="545" s="3" customFormat="true" x14ac:dyDescent="0.25">
      <c r="A545" s="363"/>
      <c r="B545" s="107"/>
      <c r="L545" s="107"/>
      <c r="V545" s="107"/>
      <c r="AF545" s="107"/>
      <c r="AG545" s="107"/>
      <c r="AP545" s="107"/>
      <c r="AQ545" s="107"/>
      <c r="AZ545" s="107"/>
      <c r="BA545" s="107"/>
      <c r="BJ545" s="107"/>
      <c r="BK545" s="107"/>
      <c r="BT545" s="107"/>
      <c r="CD545" s="107"/>
      <c r="CN545" s="107"/>
      <c r="CX545" s="107"/>
      <c r="DH545" s="107"/>
      <c r="DR545" s="107"/>
      <c r="EB545" s="107"/>
      <c r="EL545" s="107"/>
      <c r="EV545" s="107"/>
      <c r="FF545" s="107"/>
      <c r="FP545" s="107"/>
      <c r="FZ545" s="107"/>
      <c r="GJ545" s="107"/>
      <c r="GT545" s="107"/>
      <c r="HD545" s="107"/>
    </row>
    <row xmlns:x14ac="http://schemas.microsoft.com/office/spreadsheetml/2009/9/ac" r="546" s="3" customFormat="true" x14ac:dyDescent="0.25">
      <c r="A546" s="363"/>
      <c r="B546" s="107"/>
      <c r="L546" s="107"/>
      <c r="V546" s="107"/>
      <c r="AF546" s="107"/>
      <c r="AG546" s="107"/>
      <c r="AP546" s="107"/>
      <c r="AQ546" s="107"/>
      <c r="AZ546" s="107"/>
      <c r="BA546" s="107"/>
      <c r="BJ546" s="107"/>
      <c r="BK546" s="107"/>
      <c r="BT546" s="107"/>
      <c r="CD546" s="107"/>
      <c r="CN546" s="107"/>
      <c r="CX546" s="107"/>
      <c r="DH546" s="107"/>
      <c r="DR546" s="107"/>
      <c r="EB546" s="107"/>
      <c r="EL546" s="107"/>
      <c r="EV546" s="107"/>
      <c r="FF546" s="107"/>
      <c r="FP546" s="107"/>
      <c r="FZ546" s="107"/>
      <c r="GJ546" s="107"/>
      <c r="GT546" s="107"/>
      <c r="HD546" s="107"/>
    </row>
    <row xmlns:x14ac="http://schemas.microsoft.com/office/spreadsheetml/2009/9/ac" r="547" s="3" customFormat="true" x14ac:dyDescent="0.25">
      <c r="A547" s="363"/>
      <c r="B547" s="107"/>
      <c r="L547" s="107"/>
      <c r="V547" s="107"/>
      <c r="AF547" s="107"/>
      <c r="AG547" s="107"/>
      <c r="AP547" s="107"/>
      <c r="AQ547" s="107"/>
      <c r="AZ547" s="107"/>
      <c r="BA547" s="107"/>
      <c r="BJ547" s="107"/>
      <c r="BK547" s="107"/>
      <c r="BT547" s="107"/>
      <c r="CD547" s="107"/>
      <c r="CN547" s="107"/>
      <c r="CX547" s="107"/>
      <c r="DH547" s="107"/>
      <c r="DR547" s="107"/>
      <c r="EB547" s="107"/>
      <c r="EL547" s="107"/>
      <c r="EV547" s="107"/>
      <c r="FF547" s="107"/>
      <c r="FP547" s="107"/>
      <c r="FZ547" s="107"/>
      <c r="GJ547" s="107"/>
      <c r="GT547" s="107"/>
      <c r="HD547" s="107"/>
    </row>
    <row xmlns:x14ac="http://schemas.microsoft.com/office/spreadsheetml/2009/9/ac" r="548" s="3" customFormat="true" x14ac:dyDescent="0.25">
      <c r="A548" s="363"/>
      <c r="B548" s="107"/>
      <c r="L548" s="107"/>
      <c r="V548" s="107"/>
      <c r="AF548" s="107"/>
      <c r="AG548" s="107"/>
      <c r="AP548" s="107"/>
      <c r="AQ548" s="107"/>
      <c r="AZ548" s="107"/>
      <c r="BA548" s="107"/>
      <c r="BJ548" s="107"/>
      <c r="BK548" s="107"/>
      <c r="BT548" s="107"/>
      <c r="CD548" s="107"/>
      <c r="CN548" s="107"/>
      <c r="CX548" s="107"/>
      <c r="DH548" s="107"/>
      <c r="DR548" s="107"/>
      <c r="EB548" s="107"/>
      <c r="EL548" s="107"/>
      <c r="EV548" s="107"/>
      <c r="FF548" s="107"/>
      <c r="FP548" s="107"/>
      <c r="FZ548" s="107"/>
      <c r="GJ548" s="107"/>
      <c r="GT548" s="107"/>
      <c r="HD548" s="107"/>
    </row>
    <row xmlns:x14ac="http://schemas.microsoft.com/office/spreadsheetml/2009/9/ac" r="549" s="3" customFormat="true" x14ac:dyDescent="0.25">
      <c r="A549" s="363"/>
      <c r="B549" s="107"/>
      <c r="L549" s="107"/>
      <c r="V549" s="107"/>
      <c r="AF549" s="107"/>
      <c r="AG549" s="107"/>
      <c r="AP549" s="107"/>
      <c r="AQ549" s="107"/>
      <c r="AZ549" s="107"/>
      <c r="BA549" s="107"/>
      <c r="BJ549" s="107"/>
      <c r="BK549" s="107"/>
      <c r="BT549" s="107"/>
      <c r="CD549" s="107"/>
      <c r="CN549" s="107"/>
      <c r="CX549" s="107"/>
      <c r="DH549" s="107"/>
      <c r="DR549" s="107"/>
      <c r="EB549" s="107"/>
      <c r="EL549" s="107"/>
      <c r="EV549" s="107"/>
      <c r="FF549" s="107"/>
      <c r="FP549" s="107"/>
      <c r="FZ549" s="107"/>
      <c r="GJ549" s="107"/>
      <c r="GT549" s="107"/>
      <c r="HD549" s="107"/>
    </row>
    <row xmlns:x14ac="http://schemas.microsoft.com/office/spreadsheetml/2009/9/ac" r="550" s="3" customFormat="true" x14ac:dyDescent="0.25">
      <c r="A550" s="363"/>
      <c r="B550" s="107"/>
      <c r="L550" s="107"/>
      <c r="V550" s="107"/>
      <c r="AF550" s="107"/>
      <c r="AG550" s="107"/>
      <c r="AP550" s="107"/>
      <c r="AQ550" s="107"/>
      <c r="AZ550" s="107"/>
      <c r="BA550" s="107"/>
      <c r="BJ550" s="107"/>
      <c r="BK550" s="107"/>
      <c r="BT550" s="107"/>
      <c r="CD550" s="107"/>
      <c r="CN550" s="107"/>
      <c r="CX550" s="107"/>
      <c r="DH550" s="107"/>
      <c r="DR550" s="107"/>
      <c r="EB550" s="107"/>
      <c r="EL550" s="107"/>
      <c r="EV550" s="107"/>
      <c r="FF550" s="107"/>
      <c r="FP550" s="107"/>
      <c r="FZ550" s="107"/>
      <c r="GJ550" s="107"/>
      <c r="GT550" s="107"/>
      <c r="HD550" s="107"/>
    </row>
    <row xmlns:x14ac="http://schemas.microsoft.com/office/spreadsheetml/2009/9/ac" r="551" s="3" customFormat="true" x14ac:dyDescent="0.25">
      <c r="A551" s="363"/>
      <c r="B551" s="107"/>
      <c r="L551" s="107"/>
      <c r="V551" s="107"/>
      <c r="AF551" s="107"/>
      <c r="AG551" s="107"/>
      <c r="AP551" s="107"/>
      <c r="AQ551" s="107"/>
      <c r="AZ551" s="107"/>
      <c r="BA551" s="107"/>
      <c r="BJ551" s="107"/>
      <c r="BK551" s="107"/>
      <c r="BT551" s="107"/>
      <c r="CD551" s="107"/>
      <c r="CN551" s="107"/>
      <c r="CX551" s="107"/>
      <c r="DH551" s="107"/>
      <c r="DR551" s="107"/>
      <c r="EB551" s="107"/>
      <c r="EL551" s="107"/>
      <c r="EV551" s="107"/>
      <c r="FF551" s="107"/>
      <c r="FP551" s="107"/>
      <c r="FZ551" s="107"/>
      <c r="GJ551" s="107"/>
      <c r="GT551" s="107"/>
      <c r="HD551" s="107"/>
    </row>
    <row xmlns:x14ac="http://schemas.microsoft.com/office/spreadsheetml/2009/9/ac" r="552" s="3" customFormat="true" x14ac:dyDescent="0.25">
      <c r="A552" s="363"/>
      <c r="B552" s="107"/>
      <c r="L552" s="107"/>
      <c r="V552" s="107"/>
      <c r="AF552" s="107"/>
      <c r="AG552" s="107"/>
      <c r="AP552" s="107"/>
      <c r="AQ552" s="107"/>
      <c r="AZ552" s="107"/>
      <c r="BA552" s="107"/>
      <c r="BJ552" s="107"/>
      <c r="BK552" s="107"/>
      <c r="BT552" s="107"/>
      <c r="CD552" s="107"/>
      <c r="CN552" s="107"/>
      <c r="CX552" s="107"/>
      <c r="DH552" s="107"/>
      <c r="DR552" s="107"/>
      <c r="EB552" s="107"/>
      <c r="EL552" s="107"/>
      <c r="EV552" s="107"/>
      <c r="FF552" s="107"/>
      <c r="FP552" s="107"/>
      <c r="FZ552" s="107"/>
      <c r="GJ552" s="107"/>
      <c r="GT552" s="107"/>
      <c r="HD552" s="107"/>
    </row>
    <row xmlns:x14ac="http://schemas.microsoft.com/office/spreadsheetml/2009/9/ac" r="553" s="3" customFormat="true" x14ac:dyDescent="0.25">
      <c r="A553" s="363"/>
      <c r="B553" s="107"/>
      <c r="L553" s="107"/>
      <c r="V553" s="107"/>
      <c r="AF553" s="107"/>
      <c r="AG553" s="107"/>
      <c r="AP553" s="107"/>
      <c r="AQ553" s="107"/>
      <c r="AZ553" s="107"/>
      <c r="BA553" s="107"/>
      <c r="BJ553" s="107"/>
      <c r="BK553" s="107"/>
      <c r="BT553" s="107"/>
      <c r="CD553" s="107"/>
      <c r="CN553" s="107"/>
      <c r="CX553" s="107"/>
      <c r="DH553" s="107"/>
      <c r="DR553" s="107"/>
      <c r="EB553" s="107"/>
      <c r="EL553" s="107"/>
      <c r="EV553" s="107"/>
      <c r="FF553" s="107"/>
      <c r="FP553" s="107"/>
      <c r="FZ553" s="107"/>
      <c r="GJ553" s="107"/>
      <c r="GT553" s="107"/>
      <c r="HD553" s="107"/>
    </row>
    <row xmlns:x14ac="http://schemas.microsoft.com/office/spreadsheetml/2009/9/ac" r="554" s="3" customFormat="true" x14ac:dyDescent="0.25">
      <c r="A554" s="363"/>
      <c r="B554" s="107"/>
      <c r="L554" s="107"/>
      <c r="V554" s="107"/>
      <c r="AF554" s="107"/>
      <c r="AG554" s="107"/>
      <c r="AP554" s="107"/>
      <c r="AQ554" s="107"/>
      <c r="AZ554" s="107"/>
      <c r="BA554" s="107"/>
      <c r="BJ554" s="107"/>
      <c r="BK554" s="107"/>
      <c r="BT554" s="107"/>
      <c r="CD554" s="107"/>
      <c r="CN554" s="107"/>
      <c r="CX554" s="107"/>
      <c r="DH554" s="107"/>
      <c r="DR554" s="107"/>
      <c r="EB554" s="107"/>
      <c r="EL554" s="107"/>
      <c r="EV554" s="107"/>
      <c r="FF554" s="107"/>
      <c r="FP554" s="107"/>
      <c r="FZ554" s="107"/>
      <c r="GJ554" s="107"/>
      <c r="GT554" s="107"/>
      <c r="HD554" s="107"/>
    </row>
    <row xmlns:x14ac="http://schemas.microsoft.com/office/spreadsheetml/2009/9/ac" r="555" s="3" customFormat="true" x14ac:dyDescent="0.25">
      <c r="A555" s="363"/>
      <c r="B555" s="107"/>
      <c r="L555" s="107"/>
      <c r="V555" s="107"/>
      <c r="AF555" s="107"/>
      <c r="AG555" s="107"/>
      <c r="AP555" s="107"/>
      <c r="AQ555" s="107"/>
      <c r="AZ555" s="107"/>
      <c r="BA555" s="107"/>
      <c r="BJ555" s="107"/>
      <c r="BK555" s="107"/>
      <c r="BT555" s="107"/>
      <c r="CD555" s="107"/>
      <c r="CN555" s="107"/>
      <c r="CX555" s="107"/>
      <c r="DH555" s="107"/>
      <c r="DR555" s="107"/>
      <c r="EB555" s="107"/>
      <c r="EL555" s="107"/>
      <c r="EV555" s="107"/>
      <c r="FF555" s="107"/>
      <c r="FP555" s="107"/>
      <c r="FZ555" s="107"/>
      <c r="GJ555" s="107"/>
      <c r="GT555" s="107"/>
      <c r="HD555" s="107"/>
    </row>
    <row xmlns:x14ac="http://schemas.microsoft.com/office/spreadsheetml/2009/9/ac" r="556" s="3" customFormat="true" x14ac:dyDescent="0.25">
      <c r="A556" s="363"/>
      <c r="B556" s="107"/>
      <c r="L556" s="107"/>
      <c r="V556" s="107"/>
      <c r="AF556" s="107"/>
      <c r="AG556" s="107"/>
      <c r="AP556" s="107"/>
      <c r="AQ556" s="107"/>
      <c r="AZ556" s="107"/>
      <c r="BA556" s="107"/>
      <c r="BJ556" s="107"/>
      <c r="BK556" s="107"/>
      <c r="BT556" s="107"/>
      <c r="CD556" s="107"/>
      <c r="CN556" s="107"/>
      <c r="CX556" s="107"/>
      <c r="DH556" s="107"/>
      <c r="DR556" s="107"/>
      <c r="EB556" s="107"/>
      <c r="EL556" s="107"/>
      <c r="EV556" s="107"/>
      <c r="FF556" s="107"/>
      <c r="FP556" s="107"/>
      <c r="FZ556" s="107"/>
      <c r="GJ556" s="107"/>
      <c r="GT556" s="107"/>
      <c r="HD556" s="107"/>
    </row>
    <row xmlns:x14ac="http://schemas.microsoft.com/office/spreadsheetml/2009/9/ac" r="557" s="3" customFormat="true" x14ac:dyDescent="0.25">
      <c r="A557" s="363"/>
      <c r="B557" s="107"/>
      <c r="L557" s="107"/>
      <c r="V557" s="107"/>
      <c r="AF557" s="107"/>
      <c r="AG557" s="107"/>
      <c r="AP557" s="107"/>
      <c r="AQ557" s="107"/>
      <c r="AZ557" s="107"/>
      <c r="BA557" s="107"/>
      <c r="BJ557" s="107"/>
      <c r="BK557" s="107"/>
      <c r="BT557" s="107"/>
      <c r="CD557" s="107"/>
      <c r="CN557" s="107"/>
      <c r="CX557" s="107"/>
      <c r="DH557" s="107"/>
      <c r="DR557" s="107"/>
      <c r="EB557" s="107"/>
      <c r="EL557" s="107"/>
      <c r="EV557" s="107"/>
      <c r="FF557" s="107"/>
      <c r="FP557" s="107"/>
      <c r="FZ557" s="107"/>
      <c r="GJ557" s="107"/>
      <c r="GT557" s="107"/>
      <c r="HD557" s="107"/>
    </row>
    <row xmlns:x14ac="http://schemas.microsoft.com/office/spreadsheetml/2009/9/ac" r="558" s="3" customFormat="true" x14ac:dyDescent="0.25">
      <c r="A558" s="363"/>
      <c r="B558" s="107"/>
      <c r="L558" s="107"/>
      <c r="V558" s="107"/>
      <c r="AF558" s="107"/>
      <c r="AG558" s="107"/>
      <c r="AP558" s="107"/>
      <c r="AQ558" s="107"/>
      <c r="AZ558" s="107"/>
      <c r="BA558" s="107"/>
      <c r="BJ558" s="107"/>
      <c r="BK558" s="107"/>
      <c r="BT558" s="107"/>
      <c r="CD558" s="107"/>
      <c r="CN558" s="107"/>
      <c r="CX558" s="107"/>
      <c r="DH558" s="107"/>
      <c r="DR558" s="107"/>
      <c r="EB558" s="107"/>
      <c r="EL558" s="107"/>
      <c r="EV558" s="107"/>
      <c r="FF558" s="107"/>
      <c r="FP558" s="107"/>
      <c r="FZ558" s="107"/>
      <c r="GJ558" s="107"/>
      <c r="GT558" s="107"/>
      <c r="HD558" s="107"/>
    </row>
    <row xmlns:x14ac="http://schemas.microsoft.com/office/spreadsheetml/2009/9/ac" r="559" s="3" customFormat="true" x14ac:dyDescent="0.25">
      <c r="A559" s="363"/>
      <c r="B559" s="107"/>
      <c r="L559" s="107"/>
      <c r="V559" s="107"/>
      <c r="AF559" s="107"/>
      <c r="AG559" s="107"/>
      <c r="AP559" s="107"/>
      <c r="AQ559" s="107"/>
      <c r="AZ559" s="107"/>
      <c r="BA559" s="107"/>
      <c r="BJ559" s="107"/>
      <c r="BK559" s="107"/>
      <c r="BT559" s="107"/>
      <c r="CD559" s="107"/>
      <c r="CN559" s="107"/>
      <c r="CX559" s="107"/>
      <c r="DH559" s="107"/>
      <c r="DR559" s="107"/>
      <c r="EB559" s="107"/>
      <c r="EL559" s="107"/>
      <c r="EV559" s="107"/>
      <c r="FF559" s="107"/>
      <c r="FP559" s="107"/>
      <c r="FZ559" s="107"/>
      <c r="GJ559" s="107"/>
      <c r="GT559" s="107"/>
      <c r="HD559" s="107"/>
    </row>
    <row xmlns:x14ac="http://schemas.microsoft.com/office/spreadsheetml/2009/9/ac" r="560" s="3" customFormat="true" x14ac:dyDescent="0.25">
      <c r="A560" s="363"/>
      <c r="B560" s="107"/>
      <c r="L560" s="107"/>
      <c r="V560" s="107"/>
      <c r="AF560" s="107"/>
      <c r="AG560" s="107"/>
      <c r="AP560" s="107"/>
      <c r="AQ560" s="107"/>
      <c r="AZ560" s="107"/>
      <c r="BA560" s="107"/>
      <c r="BJ560" s="107"/>
      <c r="BK560" s="107"/>
      <c r="BT560" s="107"/>
      <c r="CD560" s="107"/>
      <c r="CN560" s="107"/>
      <c r="CX560" s="107"/>
      <c r="DH560" s="107"/>
      <c r="DR560" s="107"/>
      <c r="EB560" s="107"/>
      <c r="EL560" s="107"/>
      <c r="EV560" s="107"/>
      <c r="FF560" s="107"/>
      <c r="FP560" s="107"/>
      <c r="FZ560" s="107"/>
      <c r="GJ560" s="107"/>
      <c r="GT560" s="107"/>
      <c r="HD560" s="107"/>
    </row>
    <row xmlns:x14ac="http://schemas.microsoft.com/office/spreadsheetml/2009/9/ac" r="561" s="3" customFormat="true" x14ac:dyDescent="0.25">
      <c r="A561" s="363"/>
      <c r="B561" s="107"/>
      <c r="L561" s="107"/>
      <c r="V561" s="107"/>
      <c r="AF561" s="107"/>
      <c r="AG561" s="107"/>
      <c r="AP561" s="107"/>
      <c r="AQ561" s="107"/>
      <c r="AZ561" s="107"/>
      <c r="BA561" s="107"/>
      <c r="BJ561" s="107"/>
      <c r="BK561" s="107"/>
      <c r="BT561" s="107"/>
      <c r="CD561" s="107"/>
      <c r="CN561" s="107"/>
      <c r="CX561" s="107"/>
      <c r="DH561" s="107"/>
      <c r="DR561" s="107"/>
      <c r="EB561" s="107"/>
      <c r="EL561" s="107"/>
      <c r="EV561" s="107"/>
      <c r="FF561" s="107"/>
      <c r="FP561" s="107"/>
      <c r="FZ561" s="107"/>
      <c r="GJ561" s="107"/>
      <c r="GT561" s="107"/>
      <c r="HD561" s="107"/>
    </row>
    <row xmlns:x14ac="http://schemas.microsoft.com/office/spreadsheetml/2009/9/ac" r="562" s="3" customFormat="true" x14ac:dyDescent="0.25">
      <c r="A562" s="363"/>
      <c r="B562" s="107"/>
      <c r="L562" s="107"/>
      <c r="V562" s="107"/>
      <c r="AF562" s="107"/>
      <c r="AG562" s="107"/>
      <c r="AP562" s="107"/>
      <c r="AQ562" s="107"/>
      <c r="AZ562" s="107"/>
      <c r="BA562" s="107"/>
      <c r="BJ562" s="107"/>
      <c r="BK562" s="107"/>
      <c r="BT562" s="107"/>
      <c r="CD562" s="107"/>
      <c r="CN562" s="107"/>
      <c r="CX562" s="107"/>
      <c r="DH562" s="107"/>
      <c r="DR562" s="107"/>
      <c r="EB562" s="107"/>
      <c r="EL562" s="107"/>
      <c r="EV562" s="107"/>
      <c r="FF562" s="107"/>
      <c r="FP562" s="107"/>
      <c r="FZ562" s="107"/>
      <c r="GJ562" s="107"/>
      <c r="GT562" s="107"/>
      <c r="HD562" s="107"/>
    </row>
    <row xmlns:x14ac="http://schemas.microsoft.com/office/spreadsheetml/2009/9/ac" r="563" s="3" customFormat="true" x14ac:dyDescent="0.25">
      <c r="A563" s="363"/>
      <c r="B563" s="107"/>
      <c r="L563" s="107"/>
      <c r="V563" s="107"/>
      <c r="AF563" s="107"/>
      <c r="AG563" s="107"/>
      <c r="AP563" s="107"/>
      <c r="AQ563" s="107"/>
      <c r="AZ563" s="107"/>
      <c r="BA563" s="107"/>
      <c r="BJ563" s="107"/>
      <c r="BK563" s="107"/>
      <c r="BT563" s="107"/>
      <c r="CD563" s="107"/>
      <c r="CN563" s="107"/>
      <c r="CX563" s="107"/>
      <c r="DH563" s="107"/>
      <c r="DR563" s="107"/>
      <c r="EB563" s="107"/>
      <c r="EL563" s="107"/>
      <c r="EV563" s="107"/>
      <c r="FF563" s="107"/>
      <c r="FP563" s="107"/>
      <c r="FZ563" s="107"/>
      <c r="GJ563" s="107"/>
      <c r="GT563" s="107"/>
      <c r="HD563" s="107"/>
    </row>
    <row xmlns:x14ac="http://schemas.microsoft.com/office/spreadsheetml/2009/9/ac" r="564" s="3" customFormat="true" x14ac:dyDescent="0.25">
      <c r="A564" s="363"/>
      <c r="B564" s="107"/>
      <c r="L564" s="107"/>
      <c r="V564" s="107"/>
      <c r="AF564" s="107"/>
      <c r="AG564" s="107"/>
      <c r="AP564" s="107"/>
      <c r="AQ564" s="107"/>
      <c r="AZ564" s="107"/>
      <c r="BA564" s="107"/>
      <c r="BJ564" s="107"/>
      <c r="BK564" s="107"/>
      <c r="BT564" s="107"/>
      <c r="CD564" s="107"/>
      <c r="CN564" s="107"/>
      <c r="CX564" s="107"/>
      <c r="DH564" s="107"/>
      <c r="DR564" s="107"/>
      <c r="EB564" s="107"/>
      <c r="EL564" s="107"/>
      <c r="EV564" s="107"/>
      <c r="FF564" s="107"/>
      <c r="FP564" s="107"/>
      <c r="FZ564" s="107"/>
      <c r="GJ564" s="107"/>
      <c r="GT564" s="107"/>
      <c r="HD564" s="107"/>
    </row>
    <row xmlns:x14ac="http://schemas.microsoft.com/office/spreadsheetml/2009/9/ac" r="565" s="3" customFormat="true" x14ac:dyDescent="0.25">
      <c r="A565" s="363"/>
      <c r="B565" s="107"/>
      <c r="L565" s="107"/>
      <c r="V565" s="107"/>
      <c r="AF565" s="107"/>
      <c r="AG565" s="107"/>
      <c r="AP565" s="107"/>
      <c r="AQ565" s="107"/>
      <c r="AZ565" s="107"/>
      <c r="BA565" s="107"/>
      <c r="BJ565" s="107"/>
      <c r="BK565" s="107"/>
      <c r="BT565" s="107"/>
      <c r="CD565" s="107"/>
      <c r="CN565" s="107"/>
      <c r="CX565" s="107"/>
      <c r="DH565" s="107"/>
      <c r="DR565" s="107"/>
      <c r="EB565" s="107"/>
      <c r="EL565" s="107"/>
      <c r="EV565" s="107"/>
      <c r="FF565" s="107"/>
      <c r="FP565" s="107"/>
      <c r="FZ565" s="107"/>
      <c r="GJ565" s="107"/>
      <c r="GT565" s="107"/>
      <c r="HD565" s="107"/>
    </row>
    <row xmlns:x14ac="http://schemas.microsoft.com/office/spreadsheetml/2009/9/ac" r="566" s="3" customFormat="true" x14ac:dyDescent="0.25">
      <c r="A566" s="363"/>
      <c r="B566" s="107"/>
      <c r="L566" s="107"/>
      <c r="V566" s="107"/>
      <c r="AF566" s="107"/>
      <c r="AG566" s="107"/>
      <c r="AP566" s="107"/>
      <c r="AQ566" s="107"/>
      <c r="AZ566" s="107"/>
      <c r="BA566" s="107"/>
      <c r="BJ566" s="107"/>
      <c r="BK566" s="107"/>
      <c r="BT566" s="107"/>
      <c r="CD566" s="107"/>
      <c r="CN566" s="107"/>
      <c r="CX566" s="107"/>
      <c r="DH566" s="107"/>
      <c r="DR566" s="107"/>
      <c r="EB566" s="107"/>
      <c r="EL566" s="107"/>
      <c r="EV566" s="107"/>
      <c r="FF566" s="107"/>
      <c r="FP566" s="107"/>
      <c r="FZ566" s="107"/>
      <c r="GJ566" s="107"/>
      <c r="GT566" s="107"/>
      <c r="HD566" s="107"/>
    </row>
    <row xmlns:x14ac="http://schemas.microsoft.com/office/spreadsheetml/2009/9/ac" r="567" s="3" customFormat="true" x14ac:dyDescent="0.25">
      <c r="A567" s="363"/>
      <c r="B567" s="107"/>
      <c r="L567" s="107"/>
      <c r="V567" s="107"/>
      <c r="AF567" s="107"/>
      <c r="AG567" s="107"/>
      <c r="AP567" s="107"/>
      <c r="AQ567" s="107"/>
      <c r="AZ567" s="107"/>
      <c r="BA567" s="107"/>
      <c r="BJ567" s="107"/>
      <c r="BK567" s="107"/>
      <c r="BT567" s="107"/>
      <c r="CD567" s="107"/>
      <c r="CN567" s="107"/>
      <c r="CX567" s="107"/>
      <c r="DH567" s="107"/>
      <c r="DR567" s="107"/>
      <c r="EB567" s="107"/>
      <c r="EL567" s="107"/>
      <c r="EV567" s="107"/>
      <c r="FF567" s="107"/>
      <c r="FP567" s="107"/>
      <c r="FZ567" s="107"/>
      <c r="GJ567" s="107"/>
      <c r="GT567" s="107"/>
      <c r="HD567" s="107"/>
    </row>
    <row xmlns:x14ac="http://schemas.microsoft.com/office/spreadsheetml/2009/9/ac" r="568" s="3" customFormat="true" x14ac:dyDescent="0.25">
      <c r="A568" s="363"/>
      <c r="B568" s="107"/>
      <c r="L568" s="107"/>
      <c r="V568" s="107"/>
      <c r="AF568" s="107"/>
      <c r="AG568" s="107"/>
      <c r="AP568" s="107"/>
      <c r="AQ568" s="107"/>
      <c r="AZ568" s="107"/>
      <c r="BA568" s="107"/>
      <c r="BJ568" s="107"/>
      <c r="BK568" s="107"/>
      <c r="BT568" s="107"/>
      <c r="CD568" s="107"/>
      <c r="CN568" s="107"/>
      <c r="CX568" s="107"/>
      <c r="DH568" s="107"/>
      <c r="DR568" s="107"/>
      <c r="EB568" s="107"/>
      <c r="EL568" s="107"/>
      <c r="EV568" s="107"/>
      <c r="FF568" s="107"/>
      <c r="FP568" s="107"/>
      <c r="FZ568" s="107"/>
      <c r="GJ568" s="107"/>
      <c r="GT568" s="107"/>
      <c r="HD568" s="107"/>
    </row>
    <row xmlns:x14ac="http://schemas.microsoft.com/office/spreadsheetml/2009/9/ac" r="569" s="3" customFormat="true" x14ac:dyDescent="0.25">
      <c r="A569" s="363"/>
      <c r="B569" s="107"/>
      <c r="L569" s="107"/>
      <c r="V569" s="107"/>
      <c r="AF569" s="107"/>
      <c r="AG569" s="107"/>
      <c r="AP569" s="107"/>
      <c r="AQ569" s="107"/>
      <c r="AZ569" s="107"/>
      <c r="BA569" s="107"/>
      <c r="BJ569" s="107"/>
      <c r="BK569" s="107"/>
      <c r="BT569" s="107"/>
      <c r="CD569" s="107"/>
      <c r="CN569" s="107"/>
      <c r="CX569" s="107"/>
      <c r="DH569" s="107"/>
      <c r="DR569" s="107"/>
      <c r="EB569" s="107"/>
      <c r="EL569" s="107"/>
      <c r="EV569" s="107"/>
      <c r="FF569" s="107"/>
      <c r="FP569" s="107"/>
      <c r="FZ569" s="107"/>
      <c r="GJ569" s="107"/>
      <c r="GT569" s="107"/>
      <c r="HD569" s="107"/>
    </row>
    <row xmlns:x14ac="http://schemas.microsoft.com/office/spreadsheetml/2009/9/ac" r="570" s="3" customFormat="true" x14ac:dyDescent="0.25">
      <c r="A570" s="363"/>
      <c r="B570" s="107"/>
      <c r="L570" s="107"/>
      <c r="V570" s="107"/>
      <c r="AF570" s="107"/>
      <c r="AG570" s="107"/>
      <c r="AP570" s="107"/>
      <c r="AQ570" s="107"/>
      <c r="AZ570" s="107"/>
      <c r="BA570" s="107"/>
      <c r="BJ570" s="107"/>
      <c r="BK570" s="107"/>
      <c r="BT570" s="107"/>
      <c r="CD570" s="107"/>
      <c r="CN570" s="107"/>
      <c r="CX570" s="107"/>
      <c r="DH570" s="107"/>
      <c r="DR570" s="107"/>
      <c r="EB570" s="107"/>
      <c r="EL570" s="107"/>
      <c r="EV570" s="107"/>
      <c r="FF570" s="107"/>
      <c r="FP570" s="107"/>
      <c r="FZ570" s="107"/>
      <c r="GJ570" s="107"/>
      <c r="GT570" s="107"/>
      <c r="HD570" s="107"/>
    </row>
    <row xmlns:x14ac="http://schemas.microsoft.com/office/spreadsheetml/2009/9/ac" r="571" s="3" customFormat="true" x14ac:dyDescent="0.25">
      <c r="A571" s="363"/>
      <c r="B571" s="107"/>
      <c r="L571" s="107"/>
      <c r="V571" s="107"/>
      <c r="AF571" s="107"/>
      <c r="AG571" s="107"/>
      <c r="AP571" s="107"/>
      <c r="AQ571" s="107"/>
      <c r="AZ571" s="107"/>
      <c r="BA571" s="107"/>
      <c r="BJ571" s="107"/>
      <c r="BK571" s="107"/>
      <c r="BT571" s="107"/>
      <c r="CD571" s="107"/>
      <c r="CN571" s="107"/>
      <c r="CX571" s="107"/>
      <c r="DH571" s="107"/>
      <c r="DR571" s="107"/>
      <c r="EB571" s="107"/>
      <c r="EL571" s="107"/>
      <c r="EV571" s="107"/>
      <c r="FF571" s="107"/>
      <c r="FP571" s="107"/>
      <c r="FZ571" s="107"/>
      <c r="GJ571" s="107"/>
      <c r="GT571" s="107"/>
      <c r="HD571" s="107"/>
    </row>
    <row xmlns:x14ac="http://schemas.microsoft.com/office/spreadsheetml/2009/9/ac" r="572" s="3" customFormat="true" x14ac:dyDescent="0.25">
      <c r="A572" s="363"/>
      <c r="B572" s="107"/>
      <c r="L572" s="107"/>
      <c r="V572" s="107"/>
      <c r="AF572" s="107"/>
      <c r="AG572" s="107"/>
      <c r="AP572" s="107"/>
      <c r="AQ572" s="107"/>
      <c r="AZ572" s="107"/>
      <c r="BA572" s="107"/>
      <c r="BJ572" s="107"/>
      <c r="BK572" s="107"/>
      <c r="BT572" s="107"/>
      <c r="CD572" s="107"/>
      <c r="CN572" s="107"/>
      <c r="CX572" s="107"/>
      <c r="DH572" s="107"/>
      <c r="DR572" s="107"/>
      <c r="EB572" s="107"/>
      <c r="EL572" s="107"/>
      <c r="EV572" s="107"/>
      <c r="FF572" s="107"/>
      <c r="FP572" s="107"/>
      <c r="FZ572" s="107"/>
      <c r="GJ572" s="107"/>
      <c r="GT572" s="107"/>
      <c r="HD572" s="107"/>
    </row>
    <row xmlns:x14ac="http://schemas.microsoft.com/office/spreadsheetml/2009/9/ac" r="573" s="3" customFormat="true" x14ac:dyDescent="0.25">
      <c r="A573" s="363"/>
      <c r="B573" s="107"/>
      <c r="L573" s="107"/>
      <c r="V573" s="107"/>
      <c r="AF573" s="107"/>
      <c r="AG573" s="107"/>
      <c r="AP573" s="107"/>
      <c r="AQ573" s="107"/>
      <c r="AZ573" s="107"/>
      <c r="BA573" s="107"/>
      <c r="BJ573" s="107"/>
      <c r="BK573" s="107"/>
      <c r="BT573" s="107"/>
      <c r="CD573" s="107"/>
      <c r="CN573" s="107"/>
      <c r="CX573" s="107"/>
      <c r="DH573" s="107"/>
      <c r="DR573" s="107"/>
      <c r="EB573" s="107"/>
      <c r="EL573" s="107"/>
      <c r="EV573" s="107"/>
      <c r="FF573" s="107"/>
      <c r="FP573" s="107"/>
      <c r="FZ573" s="107"/>
      <c r="GJ573" s="107"/>
      <c r="GT573" s="107"/>
      <c r="HD573" s="107"/>
    </row>
    <row xmlns:x14ac="http://schemas.microsoft.com/office/spreadsheetml/2009/9/ac" r="574" s="3" customFormat="true" x14ac:dyDescent="0.25">
      <c r="A574" s="363"/>
      <c r="B574" s="107"/>
      <c r="L574" s="107"/>
      <c r="V574" s="107"/>
      <c r="AF574" s="107"/>
      <c r="AG574" s="107"/>
      <c r="AP574" s="107"/>
      <c r="AQ574" s="107"/>
      <c r="AZ574" s="107"/>
      <c r="BA574" s="107"/>
      <c r="BJ574" s="107"/>
      <c r="BK574" s="107"/>
      <c r="BT574" s="107"/>
      <c r="CD574" s="107"/>
      <c r="CN574" s="107"/>
      <c r="CX574" s="107"/>
      <c r="DH574" s="107"/>
      <c r="DR574" s="107"/>
      <c r="EB574" s="107"/>
      <c r="EL574" s="107"/>
      <c r="EV574" s="107"/>
      <c r="FF574" s="107"/>
      <c r="FP574" s="107"/>
      <c r="FZ574" s="107"/>
      <c r="GJ574" s="107"/>
      <c r="GT574" s="107"/>
      <c r="HD574" s="107"/>
    </row>
    <row xmlns:x14ac="http://schemas.microsoft.com/office/spreadsheetml/2009/9/ac" r="575" s="3" customFormat="true" x14ac:dyDescent="0.25">
      <c r="A575" s="363"/>
      <c r="B575" s="107"/>
      <c r="L575" s="107"/>
      <c r="V575" s="107"/>
      <c r="AF575" s="107"/>
      <c r="AG575" s="107"/>
      <c r="AP575" s="107"/>
      <c r="AQ575" s="107"/>
      <c r="AZ575" s="107"/>
      <c r="BA575" s="107"/>
      <c r="BJ575" s="107"/>
      <c r="BK575" s="107"/>
      <c r="BT575" s="107"/>
      <c r="CD575" s="107"/>
      <c r="CN575" s="107"/>
      <c r="CX575" s="107"/>
      <c r="DH575" s="107"/>
      <c r="DR575" s="107"/>
      <c r="EB575" s="107"/>
      <c r="EL575" s="107"/>
      <c r="EV575" s="107"/>
      <c r="FF575" s="107"/>
      <c r="FP575" s="107"/>
      <c r="FZ575" s="107"/>
      <c r="GJ575" s="107"/>
      <c r="GT575" s="107"/>
      <c r="HD575" s="107"/>
    </row>
    <row xmlns:x14ac="http://schemas.microsoft.com/office/spreadsheetml/2009/9/ac" r="576" s="3" customFormat="true" x14ac:dyDescent="0.25">
      <c r="A576" s="363"/>
      <c r="B576" s="107"/>
      <c r="L576" s="107"/>
      <c r="V576" s="107"/>
      <c r="AF576" s="107"/>
      <c r="AG576" s="107"/>
      <c r="AP576" s="107"/>
      <c r="AQ576" s="107"/>
      <c r="AZ576" s="107"/>
      <c r="BA576" s="107"/>
      <c r="BJ576" s="107"/>
      <c r="BK576" s="107"/>
      <c r="BT576" s="107"/>
      <c r="CD576" s="107"/>
      <c r="CN576" s="107"/>
      <c r="CX576" s="107"/>
      <c r="DH576" s="107"/>
      <c r="DR576" s="107"/>
      <c r="EB576" s="107"/>
      <c r="EL576" s="107"/>
      <c r="EV576" s="107"/>
      <c r="FF576" s="107"/>
      <c r="FP576" s="107"/>
      <c r="FZ576" s="107"/>
      <c r="GJ576" s="107"/>
      <c r="GT576" s="107"/>
      <c r="HD576" s="107"/>
    </row>
    <row xmlns:x14ac="http://schemas.microsoft.com/office/spreadsheetml/2009/9/ac" r="577" s="3" customFormat="true" x14ac:dyDescent="0.25">
      <c r="A577" s="363"/>
      <c r="B577" s="107"/>
      <c r="L577" s="107"/>
      <c r="V577" s="107"/>
      <c r="AF577" s="107"/>
      <c r="AG577" s="107"/>
      <c r="AP577" s="107"/>
      <c r="AQ577" s="107"/>
      <c r="AZ577" s="107"/>
      <c r="BA577" s="107"/>
      <c r="BJ577" s="107"/>
      <c r="BK577" s="107"/>
      <c r="BT577" s="107"/>
      <c r="CD577" s="107"/>
      <c r="CN577" s="107"/>
      <c r="CX577" s="107"/>
      <c r="DH577" s="107"/>
      <c r="DR577" s="107"/>
      <c r="EB577" s="107"/>
      <c r="EL577" s="107"/>
      <c r="EV577" s="107"/>
      <c r="FF577" s="107"/>
      <c r="FP577" s="107"/>
      <c r="FZ577" s="107"/>
      <c r="GJ577" s="107"/>
      <c r="GT577" s="107"/>
      <c r="HD577" s="107"/>
    </row>
    <row xmlns:x14ac="http://schemas.microsoft.com/office/spreadsheetml/2009/9/ac" r="578" s="3" customFormat="true" x14ac:dyDescent="0.25">
      <c r="A578" s="363"/>
      <c r="B578" s="107"/>
      <c r="L578" s="107"/>
      <c r="V578" s="107"/>
      <c r="AF578" s="107"/>
      <c r="AG578" s="107"/>
      <c r="AP578" s="107"/>
      <c r="AQ578" s="107"/>
      <c r="AZ578" s="107"/>
      <c r="BA578" s="107"/>
      <c r="BJ578" s="107"/>
      <c r="BK578" s="107"/>
      <c r="BT578" s="107"/>
      <c r="CD578" s="107"/>
      <c r="CN578" s="107"/>
      <c r="CX578" s="107"/>
      <c r="DH578" s="107"/>
      <c r="DR578" s="107"/>
      <c r="EB578" s="107"/>
      <c r="EL578" s="107"/>
      <c r="EV578" s="107"/>
      <c r="FF578" s="107"/>
      <c r="FP578" s="107"/>
      <c r="FZ578" s="107"/>
      <c r="GJ578" s="107"/>
      <c r="GT578" s="107"/>
      <c r="HD578" s="107"/>
    </row>
    <row xmlns:x14ac="http://schemas.microsoft.com/office/spreadsheetml/2009/9/ac" r="579" s="3" customFormat="true" x14ac:dyDescent="0.25">
      <c r="A579" s="363"/>
      <c r="B579" s="107"/>
      <c r="L579" s="107"/>
      <c r="V579" s="107"/>
      <c r="AF579" s="107"/>
      <c r="AG579" s="107"/>
      <c r="AP579" s="107"/>
      <c r="AQ579" s="107"/>
      <c r="AZ579" s="107"/>
      <c r="BA579" s="107"/>
      <c r="BJ579" s="107"/>
      <c r="BK579" s="107"/>
      <c r="BT579" s="107"/>
      <c r="CD579" s="107"/>
      <c r="CN579" s="107"/>
      <c r="CX579" s="107"/>
      <c r="DH579" s="107"/>
      <c r="DR579" s="107"/>
      <c r="EB579" s="107"/>
      <c r="EL579" s="107"/>
      <c r="EV579" s="107"/>
      <c r="FF579" s="107"/>
      <c r="FP579" s="107"/>
      <c r="FZ579" s="107"/>
      <c r="GJ579" s="107"/>
      <c r="GT579" s="107"/>
      <c r="HD579" s="107"/>
    </row>
    <row xmlns:x14ac="http://schemas.microsoft.com/office/spreadsheetml/2009/9/ac" r="580" s="3" customFormat="true" x14ac:dyDescent="0.25">
      <c r="A580" s="363"/>
      <c r="B580" s="107"/>
      <c r="L580" s="107"/>
      <c r="V580" s="107"/>
      <c r="AF580" s="107"/>
      <c r="AG580" s="107"/>
      <c r="AP580" s="107"/>
      <c r="AQ580" s="107"/>
      <c r="AZ580" s="107"/>
      <c r="BA580" s="107"/>
      <c r="BJ580" s="107"/>
      <c r="BK580" s="107"/>
      <c r="BT580" s="107"/>
      <c r="CD580" s="107"/>
      <c r="CN580" s="107"/>
      <c r="CX580" s="107"/>
      <c r="DH580" s="107"/>
      <c r="DR580" s="107"/>
      <c r="EB580" s="107"/>
      <c r="EL580" s="107"/>
      <c r="EV580" s="107"/>
      <c r="FF580" s="107"/>
      <c r="FP580" s="107"/>
      <c r="FZ580" s="107"/>
      <c r="GJ580" s="107"/>
      <c r="GT580" s="107"/>
      <c r="HD580" s="107"/>
    </row>
    <row xmlns:x14ac="http://schemas.microsoft.com/office/spreadsheetml/2009/9/ac" r="581" s="3" customFormat="true" x14ac:dyDescent="0.25">
      <c r="A581" s="363"/>
      <c r="B581" s="107"/>
      <c r="L581" s="107"/>
      <c r="V581" s="107"/>
      <c r="AF581" s="107"/>
      <c r="AG581" s="107"/>
      <c r="AP581" s="107"/>
      <c r="AQ581" s="107"/>
      <c r="AZ581" s="107"/>
      <c r="BA581" s="107"/>
      <c r="BJ581" s="107"/>
      <c r="BK581" s="107"/>
      <c r="BT581" s="107"/>
      <c r="CD581" s="107"/>
      <c r="CN581" s="107"/>
      <c r="CX581" s="107"/>
      <c r="DH581" s="107"/>
      <c r="DR581" s="107"/>
      <c r="EB581" s="107"/>
      <c r="EL581" s="107"/>
      <c r="EV581" s="107"/>
      <c r="FF581" s="107"/>
      <c r="FP581" s="107"/>
      <c r="FZ581" s="107"/>
      <c r="GJ581" s="107"/>
      <c r="GT581" s="107"/>
      <c r="HD581" s="107"/>
    </row>
    <row xmlns:x14ac="http://schemas.microsoft.com/office/spreadsheetml/2009/9/ac" r="582" s="3" customFormat="true" x14ac:dyDescent="0.25">
      <c r="A582" s="363"/>
      <c r="B582" s="107"/>
      <c r="L582" s="107"/>
      <c r="V582" s="107"/>
      <c r="AF582" s="107"/>
      <c r="AG582" s="107"/>
      <c r="AP582" s="107"/>
      <c r="AQ582" s="107"/>
      <c r="AZ582" s="107"/>
      <c r="BA582" s="107"/>
      <c r="BJ582" s="107"/>
      <c r="BK582" s="107"/>
      <c r="BT582" s="107"/>
      <c r="CD582" s="107"/>
      <c r="CN582" s="107"/>
      <c r="CX582" s="107"/>
      <c r="DH582" s="107"/>
      <c r="DR582" s="107"/>
      <c r="EB582" s="107"/>
      <c r="EL582" s="107"/>
      <c r="EV582" s="107"/>
      <c r="FF582" s="107"/>
      <c r="FP582" s="107"/>
      <c r="FZ582" s="107"/>
      <c r="GJ582" s="107"/>
      <c r="GT582" s="107"/>
      <c r="HD582" s="107"/>
    </row>
    <row xmlns:x14ac="http://schemas.microsoft.com/office/spreadsheetml/2009/9/ac" r="583" s="3" customFormat="true" x14ac:dyDescent="0.25">
      <c r="A583" s="363"/>
      <c r="B583" s="107"/>
      <c r="L583" s="107"/>
      <c r="V583" s="107"/>
      <c r="AF583" s="107"/>
      <c r="AG583" s="107"/>
      <c r="AP583" s="107"/>
      <c r="AQ583" s="107"/>
      <c r="AZ583" s="107"/>
      <c r="BA583" s="107"/>
      <c r="BJ583" s="107"/>
      <c r="BK583" s="107"/>
      <c r="BT583" s="107"/>
      <c r="CD583" s="107"/>
      <c r="CN583" s="107"/>
      <c r="CX583" s="107"/>
      <c r="DH583" s="107"/>
      <c r="DR583" s="107"/>
      <c r="EB583" s="107"/>
      <c r="EL583" s="107"/>
      <c r="EV583" s="107"/>
      <c r="FF583" s="107"/>
      <c r="FP583" s="107"/>
      <c r="FZ583" s="107"/>
      <c r="GJ583" s="107"/>
      <c r="GT583" s="107"/>
      <c r="HD583" s="107"/>
    </row>
    <row xmlns:x14ac="http://schemas.microsoft.com/office/spreadsheetml/2009/9/ac" r="584" s="3" customFormat="true" x14ac:dyDescent="0.25">
      <c r="A584" s="363"/>
      <c r="B584" s="107"/>
      <c r="L584" s="107"/>
      <c r="V584" s="107"/>
      <c r="AF584" s="107"/>
      <c r="AG584" s="107"/>
      <c r="AP584" s="107"/>
      <c r="AQ584" s="107"/>
      <c r="AZ584" s="107"/>
      <c r="BA584" s="107"/>
      <c r="BJ584" s="107"/>
      <c r="BK584" s="107"/>
      <c r="BT584" s="107"/>
      <c r="CD584" s="107"/>
      <c r="CN584" s="107"/>
      <c r="CX584" s="107"/>
      <c r="DH584" s="107"/>
      <c r="DR584" s="107"/>
      <c r="EB584" s="107"/>
      <c r="EL584" s="107"/>
      <c r="EV584" s="107"/>
      <c r="FF584" s="107"/>
      <c r="FP584" s="107"/>
      <c r="FZ584" s="107"/>
      <c r="GJ584" s="107"/>
      <c r="GT584" s="107"/>
      <c r="HD584" s="107"/>
    </row>
    <row xmlns:x14ac="http://schemas.microsoft.com/office/spreadsheetml/2009/9/ac" r="585" s="3" customFormat="true" x14ac:dyDescent="0.25">
      <c r="A585" s="363"/>
      <c r="B585" s="107"/>
      <c r="L585" s="107"/>
      <c r="V585" s="107"/>
      <c r="AF585" s="107"/>
      <c r="AG585" s="107"/>
      <c r="AP585" s="107"/>
      <c r="AQ585" s="107"/>
      <c r="AZ585" s="107"/>
      <c r="BA585" s="107"/>
      <c r="BJ585" s="107"/>
      <c r="BK585" s="107"/>
      <c r="BT585" s="107"/>
      <c r="CD585" s="107"/>
      <c r="CN585" s="107"/>
      <c r="CX585" s="107"/>
      <c r="DH585" s="107"/>
      <c r="DR585" s="107"/>
      <c r="EB585" s="107"/>
      <c r="EL585" s="107"/>
      <c r="EV585" s="107"/>
      <c r="FF585" s="107"/>
      <c r="FP585" s="107"/>
      <c r="FZ585" s="107"/>
      <c r="GJ585" s="107"/>
      <c r="GT585" s="107"/>
      <c r="HD585" s="107"/>
    </row>
    <row xmlns:x14ac="http://schemas.microsoft.com/office/spreadsheetml/2009/9/ac" r="586" s="3" customFormat="true" x14ac:dyDescent="0.25">
      <c r="A586" s="363"/>
      <c r="B586" s="107"/>
      <c r="L586" s="107"/>
      <c r="V586" s="107"/>
      <c r="AF586" s="107"/>
      <c r="AG586" s="107"/>
      <c r="AP586" s="107"/>
      <c r="AQ586" s="107"/>
      <c r="AZ586" s="107"/>
      <c r="BA586" s="107"/>
      <c r="BJ586" s="107"/>
      <c r="BK586" s="107"/>
      <c r="BT586" s="107"/>
      <c r="CD586" s="107"/>
      <c r="CN586" s="107"/>
      <c r="CX586" s="107"/>
      <c r="DH586" s="107"/>
      <c r="DR586" s="107"/>
      <c r="EB586" s="107"/>
      <c r="EL586" s="107"/>
      <c r="EV586" s="107"/>
      <c r="FF586" s="107"/>
      <c r="FP586" s="107"/>
      <c r="FZ586" s="107"/>
      <c r="GJ586" s="107"/>
      <c r="GT586" s="107"/>
      <c r="HD586" s="107"/>
    </row>
    <row xmlns:x14ac="http://schemas.microsoft.com/office/spreadsheetml/2009/9/ac" r="587" s="3" customFormat="true" x14ac:dyDescent="0.25">
      <c r="A587" s="363"/>
      <c r="B587" s="107"/>
      <c r="L587" s="107"/>
      <c r="V587" s="107"/>
      <c r="AF587" s="107"/>
      <c r="AG587" s="107"/>
      <c r="AP587" s="107"/>
      <c r="AQ587" s="107"/>
      <c r="AZ587" s="107"/>
      <c r="BA587" s="107"/>
      <c r="BJ587" s="107"/>
      <c r="BK587" s="107"/>
      <c r="BT587" s="107"/>
      <c r="CD587" s="107"/>
      <c r="CN587" s="107"/>
      <c r="CX587" s="107"/>
      <c r="DH587" s="107"/>
      <c r="DR587" s="107"/>
      <c r="EB587" s="107"/>
      <c r="EL587" s="107"/>
      <c r="EV587" s="107"/>
      <c r="FF587" s="107"/>
      <c r="FP587" s="107"/>
      <c r="FZ587" s="107"/>
      <c r="GJ587" s="107"/>
      <c r="GT587" s="107"/>
      <c r="HD587" s="107"/>
    </row>
    <row xmlns:x14ac="http://schemas.microsoft.com/office/spreadsheetml/2009/9/ac" r="588" s="3" customFormat="true" x14ac:dyDescent="0.25">
      <c r="A588" s="363"/>
      <c r="B588" s="107"/>
      <c r="L588" s="107"/>
      <c r="V588" s="107"/>
      <c r="AF588" s="107"/>
      <c r="AG588" s="107"/>
      <c r="AP588" s="107"/>
      <c r="AQ588" s="107"/>
      <c r="AZ588" s="107"/>
      <c r="BA588" s="107"/>
      <c r="BJ588" s="107"/>
      <c r="BK588" s="107"/>
      <c r="BT588" s="107"/>
      <c r="CD588" s="107"/>
      <c r="CN588" s="107"/>
      <c r="CX588" s="107"/>
      <c r="DH588" s="107"/>
      <c r="DR588" s="107"/>
      <c r="EB588" s="107"/>
      <c r="EL588" s="107"/>
      <c r="EV588" s="107"/>
      <c r="FF588" s="107"/>
      <c r="FP588" s="107"/>
      <c r="FZ588" s="107"/>
      <c r="GJ588" s="107"/>
      <c r="GT588" s="107"/>
      <c r="HD588" s="107"/>
    </row>
    <row xmlns:x14ac="http://schemas.microsoft.com/office/spreadsheetml/2009/9/ac" r="589" s="3" customFormat="true" x14ac:dyDescent="0.25">
      <c r="A589" s="363"/>
      <c r="B589" s="107"/>
      <c r="L589" s="107"/>
      <c r="V589" s="107"/>
      <c r="AF589" s="107"/>
      <c r="AG589" s="107"/>
      <c r="AP589" s="107"/>
      <c r="AQ589" s="107"/>
      <c r="AZ589" s="107"/>
      <c r="BA589" s="107"/>
      <c r="BJ589" s="107"/>
      <c r="BK589" s="107"/>
      <c r="BT589" s="107"/>
      <c r="CD589" s="107"/>
      <c r="CN589" s="107"/>
      <c r="CX589" s="107"/>
      <c r="DH589" s="107"/>
      <c r="DR589" s="107"/>
      <c r="EB589" s="107"/>
      <c r="EL589" s="107"/>
      <c r="EV589" s="107"/>
      <c r="FF589" s="107"/>
      <c r="FP589" s="107"/>
      <c r="FZ589" s="107"/>
      <c r="GJ589" s="107"/>
      <c r="GT589" s="107"/>
      <c r="HD589" s="107"/>
    </row>
    <row xmlns:x14ac="http://schemas.microsoft.com/office/spreadsheetml/2009/9/ac" r="590" s="3" customFormat="true" x14ac:dyDescent="0.25">
      <c r="A590" s="363"/>
      <c r="B590" s="107"/>
      <c r="L590" s="107"/>
      <c r="V590" s="107"/>
      <c r="AF590" s="107"/>
      <c r="AG590" s="107"/>
      <c r="AP590" s="107"/>
      <c r="AQ590" s="107"/>
      <c r="AZ590" s="107"/>
      <c r="BA590" s="107"/>
      <c r="BJ590" s="107"/>
      <c r="BK590" s="107"/>
      <c r="BT590" s="107"/>
      <c r="CD590" s="107"/>
      <c r="CN590" s="107"/>
      <c r="CX590" s="107"/>
      <c r="DH590" s="107"/>
      <c r="DR590" s="107"/>
      <c r="EB590" s="107"/>
      <c r="EL590" s="107"/>
      <c r="EV590" s="107"/>
      <c r="FF590" s="107"/>
      <c r="FP590" s="107"/>
      <c r="FZ590" s="107"/>
      <c r="GJ590" s="107"/>
      <c r="GT590" s="107"/>
      <c r="HD590" s="107"/>
    </row>
    <row xmlns:x14ac="http://schemas.microsoft.com/office/spreadsheetml/2009/9/ac" r="591" s="3" customFormat="true" x14ac:dyDescent="0.25">
      <c r="A591" s="363"/>
      <c r="B591" s="107"/>
      <c r="L591" s="107"/>
      <c r="V591" s="107"/>
      <c r="AF591" s="107"/>
      <c r="AG591" s="107"/>
      <c r="AP591" s="107"/>
      <c r="AQ591" s="107"/>
      <c r="AZ591" s="107"/>
      <c r="BA591" s="107"/>
      <c r="BJ591" s="107"/>
      <c r="BK591" s="107"/>
      <c r="BT591" s="107"/>
      <c r="CD591" s="107"/>
      <c r="CN591" s="107"/>
      <c r="CX591" s="107"/>
      <c r="DH591" s="107"/>
      <c r="DR591" s="107"/>
      <c r="EB591" s="107"/>
      <c r="EL591" s="107"/>
      <c r="EV591" s="107"/>
      <c r="FF591" s="107"/>
      <c r="FP591" s="107"/>
      <c r="FZ591" s="107"/>
      <c r="GJ591" s="107"/>
      <c r="GT591" s="107"/>
      <c r="HD591" s="107"/>
    </row>
    <row xmlns:x14ac="http://schemas.microsoft.com/office/spreadsheetml/2009/9/ac" r="592" s="3" customFormat="true" x14ac:dyDescent="0.25">
      <c r="A592" s="363"/>
      <c r="B592" s="107"/>
      <c r="L592" s="107"/>
      <c r="V592" s="107"/>
      <c r="AF592" s="107"/>
      <c r="AG592" s="107"/>
      <c r="AP592" s="107"/>
      <c r="AQ592" s="107"/>
      <c r="AZ592" s="107"/>
      <c r="BA592" s="107"/>
      <c r="BJ592" s="107"/>
      <c r="BK592" s="107"/>
      <c r="BT592" s="107"/>
      <c r="CD592" s="107"/>
      <c r="CN592" s="107"/>
      <c r="CX592" s="107"/>
      <c r="DH592" s="107"/>
      <c r="DR592" s="107"/>
      <c r="EB592" s="107"/>
      <c r="EL592" s="107"/>
      <c r="EV592" s="107"/>
      <c r="FF592" s="107"/>
      <c r="FP592" s="107"/>
      <c r="FZ592" s="107"/>
      <c r="GJ592" s="107"/>
      <c r="GT592" s="107"/>
      <c r="HD592" s="107"/>
    </row>
    <row xmlns:x14ac="http://schemas.microsoft.com/office/spreadsheetml/2009/9/ac" r="593" s="3" customFormat="true" x14ac:dyDescent="0.25">
      <c r="A593" s="363"/>
      <c r="B593" s="107"/>
      <c r="L593" s="107"/>
      <c r="V593" s="107"/>
      <c r="AF593" s="107"/>
      <c r="AG593" s="107"/>
      <c r="AP593" s="107"/>
      <c r="AQ593" s="107"/>
      <c r="AZ593" s="107"/>
      <c r="BA593" s="107"/>
      <c r="BJ593" s="107"/>
      <c r="BK593" s="107"/>
      <c r="BT593" s="107"/>
      <c r="CD593" s="107"/>
      <c r="CN593" s="107"/>
      <c r="CX593" s="107"/>
      <c r="DH593" s="107"/>
      <c r="DR593" s="107"/>
      <c r="EB593" s="107"/>
      <c r="EL593" s="107"/>
      <c r="EV593" s="107"/>
      <c r="FF593" s="107"/>
      <c r="FP593" s="107"/>
      <c r="FZ593" s="107"/>
      <c r="GJ593" s="107"/>
      <c r="GT593" s="107"/>
      <c r="HD593" s="107"/>
    </row>
    <row xmlns:x14ac="http://schemas.microsoft.com/office/spreadsheetml/2009/9/ac" r="594" s="3" customFormat="true" x14ac:dyDescent="0.25">
      <c r="A594" s="363"/>
      <c r="B594" s="107"/>
      <c r="L594" s="107"/>
      <c r="V594" s="107"/>
      <c r="AF594" s="107"/>
      <c r="AG594" s="107"/>
      <c r="AP594" s="107"/>
      <c r="AQ594" s="107"/>
      <c r="AZ594" s="107"/>
      <c r="BA594" s="107"/>
      <c r="BJ594" s="107"/>
      <c r="BK594" s="107"/>
      <c r="BT594" s="107"/>
      <c r="CD594" s="107"/>
      <c r="CN594" s="107"/>
      <c r="CX594" s="107"/>
      <c r="DH594" s="107"/>
      <c r="DR594" s="107"/>
      <c r="EB594" s="107"/>
      <c r="EL594" s="107"/>
      <c r="EV594" s="107"/>
      <c r="FF594" s="107"/>
      <c r="FP594" s="107"/>
      <c r="FZ594" s="107"/>
      <c r="GJ594" s="107"/>
      <c r="GT594" s="107"/>
      <c r="HD594" s="107"/>
    </row>
    <row xmlns:x14ac="http://schemas.microsoft.com/office/spreadsheetml/2009/9/ac" r="595" s="3" customFormat="true" x14ac:dyDescent="0.25">
      <c r="A595" s="363"/>
      <c r="B595" s="107"/>
      <c r="L595" s="107"/>
      <c r="V595" s="107"/>
      <c r="AF595" s="107"/>
      <c r="AG595" s="107"/>
      <c r="AP595" s="107"/>
      <c r="AQ595" s="107"/>
      <c r="AZ595" s="107"/>
      <c r="BA595" s="107"/>
      <c r="BJ595" s="107"/>
      <c r="BK595" s="107"/>
      <c r="BT595" s="107"/>
      <c r="CD595" s="107"/>
      <c r="CN595" s="107"/>
      <c r="CX595" s="107"/>
      <c r="DH595" s="107"/>
      <c r="DR595" s="107"/>
      <c r="EB595" s="107"/>
      <c r="EL595" s="107"/>
      <c r="EV595" s="107"/>
      <c r="FF595" s="107"/>
      <c r="FP595" s="107"/>
      <c r="FZ595" s="107"/>
      <c r="GJ595" s="107"/>
      <c r="GT595" s="107"/>
      <c r="HD595" s="107"/>
    </row>
    <row xmlns:x14ac="http://schemas.microsoft.com/office/spreadsheetml/2009/9/ac" r="596" s="3" customFormat="true" x14ac:dyDescent="0.25">
      <c r="A596" s="363"/>
      <c r="B596" s="107"/>
      <c r="L596" s="107"/>
      <c r="V596" s="107"/>
      <c r="AF596" s="107"/>
      <c r="AG596" s="107"/>
      <c r="AP596" s="107"/>
      <c r="AQ596" s="107"/>
      <c r="AZ596" s="107"/>
      <c r="BA596" s="107"/>
      <c r="BJ596" s="107"/>
      <c r="BK596" s="107"/>
      <c r="BT596" s="107"/>
      <c r="CD596" s="107"/>
      <c r="CN596" s="107"/>
      <c r="CX596" s="107"/>
      <c r="DH596" s="107"/>
      <c r="DR596" s="107"/>
      <c r="EB596" s="107"/>
      <c r="EL596" s="107"/>
      <c r="EV596" s="107"/>
      <c r="FF596" s="107"/>
      <c r="FP596" s="107"/>
      <c r="FZ596" s="107"/>
      <c r="GJ596" s="107"/>
      <c r="GT596" s="107"/>
      <c r="HD596" s="107"/>
    </row>
    <row xmlns:x14ac="http://schemas.microsoft.com/office/spreadsheetml/2009/9/ac" r="597" s="3" customFormat="true" x14ac:dyDescent="0.25">
      <c r="A597" s="363"/>
      <c r="B597" s="107"/>
      <c r="L597" s="107"/>
      <c r="V597" s="107"/>
      <c r="AF597" s="107"/>
      <c r="AG597" s="107"/>
      <c r="AP597" s="107"/>
      <c r="AQ597" s="107"/>
      <c r="AZ597" s="107"/>
      <c r="BA597" s="107"/>
      <c r="BJ597" s="107"/>
      <c r="BK597" s="107"/>
      <c r="BT597" s="107"/>
      <c r="CD597" s="107"/>
      <c r="CN597" s="107"/>
      <c r="CX597" s="107"/>
      <c r="DH597" s="107"/>
      <c r="DR597" s="107"/>
      <c r="EB597" s="107"/>
      <c r="EL597" s="107"/>
      <c r="EV597" s="107"/>
      <c r="FF597" s="107"/>
      <c r="FP597" s="107"/>
      <c r="FZ597" s="107"/>
      <c r="GJ597" s="107"/>
      <c r="GT597" s="107"/>
      <c r="HD597" s="107"/>
    </row>
    <row xmlns:x14ac="http://schemas.microsoft.com/office/spreadsheetml/2009/9/ac" r="598" s="3" customFormat="true" x14ac:dyDescent="0.25">
      <c r="A598" s="363"/>
      <c r="B598" s="107"/>
      <c r="L598" s="107"/>
      <c r="V598" s="107"/>
      <c r="AF598" s="107"/>
      <c r="AG598" s="107"/>
      <c r="AP598" s="107"/>
      <c r="AQ598" s="107"/>
      <c r="AZ598" s="107"/>
      <c r="BA598" s="107"/>
      <c r="BJ598" s="107"/>
      <c r="BK598" s="107"/>
      <c r="BT598" s="107"/>
      <c r="CD598" s="107"/>
      <c r="CN598" s="107"/>
      <c r="CX598" s="107"/>
      <c r="DH598" s="107"/>
      <c r="DR598" s="107"/>
      <c r="EB598" s="107"/>
      <c r="EL598" s="107"/>
      <c r="EV598" s="107"/>
      <c r="FF598" s="107"/>
      <c r="FP598" s="107"/>
      <c r="FZ598" s="107"/>
      <c r="GJ598" s="107"/>
      <c r="GT598" s="107"/>
      <c r="HD598" s="107"/>
    </row>
    <row xmlns:x14ac="http://schemas.microsoft.com/office/spreadsheetml/2009/9/ac" r="599" s="3" customFormat="true" x14ac:dyDescent="0.25">
      <c r="A599" s="363"/>
      <c r="B599" s="107"/>
      <c r="L599" s="107"/>
      <c r="V599" s="107"/>
      <c r="AF599" s="107"/>
      <c r="AG599" s="107"/>
      <c r="AP599" s="107"/>
      <c r="AQ599" s="107"/>
      <c r="AZ599" s="107"/>
      <c r="BA599" s="107"/>
      <c r="BJ599" s="107"/>
      <c r="BK599" s="107"/>
      <c r="BT599" s="107"/>
      <c r="CD599" s="107"/>
      <c r="CN599" s="107"/>
      <c r="CX599" s="107"/>
      <c r="DH599" s="107"/>
      <c r="DR599" s="107"/>
      <c r="EB599" s="107"/>
      <c r="EL599" s="107"/>
      <c r="EV599" s="107"/>
      <c r="FF599" s="107"/>
      <c r="FP599" s="107"/>
      <c r="FZ599" s="107"/>
      <c r="GJ599" s="107"/>
      <c r="GT599" s="107"/>
      <c r="HD599" s="107"/>
    </row>
    <row xmlns:x14ac="http://schemas.microsoft.com/office/spreadsheetml/2009/9/ac" r="600" s="3" customFormat="true" x14ac:dyDescent="0.25">
      <c r="A600" s="363"/>
      <c r="B600" s="107"/>
      <c r="L600" s="107"/>
      <c r="V600" s="107"/>
      <c r="AF600" s="107"/>
      <c r="AG600" s="107"/>
      <c r="AP600" s="107"/>
      <c r="AQ600" s="107"/>
      <c r="AZ600" s="107"/>
      <c r="BA600" s="107"/>
      <c r="BJ600" s="107"/>
      <c r="BK600" s="107"/>
      <c r="BT600" s="107"/>
      <c r="CD600" s="107"/>
      <c r="CN600" s="107"/>
      <c r="CX600" s="107"/>
      <c r="DH600" s="107"/>
      <c r="DR600" s="107"/>
      <c r="EB600" s="107"/>
      <c r="EL600" s="107"/>
      <c r="EV600" s="107"/>
      <c r="FF600" s="107"/>
      <c r="FP600" s="107"/>
      <c r="FZ600" s="107"/>
      <c r="GJ600" s="107"/>
      <c r="GT600" s="107"/>
      <c r="HD600" s="107"/>
    </row>
    <row xmlns:x14ac="http://schemas.microsoft.com/office/spreadsheetml/2009/9/ac" r="601" s="3" customFormat="true" x14ac:dyDescent="0.25">
      <c r="A601" s="363"/>
      <c r="B601" s="107"/>
      <c r="L601" s="107"/>
      <c r="V601" s="107"/>
      <c r="AF601" s="107"/>
      <c r="AG601" s="107"/>
      <c r="AP601" s="107"/>
      <c r="AQ601" s="107"/>
      <c r="AZ601" s="107"/>
      <c r="BA601" s="107"/>
      <c r="BJ601" s="107"/>
      <c r="BK601" s="107"/>
      <c r="BT601" s="107"/>
      <c r="CD601" s="107"/>
      <c r="CN601" s="107"/>
      <c r="CX601" s="107"/>
      <c r="DH601" s="107"/>
      <c r="DR601" s="107"/>
      <c r="EB601" s="107"/>
      <c r="EL601" s="107"/>
      <c r="EV601" s="107"/>
      <c r="FF601" s="107"/>
      <c r="FP601" s="107"/>
      <c r="FZ601" s="107"/>
      <c r="GJ601" s="107"/>
      <c r="GT601" s="107"/>
      <c r="HD601" s="107"/>
    </row>
    <row xmlns:x14ac="http://schemas.microsoft.com/office/spreadsheetml/2009/9/ac" r="602" s="3" customFormat="true" x14ac:dyDescent="0.25">
      <c r="A602" s="363"/>
      <c r="B602" s="107"/>
      <c r="L602" s="107"/>
      <c r="V602" s="107"/>
      <c r="AF602" s="107"/>
      <c r="AG602" s="107"/>
      <c r="AP602" s="107"/>
      <c r="AQ602" s="107"/>
      <c r="AZ602" s="107"/>
      <c r="BA602" s="107"/>
      <c r="BJ602" s="107"/>
      <c r="BK602" s="107"/>
      <c r="BT602" s="107"/>
      <c r="CD602" s="107"/>
      <c r="CN602" s="107"/>
      <c r="CX602" s="107"/>
      <c r="DH602" s="107"/>
      <c r="DR602" s="107"/>
      <c r="EB602" s="107"/>
      <c r="EL602" s="107"/>
      <c r="EV602" s="107"/>
      <c r="FF602" s="107"/>
      <c r="FP602" s="107"/>
      <c r="FZ602" s="107"/>
      <c r="GJ602" s="107"/>
      <c r="GT602" s="107"/>
      <c r="HD602" s="107"/>
    </row>
    <row xmlns:x14ac="http://schemas.microsoft.com/office/spreadsheetml/2009/9/ac" r="603" s="3" customFormat="true" x14ac:dyDescent="0.25">
      <c r="A603" s="363"/>
      <c r="B603" s="107"/>
      <c r="L603" s="107"/>
      <c r="V603" s="107"/>
      <c r="AF603" s="107"/>
      <c r="AG603" s="107"/>
      <c r="AP603" s="107"/>
      <c r="AQ603" s="107"/>
      <c r="AZ603" s="107"/>
      <c r="BA603" s="107"/>
      <c r="BJ603" s="107"/>
      <c r="BK603" s="107"/>
      <c r="BT603" s="107"/>
      <c r="CD603" s="107"/>
      <c r="CN603" s="107"/>
      <c r="CX603" s="107"/>
      <c r="DH603" s="107"/>
      <c r="DR603" s="107"/>
      <c r="EB603" s="107"/>
      <c r="EL603" s="107"/>
      <c r="EV603" s="107"/>
      <c r="FF603" s="107"/>
      <c r="FP603" s="107"/>
      <c r="FZ603" s="107"/>
      <c r="GJ603" s="107"/>
      <c r="GT603" s="107"/>
      <c r="HD603" s="107"/>
    </row>
    <row xmlns:x14ac="http://schemas.microsoft.com/office/spreadsheetml/2009/9/ac" r="604" s="3" customFormat="true" x14ac:dyDescent="0.25">
      <c r="A604" s="363"/>
      <c r="B604" s="107"/>
      <c r="L604" s="107"/>
      <c r="V604" s="107"/>
      <c r="AF604" s="107"/>
      <c r="AG604" s="107"/>
      <c r="AP604" s="107"/>
      <c r="AQ604" s="107"/>
      <c r="AZ604" s="107"/>
      <c r="BA604" s="107"/>
      <c r="BJ604" s="107"/>
      <c r="BK604" s="107"/>
      <c r="BT604" s="107"/>
      <c r="CD604" s="107"/>
      <c r="CN604" s="107"/>
      <c r="CX604" s="107"/>
      <c r="DH604" s="107"/>
      <c r="DR604" s="107"/>
      <c r="EB604" s="107"/>
      <c r="EL604" s="107"/>
      <c r="EV604" s="107"/>
      <c r="FF604" s="107"/>
      <c r="FP604" s="107"/>
      <c r="FZ604" s="107"/>
      <c r="GJ604" s="107"/>
      <c r="GT604" s="107"/>
      <c r="HD604" s="107"/>
    </row>
    <row xmlns:x14ac="http://schemas.microsoft.com/office/spreadsheetml/2009/9/ac" r="605" s="3" customFormat="true" x14ac:dyDescent="0.25">
      <c r="A605" s="363"/>
      <c r="B605" s="107"/>
      <c r="L605" s="107"/>
      <c r="V605" s="107"/>
      <c r="AF605" s="107"/>
      <c r="AG605" s="107"/>
      <c r="AP605" s="107"/>
      <c r="AQ605" s="107"/>
      <c r="AZ605" s="107"/>
      <c r="BA605" s="107"/>
      <c r="BJ605" s="107"/>
      <c r="BK605" s="107"/>
      <c r="BT605" s="107"/>
      <c r="CD605" s="107"/>
      <c r="CN605" s="107"/>
      <c r="CX605" s="107"/>
      <c r="DH605" s="107"/>
      <c r="DR605" s="107"/>
      <c r="EB605" s="107"/>
      <c r="EL605" s="107"/>
      <c r="EV605" s="107"/>
      <c r="FF605" s="107"/>
      <c r="FP605" s="107"/>
      <c r="FZ605" s="107"/>
      <c r="GJ605" s="107"/>
      <c r="GT605" s="107"/>
      <c r="HD605" s="107"/>
    </row>
    <row xmlns:x14ac="http://schemas.microsoft.com/office/spreadsheetml/2009/9/ac" r="606" s="3" customFormat="true" x14ac:dyDescent="0.25">
      <c r="A606" s="363"/>
      <c r="B606" s="107"/>
      <c r="L606" s="107"/>
      <c r="V606" s="107"/>
      <c r="AF606" s="107"/>
      <c r="AG606" s="107"/>
      <c r="AP606" s="107"/>
      <c r="AQ606" s="107"/>
      <c r="AZ606" s="107"/>
      <c r="BA606" s="107"/>
      <c r="BJ606" s="107"/>
      <c r="BK606" s="107"/>
      <c r="BT606" s="107"/>
      <c r="CD606" s="107"/>
      <c r="CN606" s="107"/>
      <c r="CX606" s="107"/>
      <c r="DH606" s="107"/>
      <c r="DR606" s="107"/>
      <c r="EB606" s="107"/>
      <c r="EL606" s="107"/>
      <c r="EV606" s="107"/>
      <c r="FF606" s="107"/>
      <c r="FP606" s="107"/>
      <c r="FZ606" s="107"/>
      <c r="GJ606" s="107"/>
      <c r="GT606" s="107"/>
      <c r="HD606" s="107"/>
    </row>
    <row xmlns:x14ac="http://schemas.microsoft.com/office/spreadsheetml/2009/9/ac" r="607" s="3" customFormat="true" x14ac:dyDescent="0.25">
      <c r="A607" s="363"/>
      <c r="B607" s="107"/>
      <c r="L607" s="107"/>
      <c r="V607" s="107"/>
      <c r="AF607" s="107"/>
      <c r="AG607" s="107"/>
      <c r="AP607" s="107"/>
      <c r="AQ607" s="107"/>
      <c r="AZ607" s="107"/>
      <c r="BA607" s="107"/>
      <c r="BJ607" s="107"/>
      <c r="BK607" s="107"/>
      <c r="BT607" s="107"/>
      <c r="CD607" s="107"/>
      <c r="CN607" s="107"/>
      <c r="CX607" s="107"/>
      <c r="DH607" s="107"/>
      <c r="DR607" s="107"/>
      <c r="EB607" s="107"/>
      <c r="EL607" s="107"/>
      <c r="EV607" s="107"/>
      <c r="FF607" s="107"/>
      <c r="FP607" s="107"/>
      <c r="FZ607" s="107"/>
      <c r="GJ607" s="107"/>
      <c r="GT607" s="107"/>
      <c r="HD607" s="107"/>
    </row>
    <row xmlns:x14ac="http://schemas.microsoft.com/office/spreadsheetml/2009/9/ac" r="608" s="3" customFormat="true" x14ac:dyDescent="0.25">
      <c r="A608" s="363"/>
      <c r="B608" s="107"/>
      <c r="L608" s="107"/>
      <c r="V608" s="107"/>
      <c r="AF608" s="107"/>
      <c r="AG608" s="107"/>
      <c r="AP608" s="107"/>
      <c r="AQ608" s="107"/>
      <c r="AZ608" s="107"/>
      <c r="BA608" s="107"/>
      <c r="BJ608" s="107"/>
      <c r="BK608" s="107"/>
      <c r="BT608" s="107"/>
      <c r="CD608" s="107"/>
      <c r="CN608" s="107"/>
      <c r="CX608" s="107"/>
      <c r="DH608" s="107"/>
      <c r="DR608" s="107"/>
      <c r="EB608" s="107"/>
      <c r="EL608" s="107"/>
      <c r="EV608" s="107"/>
      <c r="FF608" s="107"/>
      <c r="FP608" s="107"/>
      <c r="FZ608" s="107"/>
      <c r="GJ608" s="107"/>
      <c r="GT608" s="107"/>
      <c r="HD608" s="107"/>
    </row>
    <row xmlns:x14ac="http://schemas.microsoft.com/office/spreadsheetml/2009/9/ac" r="609" s="3" customFormat="true" x14ac:dyDescent="0.25">
      <c r="A609" s="363"/>
      <c r="B609" s="107"/>
      <c r="L609" s="107"/>
      <c r="V609" s="107"/>
      <c r="AF609" s="107"/>
      <c r="AG609" s="107"/>
      <c r="AP609" s="107"/>
      <c r="AQ609" s="107"/>
      <c r="AZ609" s="107"/>
      <c r="BA609" s="107"/>
      <c r="BJ609" s="107"/>
      <c r="BK609" s="107"/>
      <c r="BT609" s="107"/>
      <c r="CD609" s="107"/>
      <c r="CN609" s="107"/>
      <c r="CX609" s="107"/>
      <c r="DH609" s="107"/>
      <c r="DR609" s="107"/>
      <c r="EB609" s="107"/>
      <c r="EL609" s="107"/>
      <c r="EV609" s="107"/>
      <c r="FF609" s="107"/>
      <c r="FP609" s="107"/>
      <c r="FZ609" s="107"/>
      <c r="GJ609" s="107"/>
      <c r="GT609" s="107"/>
      <c r="HD609" s="107"/>
    </row>
    <row xmlns:x14ac="http://schemas.microsoft.com/office/spreadsheetml/2009/9/ac" r="610" s="3" customFormat="true" x14ac:dyDescent="0.25">
      <c r="A610" s="363"/>
      <c r="B610" s="107"/>
      <c r="L610" s="107"/>
      <c r="V610" s="107"/>
      <c r="AF610" s="107"/>
      <c r="AG610" s="107"/>
      <c r="AP610" s="107"/>
      <c r="AQ610" s="107"/>
      <c r="AZ610" s="107"/>
      <c r="BA610" s="107"/>
      <c r="BJ610" s="107"/>
      <c r="BK610" s="107"/>
      <c r="BT610" s="107"/>
      <c r="CD610" s="107"/>
      <c r="CN610" s="107"/>
      <c r="CX610" s="107"/>
      <c r="DH610" s="107"/>
      <c r="DR610" s="107"/>
      <c r="EB610" s="107"/>
      <c r="EL610" s="107"/>
      <c r="EV610" s="107"/>
      <c r="FF610" s="107"/>
      <c r="FP610" s="107"/>
      <c r="FZ610" s="107"/>
      <c r="GJ610" s="107"/>
      <c r="GT610" s="107"/>
      <c r="HD610" s="107"/>
    </row>
    <row xmlns:x14ac="http://schemas.microsoft.com/office/spreadsheetml/2009/9/ac" r="611" s="3" customFormat="true" x14ac:dyDescent="0.25">
      <c r="A611" s="363"/>
      <c r="B611" s="107"/>
      <c r="L611" s="107"/>
      <c r="V611" s="107"/>
      <c r="AF611" s="107"/>
      <c r="AG611" s="107"/>
      <c r="AP611" s="107"/>
      <c r="AQ611" s="107"/>
      <c r="AZ611" s="107"/>
      <c r="BA611" s="107"/>
      <c r="BJ611" s="107"/>
      <c r="BK611" s="107"/>
      <c r="BT611" s="107"/>
      <c r="CD611" s="107"/>
      <c r="CN611" s="107"/>
      <c r="CX611" s="107"/>
      <c r="DH611" s="107"/>
      <c r="DR611" s="107"/>
      <c r="EB611" s="107"/>
      <c r="EL611" s="107"/>
      <c r="EV611" s="107"/>
      <c r="FF611" s="107"/>
      <c r="FP611" s="107"/>
      <c r="FZ611" s="107"/>
      <c r="GJ611" s="107"/>
      <c r="GT611" s="107"/>
      <c r="HD611" s="107"/>
    </row>
    <row xmlns:x14ac="http://schemas.microsoft.com/office/spreadsheetml/2009/9/ac" r="612" s="3" customFormat="true" x14ac:dyDescent="0.25">
      <c r="A612" s="363"/>
      <c r="B612" s="107"/>
      <c r="L612" s="107"/>
      <c r="V612" s="107"/>
      <c r="AF612" s="107"/>
      <c r="AG612" s="107"/>
      <c r="AP612" s="107"/>
      <c r="AQ612" s="107"/>
      <c r="AZ612" s="107"/>
      <c r="BA612" s="107"/>
      <c r="BJ612" s="107"/>
      <c r="BK612" s="107"/>
      <c r="BT612" s="107"/>
      <c r="CD612" s="107"/>
      <c r="CN612" s="107"/>
      <c r="CX612" s="107"/>
      <c r="DH612" s="107"/>
      <c r="DR612" s="107"/>
      <c r="EB612" s="107"/>
      <c r="EL612" s="107"/>
      <c r="EV612" s="107"/>
      <c r="FF612" s="107"/>
      <c r="FP612" s="107"/>
      <c r="FZ612" s="107"/>
      <c r="GJ612" s="107"/>
      <c r="GT612" s="107"/>
      <c r="HD612" s="107"/>
    </row>
    <row xmlns:x14ac="http://schemas.microsoft.com/office/spreadsheetml/2009/9/ac" r="613" s="3" customFormat="true" x14ac:dyDescent="0.25">
      <c r="A613" s="363"/>
      <c r="B613" s="107"/>
      <c r="L613" s="107"/>
      <c r="V613" s="107"/>
      <c r="AF613" s="107"/>
      <c r="AG613" s="107"/>
      <c r="AP613" s="107"/>
      <c r="AQ613" s="107"/>
      <c r="AZ613" s="107"/>
      <c r="BA613" s="107"/>
      <c r="BJ613" s="107"/>
      <c r="BK613" s="107"/>
      <c r="BT613" s="107"/>
      <c r="CD613" s="107"/>
      <c r="CN613" s="107"/>
      <c r="CX613" s="107"/>
      <c r="DH613" s="107"/>
      <c r="DR613" s="107"/>
      <c r="EB613" s="107"/>
      <c r="EL613" s="107"/>
      <c r="EV613" s="107"/>
      <c r="FF613" s="107"/>
      <c r="FP613" s="107"/>
      <c r="FZ613" s="107"/>
      <c r="GJ613" s="107"/>
      <c r="GT613" s="107"/>
      <c r="HD613" s="107"/>
    </row>
    <row xmlns:x14ac="http://schemas.microsoft.com/office/spreadsheetml/2009/9/ac" r="614" s="3" customFormat="true" x14ac:dyDescent="0.25">
      <c r="A614" s="363"/>
      <c r="B614" s="107"/>
      <c r="L614" s="107"/>
      <c r="V614" s="107"/>
      <c r="AF614" s="107"/>
      <c r="AG614" s="107"/>
      <c r="AP614" s="107"/>
      <c r="AQ614" s="107"/>
      <c r="AZ614" s="107"/>
      <c r="BA614" s="107"/>
      <c r="BJ614" s="107"/>
      <c r="BK614" s="107"/>
      <c r="BT614" s="107"/>
      <c r="CD614" s="107"/>
      <c r="CN614" s="107"/>
      <c r="CX614" s="107"/>
      <c r="DH614" s="107"/>
      <c r="DR614" s="107"/>
      <c r="EB614" s="107"/>
      <c r="EL614" s="107"/>
      <c r="EV614" s="107"/>
      <c r="FF614" s="107"/>
      <c r="FP614" s="107"/>
      <c r="FZ614" s="107"/>
      <c r="GJ614" s="107"/>
      <c r="GT614" s="107"/>
      <c r="HD614" s="107"/>
    </row>
    <row xmlns:x14ac="http://schemas.microsoft.com/office/spreadsheetml/2009/9/ac" r="615" s="3" customFormat="true" x14ac:dyDescent="0.25">
      <c r="A615" s="363"/>
      <c r="B615" s="107"/>
      <c r="L615" s="107"/>
      <c r="V615" s="107"/>
      <c r="AF615" s="107"/>
      <c r="AG615" s="107"/>
      <c r="AP615" s="107"/>
      <c r="AQ615" s="107"/>
      <c r="AZ615" s="107"/>
      <c r="BA615" s="107"/>
      <c r="BJ615" s="107"/>
      <c r="BK615" s="107"/>
      <c r="BT615" s="107"/>
      <c r="CD615" s="107"/>
      <c r="CN615" s="107"/>
      <c r="CX615" s="107"/>
      <c r="DH615" s="107"/>
      <c r="DR615" s="107"/>
      <c r="EB615" s="107"/>
      <c r="EL615" s="107"/>
      <c r="EV615" s="107"/>
      <c r="FF615" s="107"/>
      <c r="FP615" s="107"/>
      <c r="FZ615" s="107"/>
      <c r="GJ615" s="107"/>
      <c r="GT615" s="107"/>
      <c r="HD615" s="107"/>
    </row>
    <row xmlns:x14ac="http://schemas.microsoft.com/office/spreadsheetml/2009/9/ac" r="616" s="3" customFormat="true" x14ac:dyDescent="0.25">
      <c r="A616" s="363"/>
      <c r="B616" s="107"/>
      <c r="L616" s="107"/>
      <c r="V616" s="107"/>
      <c r="AF616" s="107"/>
      <c r="AG616" s="107"/>
      <c r="AP616" s="107"/>
      <c r="AQ616" s="107"/>
      <c r="AZ616" s="107"/>
      <c r="BA616" s="107"/>
      <c r="BJ616" s="107"/>
      <c r="BK616" s="107"/>
      <c r="BT616" s="107"/>
      <c r="CD616" s="107"/>
      <c r="CN616" s="107"/>
      <c r="CX616" s="107"/>
      <c r="DH616" s="107"/>
      <c r="DR616" s="107"/>
      <c r="EB616" s="107"/>
      <c r="EL616" s="107"/>
      <c r="EV616" s="107"/>
      <c r="FF616" s="107"/>
      <c r="FP616" s="107"/>
      <c r="FZ616" s="107"/>
      <c r="GJ616" s="107"/>
      <c r="GT616" s="107"/>
      <c r="HD616" s="107"/>
    </row>
    <row xmlns:x14ac="http://schemas.microsoft.com/office/spreadsheetml/2009/9/ac" r="617" s="3" customFormat="true" x14ac:dyDescent="0.25">
      <c r="A617" s="363"/>
      <c r="B617" s="107"/>
      <c r="L617" s="107"/>
      <c r="V617" s="107"/>
      <c r="AF617" s="107"/>
      <c r="AG617" s="107"/>
      <c r="AP617" s="107"/>
      <c r="AQ617" s="107"/>
      <c r="AZ617" s="107"/>
      <c r="BA617" s="107"/>
      <c r="BJ617" s="107"/>
      <c r="BK617" s="107"/>
      <c r="BT617" s="107"/>
      <c r="CD617" s="107"/>
      <c r="CN617" s="107"/>
      <c r="CX617" s="107"/>
      <c r="DH617" s="107"/>
      <c r="DR617" s="107"/>
      <c r="EB617" s="107"/>
      <c r="EL617" s="107"/>
      <c r="EV617" s="107"/>
      <c r="FF617" s="107"/>
      <c r="FP617" s="107"/>
      <c r="FZ617" s="107"/>
      <c r="GJ617" s="107"/>
      <c r="GT617" s="107"/>
      <c r="HD617" s="107"/>
    </row>
    <row xmlns:x14ac="http://schemas.microsoft.com/office/spreadsheetml/2009/9/ac" r="618" s="3" customFormat="true" x14ac:dyDescent="0.25">
      <c r="A618" s="363"/>
      <c r="B618" s="107"/>
      <c r="L618" s="107"/>
      <c r="V618" s="107"/>
      <c r="AF618" s="107"/>
      <c r="AG618" s="107"/>
      <c r="AP618" s="107"/>
      <c r="AQ618" s="107"/>
      <c r="AZ618" s="107"/>
      <c r="BA618" s="107"/>
      <c r="BJ618" s="107"/>
      <c r="BK618" s="107"/>
      <c r="BT618" s="107"/>
      <c r="CD618" s="107"/>
      <c r="CN618" s="107"/>
      <c r="CX618" s="107"/>
      <c r="DH618" s="107"/>
      <c r="DR618" s="107"/>
      <c r="EB618" s="107"/>
      <c r="EL618" s="107"/>
      <c r="EV618" s="107"/>
      <c r="FF618" s="107"/>
      <c r="FP618" s="107"/>
      <c r="FZ618" s="107"/>
      <c r="GJ618" s="107"/>
      <c r="GT618" s="107"/>
      <c r="HD618" s="107"/>
    </row>
    <row xmlns:x14ac="http://schemas.microsoft.com/office/spreadsheetml/2009/9/ac" r="619" s="3" customFormat="true" x14ac:dyDescent="0.25">
      <c r="A619" s="363"/>
      <c r="B619" s="107"/>
      <c r="L619" s="107"/>
      <c r="V619" s="107"/>
      <c r="AF619" s="107"/>
      <c r="AG619" s="107"/>
      <c r="AP619" s="107"/>
      <c r="AQ619" s="107"/>
      <c r="AZ619" s="107"/>
      <c r="BA619" s="107"/>
      <c r="BJ619" s="107"/>
      <c r="BK619" s="107"/>
      <c r="BT619" s="107"/>
      <c r="CD619" s="107"/>
      <c r="CN619" s="107"/>
      <c r="CX619" s="107"/>
      <c r="DH619" s="107"/>
      <c r="DR619" s="107"/>
      <c r="EB619" s="107"/>
      <c r="EL619" s="107"/>
      <c r="EV619" s="107"/>
      <c r="FF619" s="107"/>
      <c r="FP619" s="107"/>
      <c r="FZ619" s="107"/>
      <c r="GJ619" s="107"/>
      <c r="GT619" s="107"/>
      <c r="HD619" s="107"/>
    </row>
    <row xmlns:x14ac="http://schemas.microsoft.com/office/spreadsheetml/2009/9/ac" r="620" s="3" customFormat="true" x14ac:dyDescent="0.25">
      <c r="A620" s="363"/>
      <c r="B620" s="107"/>
      <c r="L620" s="107"/>
      <c r="V620" s="107"/>
      <c r="AF620" s="107"/>
      <c r="AG620" s="107"/>
      <c r="AP620" s="107"/>
      <c r="AQ620" s="107"/>
      <c r="AZ620" s="107"/>
      <c r="BA620" s="107"/>
      <c r="BJ620" s="107"/>
      <c r="BK620" s="107"/>
      <c r="BT620" s="107"/>
      <c r="CD620" s="107"/>
      <c r="CN620" s="107"/>
      <c r="CX620" s="107"/>
      <c r="DH620" s="107"/>
      <c r="DR620" s="107"/>
      <c r="EB620" s="107"/>
      <c r="EL620" s="107"/>
      <c r="EV620" s="107"/>
      <c r="FF620" s="107"/>
      <c r="FP620" s="107"/>
      <c r="FZ620" s="107"/>
      <c r="GJ620" s="107"/>
      <c r="GT620" s="107"/>
      <c r="HD620" s="107"/>
    </row>
    <row xmlns:x14ac="http://schemas.microsoft.com/office/spreadsheetml/2009/9/ac" r="621" s="3" customFormat="true" x14ac:dyDescent="0.25">
      <c r="A621" s="363"/>
      <c r="B621" s="107"/>
      <c r="L621" s="107"/>
      <c r="V621" s="107"/>
      <c r="AF621" s="107"/>
      <c r="AG621" s="107"/>
      <c r="AP621" s="107"/>
      <c r="AQ621" s="107"/>
      <c r="AZ621" s="107"/>
      <c r="BA621" s="107"/>
      <c r="BJ621" s="107"/>
      <c r="BK621" s="107"/>
      <c r="BT621" s="107"/>
      <c r="CD621" s="107"/>
      <c r="CN621" s="107"/>
      <c r="CX621" s="107"/>
      <c r="DH621" s="107"/>
      <c r="DR621" s="107"/>
      <c r="EB621" s="107"/>
      <c r="EL621" s="107"/>
      <c r="EV621" s="107"/>
      <c r="FF621" s="107"/>
      <c r="FP621" s="107"/>
      <c r="FZ621" s="107"/>
      <c r="GJ621" s="107"/>
      <c r="GT621" s="107"/>
      <c r="HD621" s="107"/>
    </row>
    <row xmlns:x14ac="http://schemas.microsoft.com/office/spreadsheetml/2009/9/ac" r="622" s="3" customFormat="true" x14ac:dyDescent="0.25">
      <c r="A622" s="363"/>
      <c r="B622" s="107"/>
      <c r="L622" s="107"/>
      <c r="V622" s="107"/>
      <c r="AF622" s="107"/>
      <c r="AG622" s="107"/>
      <c r="AP622" s="107"/>
      <c r="AQ622" s="107"/>
      <c r="AZ622" s="107"/>
      <c r="BA622" s="107"/>
      <c r="BJ622" s="107"/>
      <c r="BK622" s="107"/>
      <c r="BT622" s="107"/>
      <c r="CD622" s="107"/>
      <c r="CN622" s="107"/>
      <c r="CX622" s="107"/>
      <c r="DH622" s="107"/>
      <c r="DR622" s="107"/>
      <c r="EB622" s="107"/>
      <c r="EL622" s="107"/>
      <c r="EV622" s="107"/>
      <c r="FF622" s="107"/>
      <c r="FP622" s="107"/>
      <c r="FZ622" s="107"/>
      <c r="GJ622" s="107"/>
      <c r="GT622" s="107"/>
      <c r="HD622" s="107"/>
    </row>
    <row xmlns:x14ac="http://schemas.microsoft.com/office/spreadsheetml/2009/9/ac" r="623" s="3" customFormat="true" x14ac:dyDescent="0.25">
      <c r="A623" s="363"/>
      <c r="B623" s="107"/>
      <c r="L623" s="107"/>
      <c r="V623" s="107"/>
      <c r="AF623" s="107"/>
      <c r="AG623" s="107"/>
      <c r="AP623" s="107"/>
      <c r="AQ623" s="107"/>
      <c r="AZ623" s="107"/>
      <c r="BA623" s="107"/>
      <c r="BJ623" s="107"/>
      <c r="BK623" s="107"/>
      <c r="BT623" s="107"/>
      <c r="CD623" s="107"/>
      <c r="CN623" s="107"/>
      <c r="CX623" s="107"/>
      <c r="DH623" s="107"/>
      <c r="DR623" s="107"/>
      <c r="EB623" s="107"/>
      <c r="EL623" s="107"/>
      <c r="EV623" s="107"/>
      <c r="FF623" s="107"/>
      <c r="FP623" s="107"/>
      <c r="FZ623" s="107"/>
      <c r="GJ623" s="107"/>
      <c r="GT623" s="107"/>
      <c r="HD623" s="107"/>
    </row>
    <row xmlns:x14ac="http://schemas.microsoft.com/office/spreadsheetml/2009/9/ac" r="624" s="3" customFormat="true" x14ac:dyDescent="0.25">
      <c r="A624" s="363"/>
      <c r="B624" s="107"/>
      <c r="L624" s="107"/>
      <c r="V624" s="107"/>
      <c r="AF624" s="107"/>
      <c r="AG624" s="107"/>
      <c r="AP624" s="107"/>
      <c r="AQ624" s="107"/>
      <c r="AZ624" s="107"/>
      <c r="BA624" s="107"/>
      <c r="BJ624" s="107"/>
      <c r="BK624" s="107"/>
      <c r="BT624" s="107"/>
      <c r="CD624" s="107"/>
      <c r="CN624" s="107"/>
      <c r="CX624" s="107"/>
      <c r="DH624" s="107"/>
      <c r="DR624" s="107"/>
      <c r="EB624" s="107"/>
      <c r="EL624" s="107"/>
      <c r="EV624" s="107"/>
      <c r="FF624" s="107"/>
      <c r="FP624" s="107"/>
      <c r="FZ624" s="107"/>
      <c r="GJ624" s="107"/>
      <c r="GT624" s="107"/>
      <c r="HD624" s="107"/>
    </row>
    <row xmlns:x14ac="http://schemas.microsoft.com/office/spreadsheetml/2009/9/ac" r="625" s="3" customFormat="true" x14ac:dyDescent="0.25">
      <c r="A625" s="363"/>
      <c r="B625" s="107"/>
      <c r="L625" s="107"/>
      <c r="V625" s="107"/>
      <c r="AF625" s="107"/>
      <c r="AG625" s="107"/>
      <c r="AP625" s="107"/>
      <c r="AQ625" s="107"/>
      <c r="AZ625" s="107"/>
      <c r="BA625" s="107"/>
      <c r="BJ625" s="107"/>
      <c r="BK625" s="107"/>
      <c r="BT625" s="107"/>
      <c r="CD625" s="107"/>
      <c r="CN625" s="107"/>
      <c r="CX625" s="107"/>
      <c r="DH625" s="107"/>
      <c r="DR625" s="107"/>
      <c r="EB625" s="107"/>
      <c r="EL625" s="107"/>
      <c r="EV625" s="107"/>
      <c r="FF625" s="107"/>
      <c r="FP625" s="107"/>
      <c r="FZ625" s="107"/>
      <c r="GJ625" s="107"/>
      <c r="GT625" s="107"/>
      <c r="HD625" s="107"/>
    </row>
    <row xmlns:x14ac="http://schemas.microsoft.com/office/spreadsheetml/2009/9/ac" r="626" s="3" customFormat="true" x14ac:dyDescent="0.25">
      <c r="A626" s="363"/>
      <c r="B626" s="107"/>
      <c r="L626" s="107"/>
      <c r="V626" s="107"/>
      <c r="AF626" s="107"/>
      <c r="AG626" s="107"/>
      <c r="AP626" s="107"/>
      <c r="AQ626" s="107"/>
      <c r="AZ626" s="107"/>
      <c r="BA626" s="107"/>
      <c r="BJ626" s="107"/>
      <c r="BK626" s="107"/>
      <c r="BT626" s="107"/>
      <c r="CD626" s="107"/>
      <c r="CN626" s="107"/>
      <c r="CX626" s="107"/>
      <c r="DH626" s="107"/>
      <c r="DR626" s="107"/>
      <c r="EB626" s="107"/>
      <c r="EL626" s="107"/>
      <c r="EV626" s="107"/>
      <c r="FF626" s="107"/>
      <c r="FP626" s="107"/>
      <c r="FZ626" s="107"/>
      <c r="GJ626" s="107"/>
      <c r="GT626" s="107"/>
      <c r="HD626" s="107"/>
    </row>
    <row xmlns:x14ac="http://schemas.microsoft.com/office/spreadsheetml/2009/9/ac" r="627" s="3" customFormat="true" x14ac:dyDescent="0.25">
      <c r="A627" s="363"/>
      <c r="B627" s="107"/>
      <c r="L627" s="107"/>
      <c r="V627" s="107"/>
      <c r="AF627" s="107"/>
      <c r="AG627" s="107"/>
      <c r="AP627" s="107"/>
      <c r="AQ627" s="107"/>
      <c r="AZ627" s="107"/>
      <c r="BA627" s="107"/>
      <c r="BJ627" s="107"/>
      <c r="BK627" s="107"/>
      <c r="BT627" s="107"/>
      <c r="CD627" s="107"/>
      <c r="CN627" s="107"/>
      <c r="CX627" s="107"/>
      <c r="DH627" s="107"/>
      <c r="DR627" s="107"/>
      <c r="EB627" s="107"/>
      <c r="EL627" s="107"/>
      <c r="EV627" s="107"/>
      <c r="FF627" s="107"/>
      <c r="FP627" s="107"/>
      <c r="FZ627" s="107"/>
      <c r="GJ627" s="107"/>
      <c r="GT627" s="107"/>
      <c r="HD627" s="107"/>
    </row>
    <row xmlns:x14ac="http://schemas.microsoft.com/office/spreadsheetml/2009/9/ac" r="628" s="3" customFormat="true" x14ac:dyDescent="0.25">
      <c r="A628" s="363"/>
      <c r="B628" s="107"/>
      <c r="L628" s="107"/>
      <c r="V628" s="107"/>
      <c r="AF628" s="107"/>
      <c r="AG628" s="107"/>
      <c r="AP628" s="107"/>
      <c r="AQ628" s="107"/>
      <c r="AZ628" s="107"/>
      <c r="BA628" s="107"/>
      <c r="BJ628" s="107"/>
      <c r="BK628" s="107"/>
      <c r="BT628" s="107"/>
      <c r="CD628" s="107"/>
      <c r="CN628" s="107"/>
      <c r="CX628" s="107"/>
      <c r="DH628" s="107"/>
      <c r="DR628" s="107"/>
      <c r="EB628" s="107"/>
      <c r="EL628" s="107"/>
      <c r="EV628" s="107"/>
      <c r="FF628" s="107"/>
      <c r="FP628" s="107"/>
      <c r="FZ628" s="107"/>
      <c r="GJ628" s="107"/>
      <c r="GT628" s="107"/>
      <c r="HD628" s="107"/>
    </row>
    <row xmlns:x14ac="http://schemas.microsoft.com/office/spreadsheetml/2009/9/ac" r="629" s="3" customFormat="true" x14ac:dyDescent="0.25">
      <c r="A629" s="363"/>
      <c r="B629" s="107"/>
      <c r="L629" s="107"/>
      <c r="V629" s="107"/>
      <c r="AF629" s="107"/>
      <c r="AG629" s="107"/>
      <c r="AP629" s="107"/>
      <c r="AQ629" s="107"/>
      <c r="AZ629" s="107"/>
      <c r="BA629" s="107"/>
      <c r="BJ629" s="107"/>
      <c r="BK629" s="107"/>
      <c r="BT629" s="107"/>
      <c r="CD629" s="107"/>
      <c r="CN629" s="107"/>
      <c r="CX629" s="107"/>
      <c r="DH629" s="107"/>
      <c r="DR629" s="107"/>
      <c r="EB629" s="107"/>
      <c r="EL629" s="107"/>
      <c r="EV629" s="107"/>
      <c r="FF629" s="107"/>
      <c r="FP629" s="107"/>
      <c r="FZ629" s="107"/>
      <c r="GJ629" s="107"/>
      <c r="GT629" s="107"/>
      <c r="HD629" s="107"/>
    </row>
    <row xmlns:x14ac="http://schemas.microsoft.com/office/spreadsheetml/2009/9/ac" r="630" s="3" customFormat="true" x14ac:dyDescent="0.25">
      <c r="A630" s="363"/>
      <c r="B630" s="107"/>
      <c r="L630" s="107"/>
      <c r="V630" s="107"/>
      <c r="AF630" s="107"/>
      <c r="AG630" s="107"/>
      <c r="AP630" s="107"/>
      <c r="AQ630" s="107"/>
      <c r="AZ630" s="107"/>
      <c r="BA630" s="107"/>
      <c r="BJ630" s="107"/>
      <c r="BK630" s="107"/>
      <c r="BT630" s="107"/>
      <c r="CD630" s="107"/>
      <c r="CN630" s="107"/>
      <c r="CX630" s="107"/>
      <c r="DH630" s="107"/>
      <c r="DR630" s="107"/>
      <c r="EB630" s="107"/>
      <c r="EL630" s="107"/>
      <c r="EV630" s="107"/>
      <c r="FF630" s="107"/>
      <c r="FP630" s="107"/>
      <c r="FZ630" s="107"/>
      <c r="GJ630" s="107"/>
      <c r="GT630" s="107"/>
      <c r="HD630" s="107"/>
    </row>
    <row xmlns:x14ac="http://schemas.microsoft.com/office/spreadsheetml/2009/9/ac" r="631" s="3" customFormat="true" x14ac:dyDescent="0.25">
      <c r="A631" s="363"/>
      <c r="B631" s="107"/>
      <c r="L631" s="107"/>
      <c r="V631" s="107"/>
      <c r="AF631" s="107"/>
      <c r="AG631" s="107"/>
      <c r="AP631" s="107"/>
      <c r="AQ631" s="107"/>
      <c r="AZ631" s="107"/>
      <c r="BA631" s="107"/>
      <c r="BJ631" s="107"/>
      <c r="BK631" s="107"/>
      <c r="BT631" s="107"/>
      <c r="CD631" s="107"/>
      <c r="CN631" s="107"/>
      <c r="CX631" s="107"/>
      <c r="DH631" s="107"/>
      <c r="DR631" s="107"/>
      <c r="EB631" s="107"/>
      <c r="EL631" s="107"/>
      <c r="EV631" s="107"/>
      <c r="FF631" s="107"/>
      <c r="FP631" s="107"/>
      <c r="FZ631" s="107"/>
      <c r="GJ631" s="107"/>
      <c r="GT631" s="107"/>
      <c r="HD631" s="107"/>
    </row>
    <row xmlns:x14ac="http://schemas.microsoft.com/office/spreadsheetml/2009/9/ac" r="632" s="3" customFormat="true" x14ac:dyDescent="0.25">
      <c r="A632" s="363"/>
      <c r="B632" s="107"/>
      <c r="L632" s="107"/>
      <c r="V632" s="107"/>
      <c r="AF632" s="107"/>
      <c r="AG632" s="107"/>
      <c r="AP632" s="107"/>
      <c r="AQ632" s="107"/>
      <c r="AZ632" s="107"/>
      <c r="BA632" s="107"/>
      <c r="BJ632" s="107"/>
      <c r="BK632" s="107"/>
      <c r="BT632" s="107"/>
      <c r="CD632" s="107"/>
      <c r="CN632" s="107"/>
      <c r="CX632" s="107"/>
      <c r="DH632" s="107"/>
      <c r="DR632" s="107"/>
      <c r="EB632" s="107"/>
      <c r="EL632" s="107"/>
      <c r="EV632" s="107"/>
      <c r="FF632" s="107"/>
      <c r="FP632" s="107"/>
      <c r="FZ632" s="107"/>
      <c r="GJ632" s="107"/>
      <c r="GT632" s="107"/>
      <c r="HD632" s="107"/>
    </row>
    <row xmlns:x14ac="http://schemas.microsoft.com/office/spreadsheetml/2009/9/ac" r="633" s="3" customFormat="true" x14ac:dyDescent="0.25">
      <c r="A633" s="363"/>
      <c r="B633" s="107"/>
      <c r="L633" s="107"/>
      <c r="V633" s="107"/>
      <c r="AF633" s="107"/>
      <c r="AG633" s="107"/>
      <c r="AP633" s="107"/>
      <c r="AQ633" s="107"/>
      <c r="AZ633" s="107"/>
      <c r="BA633" s="107"/>
      <c r="BJ633" s="107"/>
      <c r="BK633" s="107"/>
      <c r="BT633" s="107"/>
      <c r="CD633" s="107"/>
      <c r="CN633" s="107"/>
      <c r="CX633" s="107"/>
      <c r="DH633" s="107"/>
      <c r="DR633" s="107"/>
      <c r="EB633" s="107"/>
      <c r="EL633" s="107"/>
      <c r="EV633" s="107"/>
      <c r="FF633" s="107"/>
      <c r="FP633" s="107"/>
      <c r="FZ633" s="107"/>
      <c r="GJ633" s="107"/>
      <c r="GT633" s="107"/>
      <c r="HD633" s="107"/>
    </row>
    <row xmlns:x14ac="http://schemas.microsoft.com/office/spreadsheetml/2009/9/ac" r="634" s="3" customFormat="true" x14ac:dyDescent="0.25">
      <c r="A634" s="363"/>
      <c r="B634" s="107"/>
      <c r="L634" s="107"/>
      <c r="V634" s="107"/>
      <c r="AF634" s="107"/>
      <c r="AG634" s="107"/>
      <c r="AP634" s="107"/>
      <c r="AQ634" s="107"/>
      <c r="AZ634" s="107"/>
      <c r="BA634" s="107"/>
      <c r="BJ634" s="107"/>
      <c r="BK634" s="107"/>
      <c r="BT634" s="107"/>
      <c r="CD634" s="107"/>
      <c r="CN634" s="107"/>
      <c r="CX634" s="107"/>
      <c r="DH634" s="107"/>
      <c r="DR634" s="107"/>
      <c r="EB634" s="107"/>
      <c r="EL634" s="107"/>
      <c r="EV634" s="107"/>
      <c r="FF634" s="107"/>
      <c r="FP634" s="107"/>
      <c r="FZ634" s="107"/>
      <c r="GJ634" s="107"/>
      <c r="GT634" s="107"/>
      <c r="HD634" s="107"/>
    </row>
    <row xmlns:x14ac="http://schemas.microsoft.com/office/spreadsheetml/2009/9/ac" r="635" s="3" customFormat="true" x14ac:dyDescent="0.25">
      <c r="A635" s="363"/>
      <c r="B635" s="107"/>
      <c r="L635" s="107"/>
      <c r="V635" s="107"/>
      <c r="AF635" s="107"/>
      <c r="AG635" s="107"/>
      <c r="AP635" s="107"/>
      <c r="AQ635" s="107"/>
      <c r="AZ635" s="107"/>
      <c r="BA635" s="107"/>
      <c r="BJ635" s="107"/>
      <c r="BK635" s="107"/>
      <c r="BT635" s="107"/>
      <c r="CD635" s="107"/>
      <c r="CN635" s="107"/>
      <c r="CX635" s="107"/>
      <c r="DH635" s="107"/>
      <c r="DR635" s="107"/>
      <c r="EB635" s="107"/>
      <c r="EL635" s="107"/>
      <c r="EV635" s="107"/>
      <c r="FF635" s="107"/>
      <c r="FP635" s="107"/>
      <c r="FZ635" s="107"/>
      <c r="GJ635" s="107"/>
      <c r="GT635" s="107"/>
      <c r="HD635" s="107"/>
    </row>
    <row xmlns:x14ac="http://schemas.microsoft.com/office/spreadsheetml/2009/9/ac" r="636" s="3" customFormat="true" x14ac:dyDescent="0.25">
      <c r="A636" s="363"/>
      <c r="B636" s="107"/>
      <c r="L636" s="107"/>
      <c r="V636" s="107"/>
      <c r="AF636" s="107"/>
      <c r="AG636" s="107"/>
      <c r="AP636" s="107"/>
      <c r="AQ636" s="107"/>
      <c r="AZ636" s="107"/>
      <c r="BA636" s="107"/>
      <c r="BJ636" s="107"/>
      <c r="BK636" s="107"/>
      <c r="BT636" s="107"/>
      <c r="CD636" s="107"/>
      <c r="CN636" s="107"/>
      <c r="CX636" s="107"/>
      <c r="DH636" s="107"/>
      <c r="DR636" s="107"/>
      <c r="EB636" s="107"/>
      <c r="EL636" s="107"/>
      <c r="EV636" s="107"/>
      <c r="FF636" s="107"/>
      <c r="FP636" s="107"/>
      <c r="FZ636" s="107"/>
      <c r="GJ636" s="107"/>
      <c r="GT636" s="107"/>
      <c r="HD636" s="107"/>
    </row>
    <row xmlns:x14ac="http://schemas.microsoft.com/office/spreadsheetml/2009/9/ac" r="637" s="3" customFormat="true" x14ac:dyDescent="0.25">
      <c r="A637" s="363"/>
      <c r="B637" s="107"/>
      <c r="L637" s="107"/>
      <c r="V637" s="107"/>
      <c r="AF637" s="107"/>
      <c r="AG637" s="107"/>
      <c r="AP637" s="107"/>
      <c r="AQ637" s="107"/>
      <c r="AZ637" s="107"/>
      <c r="BA637" s="107"/>
      <c r="BJ637" s="107"/>
      <c r="BK637" s="107"/>
      <c r="BT637" s="107"/>
      <c r="CD637" s="107"/>
      <c r="CN637" s="107"/>
      <c r="CX637" s="107"/>
      <c r="DH637" s="107"/>
      <c r="DR637" s="107"/>
      <c r="EB637" s="107"/>
      <c r="EL637" s="107"/>
      <c r="EV637" s="107"/>
      <c r="FF637" s="107"/>
      <c r="FP637" s="107"/>
      <c r="FZ637" s="107"/>
      <c r="GJ637" s="107"/>
      <c r="GT637" s="107"/>
      <c r="HD637" s="107"/>
    </row>
    <row xmlns:x14ac="http://schemas.microsoft.com/office/spreadsheetml/2009/9/ac" r="638" s="3" customFormat="true" x14ac:dyDescent="0.25">
      <c r="A638" s="363"/>
      <c r="B638" s="107"/>
      <c r="L638" s="107"/>
      <c r="V638" s="107"/>
      <c r="AF638" s="107"/>
      <c r="AG638" s="107"/>
      <c r="AP638" s="107"/>
      <c r="AQ638" s="107"/>
      <c r="AZ638" s="107"/>
      <c r="BA638" s="107"/>
      <c r="BJ638" s="107"/>
      <c r="BK638" s="107"/>
      <c r="BT638" s="107"/>
      <c r="CD638" s="107"/>
      <c r="CN638" s="107"/>
      <c r="CX638" s="107"/>
      <c r="DH638" s="107"/>
      <c r="DR638" s="107"/>
      <c r="EB638" s="107"/>
      <c r="EL638" s="107"/>
      <c r="EV638" s="107"/>
      <c r="FF638" s="107"/>
      <c r="FP638" s="107"/>
      <c r="FZ638" s="107"/>
      <c r="GJ638" s="107"/>
      <c r="GT638" s="107"/>
      <c r="HD638" s="107"/>
    </row>
    <row xmlns:x14ac="http://schemas.microsoft.com/office/spreadsheetml/2009/9/ac" r="639" s="3" customFormat="true" x14ac:dyDescent="0.25">
      <c r="A639" s="363"/>
      <c r="B639" s="107"/>
      <c r="L639" s="107"/>
      <c r="V639" s="107"/>
      <c r="AF639" s="107"/>
      <c r="AG639" s="107"/>
      <c r="AP639" s="107"/>
      <c r="AQ639" s="107"/>
      <c r="AZ639" s="107"/>
      <c r="BA639" s="107"/>
      <c r="BJ639" s="107"/>
      <c r="BK639" s="107"/>
      <c r="BT639" s="107"/>
      <c r="CD639" s="107"/>
      <c r="CN639" s="107"/>
      <c r="CX639" s="107"/>
      <c r="DH639" s="107"/>
      <c r="DR639" s="107"/>
      <c r="EB639" s="107"/>
      <c r="EL639" s="107"/>
      <c r="EV639" s="107"/>
      <c r="FF639" s="107"/>
      <c r="FP639" s="107"/>
      <c r="FZ639" s="107"/>
      <c r="GJ639" s="107"/>
      <c r="GT639" s="107"/>
      <c r="HD639" s="107"/>
    </row>
    <row xmlns:x14ac="http://schemas.microsoft.com/office/spreadsheetml/2009/9/ac" r="640" s="3" customFormat="true" x14ac:dyDescent="0.25">
      <c r="A640" s="363"/>
      <c r="B640" s="107"/>
      <c r="L640" s="107"/>
      <c r="V640" s="107"/>
      <c r="AF640" s="107"/>
      <c r="AG640" s="107"/>
      <c r="AP640" s="107"/>
      <c r="AQ640" s="107"/>
      <c r="AZ640" s="107"/>
      <c r="BA640" s="107"/>
      <c r="BJ640" s="107"/>
      <c r="BK640" s="107"/>
      <c r="BT640" s="107"/>
      <c r="CD640" s="107"/>
      <c r="CN640" s="107"/>
      <c r="CX640" s="107"/>
      <c r="DH640" s="107"/>
      <c r="DR640" s="107"/>
      <c r="EB640" s="107"/>
      <c r="EL640" s="107"/>
      <c r="EV640" s="107"/>
      <c r="FF640" s="107"/>
      <c r="FP640" s="107"/>
      <c r="FZ640" s="107"/>
      <c r="GJ640" s="107"/>
      <c r="GT640" s="107"/>
      <c r="HD640" s="107"/>
    </row>
  </sheetData>
  <mergeCells count="8">
    <mergeCell ref="A2:A3"/>
    <mergeCell ref="AQ27:AW27"/>
    <mergeCell ref="BA27:BG27"/>
    <mergeCell ref="BK27:BQ27"/>
    <mergeCell ref="C27:I27"/>
    <mergeCell ref="AG27:AM27"/>
    <mergeCell ref="M27:S27"/>
    <mergeCell ref="W27:AC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 ref="A10" location="myrangeS6" display="myrangeS6"/>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myrangeH6</vt:lpstr>
      <vt:lpstr>myrangeS0</vt:lpstr>
      <vt:lpstr>myrangeS1</vt:lpstr>
      <vt:lpstr>myrangeS2</vt:lpstr>
      <vt:lpstr>myrangeS3</vt:lpstr>
      <vt:lpstr>myrangeS4</vt:lpstr>
      <vt:lpstr>myrangeS5</vt:lpstr>
      <vt:lpstr>myrangeS6</vt:lpstr>
      <vt:lpstr>myrangeW0</vt:lpstr>
      <vt:lpstr>myrangeW1</vt:lpstr>
      <vt:lpstr>myrangeW2</vt:lpstr>
      <vt:lpstr>myrangeW3</vt:lpstr>
      <vt:lpstr>myrangeW4</vt:lpstr>
      <vt:lpstr>myrangeW5</vt:lpstr>
      <vt:lpstr>myrangeW6</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2024-04-24T06:18:31Z</dcterms:modified>
</cp:coreProperties>
</file>