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EC00AA2-831D-4CF8-9543-08AC424987A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<sst xmlns="http://schemas.openxmlformats.org/spreadsheetml/2006/main" xmlns:r="http://schemas.openxmlformats.org/officeDocument/2006/relationships" xmlns:xdr="http://schemas.openxmlformats.org/drawingml/2006/spreadsheetDrawing" count="2548" uniqueCount="269">
  <si>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</si>
  <si>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</si>
  <si>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</si>
  <si>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</si>
  <si>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</si>
  <si>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</si>
  <si>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</si>
  <si>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</si>
  <si>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</si>
  <si>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</si>
  <si>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</si>
  <si>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</si>
  <si>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</si>
  <si>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</si>
  <si>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</si>
  <si>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</si>
  <si>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</si>
  <si>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</si>
  <si>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</si>
  <si>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</si>
  <si>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</si>
  <si>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</si>
  <si>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</si>
  <si>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</si>
  <si>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</si>
  <si>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</si>
  <si>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</si>
  <si>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</si>
  <si>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</si>
  <si>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</si>
  <si>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</si>
  <si>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</si>
  <si>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</si>
  <si>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</si>
  <si>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</si>
  <si>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</si>
  <si>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</si>
  <si>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</si>
  <si>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</si>
  <si>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</si>
  <si>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</si>
  <si>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</si>
  <si>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</si>
  <si>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</si>
  <si>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</si>
  <si>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</si>
  <si>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</si>
  <si>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</si>
  <si>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</si>
  <si>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</si>
  <si>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</si>
  <si>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</si>
  <si>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</si>
  <si>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</si>
  <si>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</si>
  <si>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</si>
  <si>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</si>
  <si>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</si>
  <si>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</si>
  <si>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</si>
  <si>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</si>
  <si>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</si>
  <si>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</si>
  <si>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</si>
  <si>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</si>
  <si>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</si>
  <si>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</si>
  <si>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</si>
  <si>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</si>
  <si>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</si>
  <si>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</si>
  <si>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</si>
  <si>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</si>
  <si>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</si>
  <si>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</si>
  <si>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</si>
  <si>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</si>
  <si>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</si>
  <si>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</si>
  <si>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</si>
  <si>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</si>
  <si>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</si>
  <si>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</si>
  <si>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</si>
  <si>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</si>
  <si>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</si>
  <si>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</si>
  <si>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</si>
  <si>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</si>
  <si>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</si>
  <si>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</si>
  <si>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</si>
  <si>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</si>
  <si>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</si>
  <si>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</si>
  <si>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</si>
  <si>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</si>
  <si>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</si>
  <si>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</si>
  <si>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</si>
  <si>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</si>
  <si>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</si>
  <si>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</si>
  <si>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</si>
  <si>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</si>
  <si>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</si>
  <si>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</si>
  <si>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</si>
  <si>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</si>
  <si>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</si>
  <si>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</si>
  <si>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</si>
  <si>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</si>
  <si>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</si>
  <si>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</si>
  <si>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</si>
  <si>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</si>
  <si>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</si>
  <si>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</si>
  <si>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</si>
  <si>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</si>
  <si>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</si>
  <si>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</si>
  <si>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</si>
  <si>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</si>
  <si>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</si>
  <si>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</si>
  <si>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</si>
  <si>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</si>
  <si>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</si>
  <si>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</si>
  <si>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</si>
  <si>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</si>
  <si>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</si>
  <si>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</si>
  <si>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</si>
  <si>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</si>
  <si>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</si>
  <si>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</si>
  <si>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</si>
  <si>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</si>
  <si>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</si>
  <si>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</si>
  <si>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</si>
  <si>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</si>
  <si>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</si>
  <si>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</si>
  <si>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</si>
  <si>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</si>
  <si>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</si>
  <si>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</si>
  <si>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</si>
  <si>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</si>
  <si>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</si>
  <si>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</si>
  <si>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</si>
  <si>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</si>
  <si>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</si>
  <si>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</si>
  <si>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</si>
  <si>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</si>
  <si>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</si>
  <si>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</si>
  <si>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</si>
  <si>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</si>
  <si>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</si>
  <si>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</si>
  <si>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</si>
  <si>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</si>
  <si>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</si>
  <si>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</si>
  <si>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</si>
  <si>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</si>
  <si>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</si>
  <si>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</si>
  <si>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</si>
  <si>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</si>
  <si>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</si>
  <si>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Norway</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</si>
  <si>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</si>
  <si>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</si>
  <si>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</si>
  <si>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</si>
  <si>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</si>
  <si>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</si>
  <si>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</si>
  <si>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</si>
  <si>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</si>
  <si>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</si>
  <si>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</si>
  <si>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</si>
  <si>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</si>
  <si>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</si>
  <si>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</si>
  <si>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</si>
  <si>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</si>
  <si>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</si>
  <si>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</si>
  <si>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</si>
  <si>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</si>
  <si>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</si>
  <si>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</si>
  <si>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</si>
  <si>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</si>
  <si>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</si>
  <si>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</si>
  <si>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</si>
  <si>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</si>
  <si>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</si>
  <si>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</si>
  <si>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</si>
  <si>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</si>
  <si>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</si>
  <si>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</si>
  <si>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NOR_2013_UIS</t>
  </si>
  <si>
    <t>NOR_2014_UIS</t>
  </si>
  <si>
    <t>NOR_2015_UIS</t>
  </si>
  <si>
    <t>NOR_2016_UIS</t>
  </si>
  <si>
    <t>NOR_2017_UIS</t>
  </si>
  <si>
    <t>NOR_2018_UIS</t>
  </si>
  <si>
    <t>NOR_2019_UIS</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</si>
  <si>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</si>
  <si>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</si>
  <si>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</si>
  <si>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</si>
  <si>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</si>
  <si>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</si>
  <si>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</si>
  <si>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</si>
  <si>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</si>
  <si>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</si>
  <si>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</si>
  <si>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</si>
  <si>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</si>
  <si>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</si>
  <si>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</si>
  <si>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</si>
  <si>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</si>
  <si>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</si>
  <si>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</si>
  <si>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</si>
  <si>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</si>
  <si>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</si>
  <si>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</si>
  <si>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NOR_2020_UIS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</si>
  <si>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</si>
  <si>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</si>
  <si>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</si>
  <si>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</si>
  <si>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</si>
  <si>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</si>
  <si>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NOR_2021_UIS</t>
  </si>
  <si>
    <t>NOR_2022_UIS</t>
  </si>
  <si>
    <t>Protocol on Water and Health</t>
  </si>
  <si>
    <t>NOR_2021_PWH</t>
  </si>
  <si>
    <t xml:space="preserve"> Estimates for the proportion with improved facilities and any facility are based on the estimates for basic.</t>
  </si>
  <si>
    <t>Estimates for the proportion of schools with any facility and facility with water are based on the estimates for basic.</t>
  </si>
  <si>
    <t>NOR_2019_PWH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</si>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</sst>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481-4E66-9773-AA931EC00F9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81-4E66-9773-AA931EC00F9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81-4E66-9773-AA931EC00F9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81-4E66-9773-AA931EC00F9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81-4E66-9773-AA931EC00F9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81-4E66-9773-AA931EC00F9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81-4E66-9773-AA931EC00F9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1481-4E66-9773-AA931EC00F9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1481-4E66-9773-AA931EC00F9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1481-4E66-9773-AA931EC00F9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C2-4978-8ABA-3EE26F86BB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C2-4978-8ABA-3EE26F86BB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C2-4978-8ABA-3EE26F86BB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C2-4978-8ABA-3EE26F86BB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EC2-4978-8ABA-3EE26F86BB7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EC2-4978-8ABA-3EE26F86BB7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94-4514-B853-32327EE823F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97-4DB2-92D4-E1A6FD2DB79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97-4DB2-92D4-E1A6FD2DB79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9A-4EDC-99A3-7144715D45D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8-4A0F-800A-0F7C4C22F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32-4BA6-A482-C5769E65168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32-4BA6-A482-C5769E65168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EC2-4978-8ABA-3EE26F86BB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EC2-4978-8ABA-3EE26F86BB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EC2-4978-8ABA-3EE26F86BB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EC2-4978-8ABA-3EE26F86BB7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EC2-4978-8ABA-3EE26F86BB7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94-4514-B853-32327EE823F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7-4DB2-92D4-E1A6FD2DB79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7-4DB2-92D4-E1A6FD2DB79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9A-4EDC-99A3-7144715D45D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8-4A0F-800A-0F7C4C22F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C2-4978-8ABA-3EE26F86BB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C2-4978-8ABA-3EE26F86BB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C2-4978-8ABA-3EE26F86BB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C2-4978-8ABA-3EE26F86BB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C2-4978-8ABA-3EE26F86BB7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C2-4978-8ABA-3EE26F86BB7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94-4514-B853-32327EE823F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97-4DB2-92D4-E1A6FD2DB79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97-4DB2-92D4-E1A6FD2DB79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9A-4EDC-99A3-7144715D45D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48-4A0F-800A-0F7C4C22F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5E-4175-8950-6696CE790F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5E-4175-8950-6696CE790F3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5E-4175-8950-6696CE790F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5E-4175-8950-6696CE790F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5E-4175-8950-6696CE790F3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5E-4175-8950-6696CE790F3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5A-4111-B972-0E98FE0C18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55-4147-B0EB-A730C038E1E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55-4147-B0EB-A730C038E1E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3-44BB-8264-C5DAF195320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2B-46FB-A867-80EBCC9AC5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5E-4175-8950-6696CE790F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5E-4175-8950-6696CE790F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5E-4175-8950-6696CE790F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5E-4175-8950-6696CE790F3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55E-4175-8950-6696CE790F3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5A-4111-B972-0E98FE0C18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55-4147-B0EB-A730C038E1E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55-4147-B0EB-A730C038E1E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3-44BB-8264-C5DAF195320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2B-46FB-A867-80EBCC9AC5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5E-4175-8950-6696CE790F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5E-4175-8950-6696CE790F3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5E-4175-8950-6696CE790F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5E-4175-8950-6696CE790F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5E-4175-8950-6696CE790F3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5E-4175-8950-6696CE790F3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5A-4111-B972-0E98FE0C18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55-4147-B0EB-A730C038E1E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55-4147-B0EB-A730C038E1E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3-44BB-8264-C5DAF195320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2B-46FB-A867-80EBCC9AC5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5056"/>
        <c:axId val="75166848"/>
      </c:scatterChart>
      <c:valAx>
        <c:axId val="7516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5"/>
      </c:valAx>
      <c:valAx>
        <c:axId val="751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AB-4FB7-B71D-5FA73AB998D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AB-4FB7-B71D-5FA73AB998D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AB-4FB7-B71D-5FA73AB998D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AB-4FB7-B71D-5FA73AB998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AB-4FB7-B71D-5FA73AB998D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AB-4FB7-B71D-5FA73AB998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C1-49FD-8A71-DBFDA7481A5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E5-43F3-AEC5-DE99316F225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E5-43F3-AEC5-DE99316F22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70-451F-B712-75646EF07A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DE-4DAB-B7D5-42FB10BE9B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AB-4FB7-B71D-5FA73AB998D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AB-4FB7-B71D-5FA73AB998D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AB-4FB7-B71D-5FA73AB998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9AB-4FB7-B71D-5FA73AB998D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9AB-4FB7-B71D-5FA73AB998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C1-49FD-8A71-DBFDA7481A5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E5-43F3-AEC5-DE99316F225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E5-43F3-AEC5-DE99316F22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70-451F-B712-75646EF07A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DE-4DAB-B7D5-42FB10BE9B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AB-4FB7-B71D-5FA73AB998D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AB-4FB7-B71D-5FA73AB998D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AB-4FB7-B71D-5FA73AB998D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AB-4FB7-B71D-5FA73AB998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AB-4FB7-B71D-5FA73AB998D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AB-4FB7-B71D-5FA73AB998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C1-49FD-8A71-DBFDA7481A5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E5-43F3-AEC5-DE99316F225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E5-43F3-AEC5-DE99316F22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70-451F-B712-75646EF07A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DE-4DAB-B7D5-42FB10BE9B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84800"/>
        <c:axId val="84686336"/>
      </c:scatterChart>
      <c:valAx>
        <c:axId val="84684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6336"/>
        <c:crosses val="autoZero"/>
        <c:crossBetween val="midCat"/>
        <c:majorUnit val="5"/>
      </c:valAx>
      <c:valAx>
        <c:axId val="84686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48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CB-457A-82C9-5586E8AD86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CB-457A-82C9-5586E8AD86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CB-457A-82C9-5586E8AD86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CB-457A-82C9-5586E8AD86A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CB-457A-82C9-5586E8AD86A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CB-457A-82C9-5586E8AD86A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32-463C-8AA8-CE4EB46EB01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BD-4259-A185-B7A6EF650FA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BD-4259-A185-B7A6EF650FA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CD-47EB-860C-AB35C9A10D2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E2-4C3D-93B8-0B66550F56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CB-457A-82C9-5586E8AD86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CB-457A-82C9-5586E8AD86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0CB-457A-82C9-5586E8AD86A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CB-457A-82C9-5586E8AD86A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0CB-457A-82C9-5586E8AD86A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32-463C-8AA8-CE4EB46EB01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BD-4259-A185-B7A6EF650FA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BD-4259-A185-B7A6EF650FA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CD-47EB-860C-AB35C9A10D2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E2-4C3D-93B8-0B66550F56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CB-457A-82C9-5586E8AD86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CB-457A-82C9-5586E8AD86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CB-457A-82C9-5586E8AD86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CB-457A-82C9-5586E8AD86A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CB-457A-82C9-5586E8AD86A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CB-457A-82C9-5586E8AD86A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32-463C-8AA8-CE4EB46EB01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BD-4259-A185-B7A6EF650FA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BD-4259-A185-B7A6EF650FA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CD-47EB-860C-AB35C9A10D2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E2-4C3D-93B8-0B66550F56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11136"/>
        <c:axId val="84825216"/>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93-4269-B4BA-0CF34542FD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93-4269-B4BA-0CF34542FD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93-4269-B4BA-0CF34542F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93-4269-B4BA-0CF34542FD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93-4269-B4BA-0CF34542FD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93-4269-B4BA-0CF34542FD3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38-491F-9746-0B29C79F800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C1-465F-8AD0-FA33E1952F2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C1-465F-8AD0-FA33E1952F2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3E-4D33-A941-D47660E5733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AC-4CFA-9DEF-E4C6C99A1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93-4269-B4BA-0CF34542FD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393-4269-B4BA-0CF34542F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393-4269-B4BA-0CF34542FD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93-4269-B4BA-0CF34542FD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93-4269-B4BA-0CF34542FD3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38-491F-9746-0B29C79F800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C1-465F-8AD0-FA33E1952F2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C1-465F-8AD0-FA33E1952F2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3E-4D33-A941-D47660E5733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AC-4CFA-9DEF-E4C6C99A1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93-4269-B4BA-0CF34542FD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93-4269-B4BA-0CF34542FD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93-4269-B4BA-0CF34542F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93-4269-B4BA-0CF34542FD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93-4269-B4BA-0CF34542FD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93-4269-B4BA-0CF34542FD3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38-491F-9746-0B29C79F800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C1-465F-8AD0-FA33E1952F2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C1-465F-8AD0-FA33E1952F2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3E-4D33-A941-D47660E5733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AC-4CFA-9DEF-E4C6C99A1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52096"/>
        <c:axId val="84853888"/>
      </c:scatterChart>
      <c:valAx>
        <c:axId val="84852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3888"/>
        <c:crosses val="autoZero"/>
        <c:crossBetween val="midCat"/>
        <c:majorUnit val="5"/>
      </c:valAx>
      <c:valAx>
        <c:axId val="848538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2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BF-4AAF-8CE0-C2E7760C5B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BF-4AAF-8CE0-C2E7760C5B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BF-4AAF-8CE0-C2E7760C5B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BF-4AAF-8CE0-C2E7760C5B9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BF-4AAF-8CE0-C2E7760C5B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7F-4AF0-BBC9-3BD72E3881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FB-4D85-99C2-1E03738F1B6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FB-4D85-99C2-1E03738F1B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78-4124-80EA-276297BA2E7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25-4845-9C87-CA42892631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BF-4AAF-8CE0-C2E7760C5B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BF-4AAF-8CE0-C2E7760C5B9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CBF-4AAF-8CE0-C2E7760C5B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CBF-4AAF-8CE0-C2E7760C5B9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CBF-4AAF-8CE0-C2E7760C5B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7F-4AF0-BBC9-3BD72E3881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FB-4D85-99C2-1E03738F1B6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FB-4D85-99C2-1E03738F1B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78-4124-80EA-276297BA2E7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25-4845-9C87-CA42892631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BF-4AAF-8CE0-C2E7760C5B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BF-4AAF-8CE0-C2E7760C5B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BF-4AAF-8CE0-C2E7760C5B9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BF-4AAF-8CE0-C2E7760C5B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BF-4AAF-8CE0-C2E7760C5B9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BF-4AAF-8CE0-C2E7760C5B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7F-4AF0-BBC9-3BD72E3881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FB-4D85-99C2-1E03738F1B6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FB-4D85-99C2-1E03738F1B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78-4124-80EA-276297BA2E7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25-4845-9C87-CA42892631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9056"/>
        <c:axId val="85550592"/>
      </c:scatterChart>
      <c:valAx>
        <c:axId val="85549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592"/>
        <c:crosses val="autoZero"/>
        <c:crossBetween val="midCat"/>
        <c:majorUnit val="5"/>
      </c:valAx>
      <c:valAx>
        <c:axId val="855505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9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41-4E4D-B2CD-83D41C904D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41-4E4D-B2CD-83D41C904D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41-4E4D-B2CD-83D41C904D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41-4E4D-B2CD-83D41C904D4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41-4E4D-B2CD-83D41C904D4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41-4E4D-B2CD-83D41C904D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2D-40EA-8D2C-C7FCFF306DC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A2-46CE-8E93-58D507B2CA1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A2-46CE-8E93-58D507B2CA1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44-42BE-AD06-00E972794CF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31-4088-B235-52FA9C0A4A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A41-4E4D-B2CD-83D41C904D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A41-4E4D-B2CD-83D41C904D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A41-4E4D-B2CD-83D41C904D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A41-4E4D-B2CD-83D41C904D4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A41-4E4D-B2CD-83D41C904D4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A41-4E4D-B2CD-83D41C904D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2D-40EA-8D2C-C7FCFF306DC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A2-46CE-8E93-58D507B2CA1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A2-46CE-8E93-58D507B2CA1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44-42BE-AD06-00E972794CF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31-4088-B235-52FA9C0A4A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41-4E4D-B2CD-83D41C904D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41-4E4D-B2CD-83D41C904D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41-4E4D-B2CD-83D41C904D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41-4E4D-B2CD-83D41C904D4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A41-4E4D-B2CD-83D41C904D4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A41-4E4D-B2CD-83D41C904D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2D-40EA-8D2C-C7FCFF306DC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A2-46CE-8E93-58D507B2CA1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A2-46CE-8E93-58D507B2CA1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44-42BE-AD06-00E972794CF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31-4088-B235-52FA9C0A4A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8720"/>
        <c:axId val="85684608"/>
      </c:scatterChart>
      <c:valAx>
        <c:axId val="85678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872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A6-43C9-83B4-531322166D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A6-43C9-83B4-531322166D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A6-43C9-83B4-531322166D2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A6-43C9-83B4-531322166D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3A6-43C9-83B4-531322166D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6E-4E8F-88B9-5A10CEF789F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20-4DD4-9932-88FC4A71188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20-4DD4-9932-88FC4A71188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FD-4D4A-A5C9-C61768E03B0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BE3-4508-B954-AACC1B730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A6-43C9-83B4-531322166D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A6-43C9-83B4-531322166D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A6-43C9-83B4-531322166D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A6-43C9-83B4-531322166D2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A6-43C9-83B4-531322166D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A6-43C9-83B4-531322166D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6E-4E8F-88B9-5A10CEF789F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0-4DD4-9932-88FC4A71188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20-4DD4-9932-88FC4A71188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FD-4D4A-A5C9-C61768E03B0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E3-4508-B954-AACC1B730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A6-43C9-83B4-531322166D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A6-43C9-83B4-531322166D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A6-43C9-83B4-531322166D2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A6-43C9-83B4-531322166D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A6-43C9-83B4-531322166D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6E-4E8F-88B9-5A10CEF789F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0-4DD4-9932-88FC4A71188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0-4DD4-9932-88FC4A71188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FD-4D4A-A5C9-C61768E03B0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E3-4508-B954-AACC1B730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93120"/>
        <c:axId val="85894656"/>
      </c:scatterChart>
      <c:valAx>
        <c:axId val="85893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94656"/>
        <c:crosses val="autoZero"/>
        <c:crossBetween val="midCat"/>
        <c:majorUnit val="5"/>
      </c:valAx>
      <c:valAx>
        <c:axId val="85894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93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B6-466F-93E7-C71AD73028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B6-466F-93E7-C71AD73028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B6-466F-93E7-C71AD73028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EB6-466F-93E7-C71AD73028E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EB6-466F-93E7-C71AD73028E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DF-42EE-A882-811BB7079FF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34-4A2C-8951-8A0D1640B4E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34-4A2C-8951-8A0D1640B4E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19-4AE4-8C46-35779C51A50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E8-405D-A390-E77E4127FB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B6-466F-93E7-C71AD73028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B6-466F-93E7-C71AD73028E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B6-466F-93E7-C71AD73028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B6-466F-93E7-C71AD73028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B6-466F-93E7-C71AD73028E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B6-466F-93E7-C71AD73028E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DF-42EE-A882-811BB7079FF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34-4A2C-8951-8A0D1640B4E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34-4A2C-8951-8A0D1640B4E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19-4AE4-8C46-35779C51A50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E8-405D-A390-E77E4127FB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B6-466F-93E7-C71AD73028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B6-466F-93E7-C71AD73028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B6-466F-93E7-C71AD73028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B6-466F-93E7-C71AD73028E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B6-466F-93E7-C71AD73028E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F-42EE-A882-811BB7079FF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34-4A2C-8951-8A0D1640B4E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34-4A2C-8951-8A0D1640B4E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19-4AE4-8C46-35779C51A50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E8-405D-A390-E77E4127FB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7808"/>
        <c:axId val="86489344"/>
      </c:scatterChart>
      <c:valAx>
        <c:axId val="8648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9344"/>
        <c:crosses val="autoZero"/>
        <c:crossBetween val="midCat"/>
        <c:majorUnit val="5"/>
      </c:valAx>
      <c:valAx>
        <c:axId val="8648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C43-4301-921A-C7DB146B92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C43-4301-921A-C7DB146B92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43-4301-921A-C7DB146B92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43-4301-921A-C7DB146B924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43-4301-921A-C7DB146B92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88-4D3D-8845-7F7137A4E8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DA-4FCE-A708-33E9AFFE2A65}"/>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DA-4FCE-A708-33E9AFFE2A6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F0-454E-BCC6-FC3D8510DC6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44-40FB-B8DC-E4A1AC836E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43-4301-921A-C7DB146B92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43-4301-921A-C7DB146B92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43-4301-921A-C7DB146B92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43-4301-921A-C7DB146B92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43-4301-921A-C7DB146B924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43-4301-921A-C7DB146B92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88-4D3D-8845-7F7137A4E8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DA-4FCE-A708-33E9AFFE2A65}"/>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DA-4FCE-A708-33E9AFFE2A6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F0-454E-BCC6-FC3D8510DC6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44-40FB-B8DC-E4A1AC836E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43-4301-921A-C7DB146B92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43-4301-921A-C7DB146B92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43-4301-921A-C7DB146B92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43-4301-921A-C7DB146B924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43-4301-921A-C7DB146B92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88-4D3D-8845-7F7137A4E8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DA-4FCE-A708-33E9AFFE2A65}"/>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DA-4FCE-A708-33E9AFFE2A6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F0-454E-BCC6-FC3D8510DC6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44-40FB-B8DC-E4A1AC836E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32864"/>
        <c:axId val="86534400"/>
      </c:scatterChart>
      <c:valAx>
        <c:axId val="865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400"/>
        <c:crosses val="autoZero"/>
        <c:crossBetween val="midCat"/>
        <c:majorUnit val="5"/>
      </c:valAx>
      <c:valAx>
        <c:axId val="86534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2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C50-4EAB-9899-1266FBFA122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BC50-4EAB-9899-1266FBFA122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BC50-4EAB-9899-1266FBFA122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BC50-4EAB-9899-1266FBFA122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BC50-4EAB-9899-1266FBFA122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AD-4461-BFEA-16AE0F60B6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AD-4461-BFEA-16AE0F60B6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DAD-4461-BFEA-16AE0F60B6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DAD-4461-BFEA-16AE0F60B6F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DAD-4461-BFEA-16AE0F60B6F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0A-4632-9205-02E1C698BC3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62-450C-9471-D25B6A577E2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62-450C-9471-D25B6A577E2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C7-4A4E-AA27-0710B974C2B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B0-449F-A59D-6994560502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AD-4461-BFEA-16AE0F60B6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AD-4461-BFEA-16AE0F60B6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AD-4461-BFEA-16AE0F60B6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AD-4461-BFEA-16AE0F60B6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AD-4461-BFEA-16AE0F60B6F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AD-4461-BFEA-16AE0F60B6F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0A-4632-9205-02E1C698BC3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62-450C-9471-D25B6A577E2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62-450C-9471-D25B6A577E2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C7-4A4E-AA27-0710B974C2B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B0-449F-A59D-6994560502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AD-4461-BFEA-16AE0F60B6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AD-4461-BFEA-16AE0F60B6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AD-4461-BFEA-16AE0F60B6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AD-4461-BFEA-16AE0F60B6F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AD-4461-BFEA-16AE0F60B6F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0A-4632-9205-02E1C698BC3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62-450C-9471-D25B6A577E20}"/>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62-450C-9471-D25B6A577E2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C7-4A4E-AA27-0710B974C2B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B0-449F-A59D-6994560502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0256"/>
        <c:axId val="89361792"/>
      </c:scatterChart>
      <c:valAx>
        <c:axId val="8936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792"/>
        <c:crosses val="autoZero"/>
        <c:crossBetween val="midCat"/>
        <c:majorUnit val="5"/>
      </c:valAx>
      <c:valAx>
        <c:axId val="89361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AED-4E91-A211-57889574E6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AED-4E91-A211-57889574E6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AED-4E91-A211-57889574E6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AED-4E91-A211-57889574E69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AED-4E91-A211-57889574E69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44-4E14-AC7C-1641825F11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6B-4019-BBCC-CDCA2EE540BD}"/>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6B-4019-BBCC-CDCA2EE540B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D7-442F-8CD4-8038CC9B74F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B8-48F2-A005-26769C0E55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ED-4E91-A211-57889574E6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ED-4E91-A211-57889574E6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ED-4E91-A211-57889574E6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ED-4E91-A211-57889574E6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ED-4E91-A211-57889574E69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ED-4E91-A211-57889574E69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44-4E14-AC7C-1641825F11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6B-4019-BBCC-CDCA2EE540BD}"/>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6B-4019-BBCC-CDCA2EE540B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D7-442F-8CD4-8038CC9B74F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B8-48F2-A005-26769C0E55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ED-4E91-A211-57889574E6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ED-4E91-A211-57889574E6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ED-4E91-A211-57889574E6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ED-4E91-A211-57889574E69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ED-4E91-A211-57889574E69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44-4E14-AC7C-1641825F114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6B-4019-BBCC-CDCA2EE540BD}"/>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6B-4019-BBCC-CDCA2EE540B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D7-442F-8CD4-8038CC9B74F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B8-48F2-A005-26769C0E55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95904"/>
        <c:axId val="90009984"/>
      </c:scatterChart>
      <c:valAx>
        <c:axId val="89995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09984"/>
        <c:crosses val="autoZero"/>
        <c:crossBetween val="midCat"/>
        <c:majorUnit val="5"/>
      </c:valAx>
      <c:valAx>
        <c:axId val="9000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8B48-472E-B492-30F155CC9A9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8B48-472E-B492-30F155CC9A9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8B48-472E-B492-30F155CC9A9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8B48-472E-B492-30F155CC9A9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E8-4A36-8AC6-8CCD80CF3D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E8-4A36-8AC6-8CCD80CF3D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E8-4A36-8AC6-8CCD80CF3DC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E8-4A36-8AC6-8CCD80CF3D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E8-4A36-8AC6-8CCD80CF3DC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E8-4A36-8AC6-8CCD80CF3DC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EC-4438-8981-BB4CCF05F1B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5B-4874-8C8B-A018E7C283E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B-4874-8C8B-A018E7C283E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4F-4D1C-A367-1C9409EE0D6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0A-4550-8FD4-58000E3D23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E8-4A36-8AC6-8CCD80CF3DC0}"/>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EC-4438-8981-BB4CCF05F1BC}"/>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B-4874-8C8B-A018E7C283EC}"/>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5B-4874-8C8B-A018E7C283EC}"/>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7A4F-4D1C-A367-1C9409EE0D63}"/>
                </c:ext>
              </c:extLst>
            </c:dLbl>
            <c:dLbl>
              <c:idx val="12"/>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070A-4550-8FD4-58000E3D235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E8-4A36-8AC6-8CCD80CF3D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E8-4A36-8AC6-8CCD80CF3D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E8-4A36-8AC6-8CCD80CF3DC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E8-4A36-8AC6-8CCD80CF3D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E8-4A36-8AC6-8CCD80CF3DC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E8-4A36-8AC6-8CCD80CF3DC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EC-4438-8981-BB4CCF05F1B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B-4874-8C8B-A018E7C283E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B-4874-8C8B-A018E7C283E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4F-4D1C-A367-1C9409EE0D6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0A-4550-8FD4-58000E3D23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82-4D9F-9763-4C884A21C1D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82-4D9F-9763-4C884A21C1D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82-4D9F-9763-4C884A21C1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82-4D9F-9763-4C884A21C1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82-4D9F-9763-4C884A21C1D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82-4D9F-9763-4C884A21C1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05-4D38-9B1B-B8DCED928A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6C-45C5-935B-938E32CE351E}"/>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6C-45C5-935B-938E32CE351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DB-43E1-B188-0258855C83C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61-4754-9626-DCEC1D42B3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82-4D9F-9763-4C884A21C1D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82-4D9F-9763-4C884A21C1D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82-4D9F-9763-4C884A21C1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A82-4D9F-9763-4C884A21C1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A82-4D9F-9763-4C884A21C1D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A82-4D9F-9763-4C884A21C1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05-4D38-9B1B-B8DCED928A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6C-45C5-935B-938E32CE351E}"/>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6C-45C5-935B-938E32CE351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DB-43E1-B188-0258855C83C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61-4754-9626-DCEC1D42B3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82-4D9F-9763-4C884A21C1D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82-4D9F-9763-4C884A21C1D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82-4D9F-9763-4C884A21C1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82-4D9F-9763-4C884A21C1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82-4D9F-9763-4C884A21C1D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82-4D9F-9763-4C884A21C1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05-4D38-9B1B-B8DCED928A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6C-45C5-935B-938E32CE351E}"/>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6C-45C5-935B-938E32CE351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DB-43E1-B188-0258855C83C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61-4754-9626-DCEC1D42B3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45-4C0D-86B2-FB8956DE80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45-4C0D-86B2-FB8956DE80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45-4C0D-86B2-FB8956DE80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545-4C0D-86B2-FB8956DE80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45-4C0D-86B2-FB8956DE804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45-4C0D-86B2-FB8956DE804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79-4C9C-8026-00E79072E0D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65-4C2D-AAF0-1A341485E8F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65-4C2D-AAF0-1A341485E8F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DA-41A9-B638-BBF9E2ED9F1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13-45AF-BA0D-E62F3C7BEE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545-4C0D-86B2-FB8956DE80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545-4C0D-86B2-FB8956DE80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545-4C0D-86B2-FB8956DE80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545-4C0D-86B2-FB8956DE80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545-4C0D-86B2-FB8956DE804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545-4C0D-86B2-FB8956DE804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79-4C9C-8026-00E79072E0D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65-4C2D-AAF0-1A341485E8F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65-4C2D-AAF0-1A341485E8F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DA-41A9-B638-BBF9E2ED9F1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13-45AF-BA0D-E62F3C7BEE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45-4C0D-86B2-FB8956DE80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45-4C0D-86B2-FB8956DE80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45-4C0D-86B2-FB8956DE80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45-4C0D-86B2-FB8956DE80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45-4C0D-86B2-FB8956DE804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45-4C0D-86B2-FB8956DE804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79-4C9C-8026-00E79072E0D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65-4C2D-AAF0-1A341485E8F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65-4C2D-AAF0-1A341485E8F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DA-41A9-B638-BBF9E2ED9F1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13-45AF-BA0D-E62F3C7BEE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36-4A4B-BAC0-E97FD0D88E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36-4A4B-BAC0-E97FD0D88E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36-4A4B-BAC0-E97FD0D88E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36-4A4B-BAC0-E97FD0D88E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36-4A4B-BAC0-E97FD0D88E1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36-4A4B-BAC0-E97FD0D88E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EF-4AE5-AEC8-2A376CCA78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A8-4727-A61D-98A73A205BE7}"/>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A8-4727-A61D-98A73A205B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23-4ACF-8ABA-F8B495180A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46-4808-AC33-0944E39776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36-4A4B-BAC0-E97FD0D88E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36-4A4B-BAC0-E97FD0D88E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36-4A4B-BAC0-E97FD0D88E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36-4A4B-BAC0-E97FD0D88E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36-4A4B-BAC0-E97FD0D88E1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36-4A4B-BAC0-E97FD0D88E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EF-4AE5-AEC8-2A376CCA78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A8-4727-A61D-98A73A205BE7}"/>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A8-4727-A61D-98A73A205B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23-4ACF-8ABA-F8B495180A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46-4808-AC33-0944E39776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F5-401B-95C5-322289ADA9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F5-401B-95C5-322289ADA9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F5-401B-95C5-322289ADA94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F5-401B-95C5-322289ADA94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F5-401B-95C5-322289ADA94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F5-401B-95C5-322289ADA94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D6-4168-9D1B-6EA5A66329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85-41C1-900D-15C5B2DD1D9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85-41C1-900D-15C5B2DD1D9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CC-4F3B-B532-76E5222AA68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C7-45CB-9A00-DDFFFD8D71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F5-401B-95C5-322289ADA94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3F5-401B-95C5-322289ADA94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3F5-401B-95C5-322289ADA94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3F5-401B-95C5-322289ADA94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D6-4168-9D1B-6EA5A66329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85-41C1-900D-15C5B2DD1D9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85-41C1-900D-15C5B2DD1D9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CC-4F3B-B532-76E5222AA68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C7-45CB-9A00-DDFFFD8D71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F5-401B-95C5-322289ADA9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F5-401B-95C5-322289ADA9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F5-401B-95C5-322289ADA94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F5-401B-95C5-322289ADA94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F5-401B-95C5-322289ADA94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F5-401B-95C5-322289ADA94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D6-4168-9D1B-6EA5A66329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85-41C1-900D-15C5B2DD1D9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85-41C1-900D-15C5B2DD1D9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CC-4F3B-B532-76E5222AA68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C7-45CB-9A00-DDFFFD8D71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28-4B7B-8AF2-D8F76CC848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28-4B7B-8AF2-D8F76CC848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28-4B7B-8AF2-D8F76CC848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28-4B7B-8AF2-D8F76CC848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E28-4B7B-8AF2-D8F76CC8484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E28-4B7B-8AF2-D8F76CC848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5A-4CDC-A53B-46D2CB7B378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DD-4AC5-B74C-674413AF9B2D}"/>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DD-4AC5-B74C-674413AF9B2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2E-4B77-856A-A08C059F725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F3-41C4-9A4B-BFC922CF9A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E28-4B7B-8AF2-D8F76CC848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E28-4B7B-8AF2-D8F76CC848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E28-4B7B-8AF2-D8F76CC8484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E28-4B7B-8AF2-D8F76CC848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5A-4CDC-A53B-46D2CB7B378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DD-4AC5-B74C-674413AF9B2D}"/>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DD-4AC5-B74C-674413AF9B2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2E-4B77-856A-A08C059F725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F3-41C4-9A4B-BFC922CF9A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28-4B7B-8AF2-D8F76CC848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28-4B7B-8AF2-D8F76CC848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28-4B7B-8AF2-D8F76CC848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28-4B7B-8AF2-D8F76CC848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28-4B7B-8AF2-D8F76CC8484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28-4B7B-8AF2-D8F76CC848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5A-4CDC-A53B-46D2CB7B378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DD-4AC5-B74C-674413AF9B2D}"/>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DD-4AC5-B74C-674413AF9B2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2E-4B77-856A-A08C059F725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F3-41C4-9A4B-BFC922CF9A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045B4827-8423-4842-A25B-8EE364BB167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31E85EB-5CDB-4149-BF9B-10AA3B70109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758DEA1-BA90-4D8D-8C69-750941E41FB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38936A8-FD85-48F7-8ECB-43599C9196C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0B7F360-4358-46A6-8A87-E645B291524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11B6446-C3FF-49A7-9E85-5BE433970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8E37441-E262-4296-9701-DC1F242F4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49C58FF-3B56-456F-BE06-4F49D0783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51EA701-C930-433F-A42B-0522F91F625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A405D53-4DA4-48B8-94D7-429E0B283EA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664B566-ED82-4338-A24D-A7C40F4F254D}"/>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188F926-D95A-46E1-AB9E-352A094BB86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52E3590-268F-44DB-B1EB-BE2002060B3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032045C-8834-42C9-BE70-F9A835383E3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283AB27-87D4-45A0-8374-D543FE93D94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8F53-AEB9-4D19-9366-7DA92FC0C6B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Norway</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258</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247</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7" t="s">
        <v>31</v>
      </c>
      <c r="C1" s="535" t="s">
        <v>221</v>
      </c>
      <c r="D1" s="304" t="s">
        <v>178</v>
      </c>
      <c r="E1" s="304"/>
      <c r="F1" s="304"/>
      <c r="G1" s="304"/>
      <c r="H1" s="304"/>
      <c r="I1" s="315"/>
      <c r="J1" s="296"/>
      <c r="K1" s="296"/>
      <c r="L1" s="317" t="s">
        <v>31</v>
      </c>
      <c r="M1" s="535" t="s">
        <v>222</v>
      </c>
      <c r="N1" s="304" t="s">
        <v>178</v>
      </c>
      <c r="O1" s="304"/>
      <c r="P1" s="304"/>
      <c r="Q1" s="304"/>
      <c r="R1" s="304"/>
      <c r="S1" s="315"/>
      <c r="T1" s="296"/>
      <c r="U1" s="296"/>
      <c r="V1" s="317" t="s">
        <v>31</v>
      </c>
      <c r="W1" s="535" t="s">
        <v>223</v>
      </c>
      <c r="X1" s="304" t="s">
        <v>178</v>
      </c>
      <c r="Y1" s="304"/>
      <c r="Z1" s="304"/>
      <c r="AA1" s="304"/>
      <c r="AB1" s="304"/>
      <c r="AC1" s="315"/>
      <c r="AD1" s="296"/>
      <c r="AE1" s="296"/>
      <c r="AF1" s="317" t="s">
        <v>31</v>
      </c>
      <c r="AG1" s="535" t="s">
        <v>224</v>
      </c>
      <c r="AH1" s="304" t="s">
        <v>178</v>
      </c>
      <c r="AI1" s="304"/>
      <c r="AJ1" s="304"/>
      <c r="AK1" s="304"/>
      <c r="AL1" s="304"/>
      <c r="AM1" s="315"/>
      <c r="AN1" s="296"/>
      <c r="AO1" s="296"/>
      <c r="AP1" s="317" t="s">
        <v>31</v>
      </c>
      <c r="AQ1" s="535" t="s">
        <v>225</v>
      </c>
      <c r="AR1" s="304" t="s">
        <v>178</v>
      </c>
      <c r="AS1" s="304"/>
      <c r="AT1" s="304"/>
      <c r="AU1" s="304"/>
      <c r="AV1" s="304"/>
      <c r="AW1" s="315"/>
      <c r="AX1" s="296"/>
      <c r="AY1" s="296"/>
      <c r="AZ1" s="317" t="s">
        <v>31</v>
      </c>
      <c r="BA1" s="535" t="s">
        <v>226</v>
      </c>
      <c r="BB1" s="304" t="s">
        <v>178</v>
      </c>
      <c r="BC1" s="304"/>
      <c r="BD1" s="304"/>
      <c r="BE1" s="304"/>
      <c r="BF1" s="304"/>
      <c r="BG1" s="315"/>
      <c r="BH1" s="296"/>
      <c r="BI1" s="296"/>
      <c r="BJ1" s="317" t="s">
        <v>31</v>
      </c>
      <c r="BK1" s="535" t="s">
        <v>227</v>
      </c>
      <c r="BL1" s="304" t="s">
        <v>178</v>
      </c>
      <c r="BM1" s="304"/>
      <c r="BN1" s="304"/>
      <c r="BO1" s="304"/>
      <c r="BP1" s="304"/>
      <c r="BQ1" s="315"/>
      <c r="BR1" s="296"/>
      <c r="BS1" s="296"/>
      <c r="BT1" s="317" t="s">
        <v>31</v>
      </c>
      <c r="BU1" s="535">
        <v>2019</v>
      </c>
      <c r="BV1" s="304" t="s">
        <v>178</v>
      </c>
      <c r="BW1" s="304"/>
      <c r="BX1" s="304"/>
      <c r="BY1" s="304"/>
      <c r="BZ1" s="304"/>
      <c r="CA1" s="315"/>
      <c r="CB1" s="296"/>
      <c r="CC1" s="296"/>
      <c r="CD1" s="317" t="s">
        <v>31</v>
      </c>
      <c r="CE1" s="535">
        <v>2020</v>
      </c>
      <c r="CF1" s="304" t="s">
        <v>178</v>
      </c>
      <c r="CG1" s="304"/>
      <c r="CH1" s="304"/>
      <c r="CI1" s="304"/>
      <c r="CJ1" s="304"/>
      <c r="CK1" s="315"/>
      <c r="CL1" s="296"/>
      <c r="CM1" s="296"/>
      <c r="CN1" s="317" t="s">
        <v>31</v>
      </c>
      <c r="CO1" s="535">
        <v>2021</v>
      </c>
      <c r="CP1" s="304" t="s">
        <v>178</v>
      </c>
      <c r="CQ1" s="304"/>
      <c r="CR1" s="304"/>
      <c r="CS1" s="304"/>
      <c r="CT1" s="304"/>
      <c r="CU1" s="315"/>
      <c r="CV1" s="296"/>
      <c r="CW1" s="296"/>
      <c r="CX1" s="317" t="s">
        <v>31</v>
      </c>
      <c r="CY1" s="535">
        <v>2021</v>
      </c>
      <c r="CZ1" s="304" t="s">
        <v>178</v>
      </c>
      <c r="DA1" s="304"/>
      <c r="DB1" s="304"/>
      <c r="DC1" s="304"/>
      <c r="DD1" s="304"/>
      <c r="DE1" s="315"/>
      <c r="DF1" s="296"/>
      <c r="DG1" s="296"/>
      <c r="DH1" s="317" t="s">
        <v>31</v>
      </c>
      <c r="DI1" s="535">
        <v>2022</v>
      </c>
      <c r="DJ1" s="304" t="s">
        <v>178</v>
      </c>
      <c r="DK1" s="304"/>
      <c r="DL1" s="304"/>
      <c r="DM1" s="304"/>
      <c r="DN1" s="304"/>
      <c r="DO1" s="315"/>
      <c r="DP1" s="296"/>
      <c r="DQ1" s="296"/>
    </row>
    <row xmlns:x14ac="http://schemas.microsoft.com/office/spreadsheetml/2009/9/ac" r="2" s="298" customFormat="true" ht="30" customHeight="true" x14ac:dyDescent="0.25">
      <c r="A2" s="549" t="s">
        <v>246</v>
      </c>
      <c r="B2" s="305" t="s">
        <v>214</v>
      </c>
      <c r="C2" s="258" t="s">
        <v>176</v>
      </c>
      <c r="D2" s="258" t="s">
        <v>175</v>
      </c>
      <c r="E2" s="306"/>
      <c r="F2" s="306"/>
      <c r="G2" s="306"/>
      <c r="H2" s="306"/>
      <c r="I2" s="316"/>
      <c r="J2" s="299" t="s">
        <v>228</v>
      </c>
      <c r="K2" s="299"/>
      <c r="L2" s="305" t="s">
        <v>215</v>
      </c>
      <c r="M2" s="258" t="s">
        <v>176</v>
      </c>
      <c r="N2" s="258" t="s">
        <v>175</v>
      </c>
      <c r="O2" s="306"/>
      <c r="P2" s="306"/>
      <c r="Q2" s="306"/>
      <c r="R2" s="306"/>
      <c r="S2" s="316"/>
      <c r="T2" s="299" t="s">
        <v>228</v>
      </c>
      <c r="U2" s="299"/>
      <c r="V2" s="305" t="s">
        <v>216</v>
      </c>
      <c r="W2" s="258" t="s">
        <v>176</v>
      </c>
      <c r="X2" s="258" t="s">
        <v>175</v>
      </c>
      <c r="Y2" s="306"/>
      <c r="Z2" s="306"/>
      <c r="AA2" s="306"/>
      <c r="AB2" s="306"/>
      <c r="AC2" s="316"/>
      <c r="AD2" s="299" t="s">
        <v>228</v>
      </c>
      <c r="AE2" s="299"/>
      <c r="AF2" s="305" t="s">
        <v>217</v>
      </c>
      <c r="AG2" s="258" t="s">
        <v>176</v>
      </c>
      <c r="AH2" s="258" t="s">
        <v>175</v>
      </c>
      <c r="AI2" s="306"/>
      <c r="AJ2" s="306"/>
      <c r="AK2" s="306"/>
      <c r="AL2" s="306"/>
      <c r="AM2" s="316"/>
      <c r="AN2" s="299" t="s">
        <v>228</v>
      </c>
      <c r="AO2" s="299"/>
      <c r="AP2" s="305" t="s">
        <v>218</v>
      </c>
      <c r="AQ2" s="258" t="s">
        <v>176</v>
      </c>
      <c r="AR2" s="258" t="s">
        <v>175</v>
      </c>
      <c r="AS2" s="306"/>
      <c r="AT2" s="306"/>
      <c r="AU2" s="306"/>
      <c r="AV2" s="306"/>
      <c r="AW2" s="316"/>
      <c r="AX2" s="299" t="s">
        <v>228</v>
      </c>
      <c r="AY2" s="299"/>
      <c r="AZ2" s="305" t="s">
        <v>219</v>
      </c>
      <c r="BA2" s="258" t="s">
        <v>176</v>
      </c>
      <c r="BB2" s="258" t="s">
        <v>175</v>
      </c>
      <c r="BC2" s="306"/>
      <c r="BD2" s="306"/>
      <c r="BE2" s="306"/>
      <c r="BF2" s="306"/>
      <c r="BG2" s="316"/>
      <c r="BH2" s="299" t="s">
        <v>228</v>
      </c>
      <c r="BI2" s="299"/>
      <c r="BJ2" s="305" t="s">
        <v>220</v>
      </c>
      <c r="BK2" s="258" t="s">
        <v>176</v>
      </c>
      <c r="BL2" s="258" t="s">
        <v>175</v>
      </c>
      <c r="BM2" s="306"/>
      <c r="BN2" s="306"/>
      <c r="BO2" s="306"/>
      <c r="BP2" s="306"/>
      <c r="BQ2" s="316"/>
      <c r="BR2" s="299" t="s">
        <v>228</v>
      </c>
      <c r="BS2" s="299"/>
      <c r="BT2" s="305" t="s">
        <v>257</v>
      </c>
      <c r="BU2" s="258" t="s">
        <v>176</v>
      </c>
      <c r="BV2" s="258" t="s">
        <v>253</v>
      </c>
      <c r="BW2" s="306"/>
      <c r="BX2" s="306"/>
      <c r="BY2" s="306"/>
      <c r="BZ2" s="306"/>
      <c r="CA2" s="316"/>
      <c r="CB2" s="299" t="s">
        <v>228</v>
      </c>
      <c r="CC2" s="299"/>
      <c r="CD2" s="305" t="s">
        <v>244</v>
      </c>
      <c r="CE2" s="258" t="s">
        <v>176</v>
      </c>
      <c r="CF2" s="258" t="s">
        <v>175</v>
      </c>
      <c r="CG2" s="306"/>
      <c r="CH2" s="306"/>
      <c r="CI2" s="306"/>
      <c r="CJ2" s="306"/>
      <c r="CK2" s="316"/>
      <c r="CL2" s="299" t="s">
        <v>228</v>
      </c>
      <c r="CM2" s="299"/>
      <c r="CN2" s="305" t="s">
        <v>251</v>
      </c>
      <c r="CO2" s="258" t="s">
        <v>176</v>
      </c>
      <c r="CP2" s="258" t="s">
        <v>175</v>
      </c>
      <c r="CQ2" s="306"/>
      <c r="CR2" s="306"/>
      <c r="CS2" s="306"/>
      <c r="CT2" s="306"/>
      <c r="CU2" s="316"/>
      <c r="CV2" s="299" t="s">
        <v>228</v>
      </c>
      <c r="CW2" s="299"/>
      <c r="CX2" s="305" t="s">
        <v>254</v>
      </c>
      <c r="CY2" s="258" t="s">
        <v>176</v>
      </c>
      <c r="CZ2" s="258" t="s">
        <v>253</v>
      </c>
      <c r="DA2" s="306"/>
      <c r="DB2" s="306"/>
      <c r="DC2" s="306"/>
      <c r="DD2" s="306"/>
      <c r="DE2" s="316"/>
      <c r="DF2" s="299" t="s">
        <v>228</v>
      </c>
      <c r="DG2" s="299"/>
      <c r="DH2" s="305" t="s">
        <v>252</v>
      </c>
      <c r="DI2" s="258" t="s">
        <v>176</v>
      </c>
      <c r="DJ2" s="258" t="s">
        <v>175</v>
      </c>
      <c r="DK2" s="306"/>
      <c r="DL2" s="306"/>
      <c r="DM2" s="306"/>
      <c r="DN2" s="306"/>
      <c r="DO2" s="316"/>
      <c r="DP2" s="299" t="s">
        <v>228</v>
      </c>
      <c r="DQ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346" t="s">
        <v>167</v>
      </c>
      <c r="CO3" s="347" t="s">
        <v>56</v>
      </c>
      <c r="CP3" s="348" t="s">
        <v>7</v>
      </c>
      <c r="CQ3" s="348" t="s">
        <v>1</v>
      </c>
      <c r="CR3" s="348" t="s">
        <v>2</v>
      </c>
      <c r="CS3" s="348" t="s">
        <v>16</v>
      </c>
      <c r="CT3" s="348" t="s">
        <v>17</v>
      </c>
      <c r="CU3" s="349" t="s">
        <v>18</v>
      </c>
      <c r="CV3" s="236"/>
      <c r="CW3" s="236"/>
      <c r="CX3" s="346" t="s">
        <v>167</v>
      </c>
      <c r="CY3" s="347" t="s">
        <v>56</v>
      </c>
      <c r="CZ3" s="348" t="s">
        <v>7</v>
      </c>
      <c r="DA3" s="348" t="s">
        <v>1</v>
      </c>
      <c r="DB3" s="348" t="s">
        <v>2</v>
      </c>
      <c r="DC3" s="348" t="s">
        <v>16</v>
      </c>
      <c r="DD3" s="348" t="s">
        <v>17</v>
      </c>
      <c r="DE3" s="349" t="s">
        <v>18</v>
      </c>
      <c r="DF3" s="236"/>
      <c r="DG3" s="236"/>
      <c r="DH3" s="346" t="s">
        <v>167</v>
      </c>
      <c r="DI3" s="347" t="s">
        <v>56</v>
      </c>
      <c r="DJ3" s="348" t="s">
        <v>7</v>
      </c>
      <c r="DK3" s="348" t="s">
        <v>1</v>
      </c>
      <c r="DL3" s="348" t="s">
        <v>2</v>
      </c>
      <c r="DM3" s="348" t="s">
        <v>16</v>
      </c>
      <c r="DN3" s="348" t="s">
        <v>17</v>
      </c>
      <c r="DO3" s="349" t="s">
        <v>18</v>
      </c>
      <c r="DP3" s="236"/>
      <c r="DQ3" s="236"/>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8" t="str">
        <f>IF(ISBLANK('Data Summary'!A6),"",'Data Summary'!A6)</f>
        <v>NOR_2013_UIS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c r="CA4" s="21"/>
      <c r="CB4" s="19"/>
      <c r="CC4" s="19"/>
      <c r="CD4" s="113"/>
      <c r="CE4" s="81" t="s">
        <v>3</v>
      </c>
      <c r="CF4" s="128">
        <v>0</v>
      </c>
      <c r="CG4" s="128"/>
      <c r="CH4" s="128"/>
      <c r="CI4" s="128"/>
      <c r="CJ4" s="128">
        <v>0</v>
      </c>
      <c r="CK4" s="21">
        <v>0</v>
      </c>
      <c r="CL4" s="19"/>
      <c r="CM4" s="19"/>
      <c r="CN4" s="113"/>
      <c r="CO4" s="81" t="s">
        <v>3</v>
      </c>
      <c r="CP4" s="128">
        <v>0</v>
      </c>
      <c r="CQ4" s="128"/>
      <c r="CR4" s="128"/>
      <c r="CS4" s="128"/>
      <c r="CT4" s="128">
        <v>0</v>
      </c>
      <c r="CU4" s="21">
        <v>0</v>
      </c>
      <c r="CV4" s="19"/>
      <c r="CW4" s="19"/>
      <c r="CX4" s="113"/>
      <c r="CY4" s="81" t="s">
        <v>3</v>
      </c>
      <c r="CZ4" s="128">
        <v>0</v>
      </c>
      <c r="DA4" s="128"/>
      <c r="DB4" s="128"/>
      <c r="DC4" s="128"/>
      <c r="DD4" s="128"/>
      <c r="DE4" s="21"/>
      <c r="DF4" s="19"/>
      <c r="DG4" s="19"/>
      <c r="DH4" s="113"/>
      <c r="DI4" s="81" t="s">
        <v>3</v>
      </c>
      <c r="DJ4" s="128">
        <v>0</v>
      </c>
      <c r="DK4" s="128"/>
      <c r="DL4" s="128"/>
      <c r="DM4" s="128"/>
      <c r="DN4" s="128">
        <v>0</v>
      </c>
      <c r="DO4" s="21">
        <v>0</v>
      </c>
      <c r="DP4" s="19"/>
      <c r="DQ4" s="1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8" t="str">
        <f ca="true">IF(ISBLANK('Data Summary'!A7),"",'Data Summary'!A7)</f>
        <v>NOR_2014_UIS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c r="CA5" s="21"/>
      <c r="CB5" s="19"/>
      <c r="CC5" s="19"/>
      <c r="CD5" s="101" t="s">
        <v>183</v>
      </c>
      <c r="CE5" s="81" t="s">
        <v>25</v>
      </c>
      <c r="CF5" s="128">
        <v>100</v>
      </c>
      <c r="CG5" s="128"/>
      <c r="CH5" s="128"/>
      <c r="CI5" s="128"/>
      <c r="CJ5" s="128">
        <v>100</v>
      </c>
      <c r="CK5" s="21">
        <v>100</v>
      </c>
      <c r="CL5" s="19"/>
      <c r="CM5" s="19"/>
      <c r="CN5" s="101" t="s">
        <v>183</v>
      </c>
      <c r="CO5" s="81" t="s">
        <v>25</v>
      </c>
      <c r="CP5" s="128">
        <v>100</v>
      </c>
      <c r="CQ5" s="128"/>
      <c r="CR5" s="128"/>
      <c r="CS5" s="128"/>
      <c r="CT5" s="128">
        <v>100</v>
      </c>
      <c r="CU5" s="21">
        <v>100</v>
      </c>
      <c r="CV5" s="19"/>
      <c r="CW5" s="19"/>
      <c r="CX5" s="101" t="s">
        <v>183</v>
      </c>
      <c r="CY5" s="81" t="s">
        <v>25</v>
      </c>
      <c r="CZ5" s="128">
        <v>100</v>
      </c>
      <c r="DA5" s="128"/>
      <c r="DB5" s="128"/>
      <c r="DC5" s="128"/>
      <c r="DD5" s="128"/>
      <c r="DE5" s="21"/>
      <c r="DF5" s="19"/>
      <c r="DG5" s="19"/>
      <c r="DH5" s="101" t="s">
        <v>183</v>
      </c>
      <c r="DI5" s="81" t="s">
        <v>25</v>
      </c>
      <c r="DJ5" s="128">
        <v>100</v>
      </c>
      <c r="DK5" s="128"/>
      <c r="DL5" s="128"/>
      <c r="DM5" s="128"/>
      <c r="DN5" s="128">
        <v>100</v>
      </c>
      <c r="DO5" s="21">
        <v>100</v>
      </c>
      <c r="DP5" s="19"/>
      <c r="DQ5" s="19"/>
      <c r="DR5" s="109"/>
      <c r="EB5" s="109"/>
      <c r="EL5" s="109"/>
      <c r="EV5" s="109"/>
      <c r="FF5" s="109"/>
      <c r="FP5" s="109"/>
      <c r="FZ5" s="109"/>
      <c r="GJ5" s="109"/>
      <c r="GT5" s="109"/>
      <c r="HD5" s="109"/>
      <c r="HN5" s="109"/>
      <c r="HX5" s="109"/>
      <c r="IH5" s="109"/>
      <c r="IR5" s="109"/>
    </row>
    <row xmlns:x14ac="http://schemas.microsoft.com/office/spreadsheetml/2009/9/ac" r="6" s="4" customFormat="true" ht="15.6" customHeight="true" x14ac:dyDescent="0.25">
      <c r="A6" s="368" t="str">
        <f ca="true">IF(ISBLANK('Data Summary'!A8),"",'Data Summary'!A8)</f>
        <v>NOR_2015_UIS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13"/>
      <c r="CO6" s="82" t="s">
        <v>26</v>
      </c>
      <c r="CP6" s="129"/>
      <c r="CQ6" s="128"/>
      <c r="CR6" s="128"/>
      <c r="CS6" s="128"/>
      <c r="CT6" s="128"/>
      <c r="CU6" s="21"/>
      <c r="CV6" s="19"/>
      <c r="CW6" s="19"/>
      <c r="CX6" s="113"/>
      <c r="CY6" s="82" t="s">
        <v>26</v>
      </c>
      <c r="CZ6" s="129"/>
      <c r="DA6" s="128"/>
      <c r="DB6" s="128"/>
      <c r="DC6" s="128"/>
      <c r="DD6" s="128"/>
      <c r="DE6" s="21"/>
      <c r="DF6" s="19"/>
      <c r="DG6" s="19"/>
      <c r="DH6" s="113"/>
      <c r="DI6" s="82" t="s">
        <v>26</v>
      </c>
      <c r="DJ6" s="129"/>
      <c r="DK6" s="128"/>
      <c r="DL6" s="128"/>
      <c r="DM6" s="128"/>
      <c r="DN6" s="128"/>
      <c r="DO6" s="21"/>
      <c r="DP6" s="19"/>
      <c r="DQ6" s="1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8" t="str">
        <f ca="true">IF(ISBLANK('Data Summary'!A9),"",'Data Summary'!A9)</f>
        <v>NOR_2016_UIS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c r="CA7" s="21"/>
      <c r="CB7" s="19"/>
      <c r="CC7" s="19"/>
      <c r="CD7" s="101" t="s">
        <v>183</v>
      </c>
      <c r="CE7" s="82" t="s">
        <v>160</v>
      </c>
      <c r="CF7" s="128">
        <v>100</v>
      </c>
      <c r="CG7" s="128"/>
      <c r="CH7" s="128"/>
      <c r="CI7" s="128"/>
      <c r="CJ7" s="128">
        <v>100</v>
      </c>
      <c r="CK7" s="21">
        <v>100</v>
      </c>
      <c r="CL7" s="19"/>
      <c r="CM7" s="19"/>
      <c r="CN7" s="101" t="s">
        <v>183</v>
      </c>
      <c r="CO7" s="82" t="s">
        <v>160</v>
      </c>
      <c r="CP7" s="128">
        <v>100</v>
      </c>
      <c r="CQ7" s="128"/>
      <c r="CR7" s="128"/>
      <c r="CS7" s="128"/>
      <c r="CT7" s="128">
        <v>100</v>
      </c>
      <c r="CU7" s="21">
        <v>100</v>
      </c>
      <c r="CV7" s="19"/>
      <c r="CW7" s="19"/>
      <c r="CX7" s="101" t="s">
        <v>183</v>
      </c>
      <c r="CY7" s="82" t="s">
        <v>160</v>
      </c>
      <c r="CZ7" s="128">
        <v>100</v>
      </c>
      <c r="DA7" s="128"/>
      <c r="DB7" s="128"/>
      <c r="DC7" s="128"/>
      <c r="DD7" s="128"/>
      <c r="DE7" s="21"/>
      <c r="DF7" s="19"/>
      <c r="DG7" s="19"/>
      <c r="DH7" s="101" t="s">
        <v>183</v>
      </c>
      <c r="DI7" s="82" t="s">
        <v>160</v>
      </c>
      <c r="DJ7" s="128">
        <v>100</v>
      </c>
      <c r="DK7" s="128"/>
      <c r="DL7" s="128"/>
      <c r="DM7" s="128"/>
      <c r="DN7" s="128">
        <v>100</v>
      </c>
      <c r="DO7" s="21">
        <v>100</v>
      </c>
      <c r="DP7" s="19"/>
      <c r="DQ7" s="19"/>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68" t="str">
        <f ca="true">IF(ISBLANK('Data Summary'!A10),"",'Data Summary'!A10)</f>
        <v>NOR_2017_UIS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13"/>
      <c r="CO8" s="82" t="s">
        <v>161</v>
      </c>
      <c r="CP8" s="129"/>
      <c r="CQ8" s="128"/>
      <c r="CR8" s="128"/>
      <c r="CS8" s="128"/>
      <c r="CT8" s="128"/>
      <c r="CU8" s="21"/>
      <c r="CV8" s="19"/>
      <c r="CW8" s="19"/>
      <c r="CX8" s="113"/>
      <c r="CY8" s="82" t="s">
        <v>161</v>
      </c>
      <c r="CZ8" s="129"/>
      <c r="DA8" s="128"/>
      <c r="DB8" s="128"/>
      <c r="DC8" s="128"/>
      <c r="DD8" s="128"/>
      <c r="DE8" s="21"/>
      <c r="DF8" s="19"/>
      <c r="DG8" s="19"/>
      <c r="DH8" s="113"/>
      <c r="DI8" s="82" t="s">
        <v>161</v>
      </c>
      <c r="DJ8" s="129"/>
      <c r="DK8" s="128"/>
      <c r="DL8" s="128"/>
      <c r="DM8" s="128"/>
      <c r="DN8" s="128"/>
      <c r="DO8" s="21"/>
      <c r="DP8" s="19"/>
      <c r="DQ8" s="1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8" t="str">
        <f ca="true">IF(ISBLANK('Data Summary'!A11),"",'Data Summary'!A11)</f>
        <v>NOR_2018_UIS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v>100</v>
      </c>
      <c r="BQ9" s="21">
        <v>100</v>
      </c>
      <c r="BR9" s="19"/>
      <c r="BS9" s="19"/>
      <c r="BT9" s="101" t="s">
        <v>179</v>
      </c>
      <c r="BU9" s="82" t="s">
        <v>170</v>
      </c>
      <c r="BV9" s="129">
        <v>100</v>
      </c>
      <c r="BW9" s="128"/>
      <c r="BX9" s="128"/>
      <c r="BY9" s="128"/>
      <c r="BZ9" s="128"/>
      <c r="CA9" s="21"/>
      <c r="CB9" s="19"/>
      <c r="CC9" s="19"/>
      <c r="CD9" s="101" t="s">
        <v>179</v>
      </c>
      <c r="CE9" s="82" t="s">
        <v>170</v>
      </c>
      <c r="CF9" s="129">
        <v>100</v>
      </c>
      <c r="CG9" s="128"/>
      <c r="CH9" s="128"/>
      <c r="CI9" s="128"/>
      <c r="CJ9" s="128">
        <v>100</v>
      </c>
      <c r="CK9" s="21">
        <v>100</v>
      </c>
      <c r="CL9" s="19"/>
      <c r="CM9" s="19"/>
      <c r="CN9" s="101" t="s">
        <v>179</v>
      </c>
      <c r="CO9" s="82" t="s">
        <v>170</v>
      </c>
      <c r="CP9" s="129">
        <v>100</v>
      </c>
      <c r="CQ9" s="128"/>
      <c r="CR9" s="128"/>
      <c r="CS9" s="128"/>
      <c r="CT9" s="128">
        <v>100</v>
      </c>
      <c r="CU9" s="21">
        <v>100</v>
      </c>
      <c r="CV9" s="19"/>
      <c r="CW9" s="19"/>
      <c r="CX9" s="101" t="s">
        <v>179</v>
      </c>
      <c r="CY9" s="82" t="s">
        <v>170</v>
      </c>
      <c r="CZ9" s="129">
        <v>100</v>
      </c>
      <c r="DA9" s="128"/>
      <c r="DB9" s="128"/>
      <c r="DC9" s="128"/>
      <c r="DD9" s="128"/>
      <c r="DE9" s="21"/>
      <c r="DF9" s="19"/>
      <c r="DG9" s="19"/>
      <c r="DH9" s="101" t="s">
        <v>179</v>
      </c>
      <c r="DI9" s="82" t="s">
        <v>170</v>
      </c>
      <c r="DJ9" s="129">
        <v>100</v>
      </c>
      <c r="DK9" s="128"/>
      <c r="DL9" s="128"/>
      <c r="DM9" s="128"/>
      <c r="DN9" s="128">
        <v>100</v>
      </c>
      <c r="DO9" s="21">
        <v>100</v>
      </c>
      <c r="DP9" s="19"/>
      <c r="DQ9" s="19"/>
      <c r="DR9" s="109"/>
      <c r="EB9" s="109"/>
      <c r="EL9" s="109"/>
      <c r="EV9" s="109"/>
      <c r="FF9" s="109"/>
      <c r="FP9" s="109"/>
      <c r="FZ9" s="109"/>
      <c r="GJ9" s="109"/>
      <c r="GT9" s="109"/>
      <c r="HD9" s="109"/>
      <c r="HN9" s="109"/>
      <c r="HX9" s="109"/>
      <c r="IH9" s="109"/>
      <c r="IR9" s="109"/>
    </row>
    <row xmlns:x14ac="http://schemas.microsoft.com/office/spreadsheetml/2009/9/ac" r="10" s="2" customFormat="true" ht="86.45" customHeight="true" x14ac:dyDescent="0.25">
      <c r="A10" s="368" t="str">
        <f ca="true">IF(ISBLANK('Data Summary'!A12),"",'Data Summary'!A12)</f>
        <v>NOR_2019_UIS</v>
      </c>
      <c r="B10" s="104" t="s">
        <v>12</v>
      </c>
      <c r="C10" s="546" t="s">
        <v>186</v>
      </c>
      <c r="D10" s="547"/>
      <c r="E10" s="547"/>
      <c r="F10" s="547"/>
      <c r="G10" s="547"/>
      <c r="H10" s="547"/>
      <c r="I10" s="548"/>
      <c r="J10" s="10"/>
      <c r="K10" s="10"/>
      <c r="L10" s="104" t="s">
        <v>12</v>
      </c>
      <c r="M10" s="546" t="s">
        <v>186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186</v>
      </c>
      <c r="AH10" s="547"/>
      <c r="AI10" s="547"/>
      <c r="AJ10" s="547"/>
      <c r="AK10" s="547"/>
      <c r="AL10" s="547"/>
      <c r="AM10" s="548"/>
      <c r="AN10" s="10"/>
      <c r="AO10" s="10"/>
      <c r="AP10" s="104" t="s">
        <v>12</v>
      </c>
      <c r="AQ10" s="546" t="s">
        <v>186</v>
      </c>
      <c r="AR10" s="547"/>
      <c r="AS10" s="547"/>
      <c r="AT10" s="547"/>
      <c r="AU10" s="547"/>
      <c r="AV10" s="547"/>
      <c r="AW10" s="548"/>
      <c r="AX10" s="10"/>
      <c r="AY10" s="10"/>
      <c r="AZ10" s="104" t="s">
        <v>12</v>
      </c>
      <c r="BA10" s="546" t="s">
        <v>186</v>
      </c>
      <c r="BB10" s="547"/>
      <c r="BC10" s="547"/>
      <c r="BD10" s="547"/>
      <c r="BE10" s="547"/>
      <c r="BF10" s="547"/>
      <c r="BG10" s="548"/>
      <c r="BH10" s="10"/>
      <c r="BI10" s="10"/>
      <c r="BJ10" s="104" t="s">
        <v>12</v>
      </c>
      <c r="BK10" s="546" t="s">
        <v>186</v>
      </c>
      <c r="BL10" s="547"/>
      <c r="BM10" s="547"/>
      <c r="BN10" s="547"/>
      <c r="BO10" s="547"/>
      <c r="BP10" s="547"/>
      <c r="BQ10" s="548"/>
      <c r="BR10" s="10"/>
      <c r="BS10" s="10"/>
      <c r="BT10" s="104" t="s">
        <v>12</v>
      </c>
      <c r="BU10" s="546" t="s">
        <v>256</v>
      </c>
      <c r="BV10" s="547"/>
      <c r="BW10" s="547"/>
      <c r="BX10" s="547"/>
      <c r="BY10" s="547"/>
      <c r="BZ10" s="547"/>
      <c r="CA10" s="548"/>
      <c r="CB10" s="10"/>
      <c r="CC10" s="10"/>
      <c r="CD10" s="104" t="s">
        <v>12</v>
      </c>
      <c r="CE10" s="546" t="s">
        <v>186</v>
      </c>
      <c r="CF10" s="547"/>
      <c r="CG10" s="547"/>
      <c r="CH10" s="547"/>
      <c r="CI10" s="547"/>
      <c r="CJ10" s="547"/>
      <c r="CK10" s="548"/>
      <c r="CL10" s="10"/>
      <c r="CM10" s="10"/>
      <c r="CN10" s="104" t="s">
        <v>12</v>
      </c>
      <c r="CO10" s="546" t="s">
        <v>186</v>
      </c>
      <c r="CP10" s="547"/>
      <c r="CQ10" s="547"/>
      <c r="CR10" s="547"/>
      <c r="CS10" s="547"/>
      <c r="CT10" s="547"/>
      <c r="CU10" s="548"/>
      <c r="CV10" s="10"/>
      <c r="CW10" s="10"/>
      <c r="CX10" s="104" t="s">
        <v>12</v>
      </c>
      <c r="CY10" s="546" t="s">
        <v>256</v>
      </c>
      <c r="CZ10" s="547"/>
      <c r="DA10" s="547"/>
      <c r="DB10" s="547"/>
      <c r="DC10" s="547"/>
      <c r="DD10" s="547"/>
      <c r="DE10" s="548"/>
      <c r="DF10" s="10"/>
      <c r="DG10" s="10"/>
      <c r="DH10" s="104" t="s">
        <v>12</v>
      </c>
      <c r="DI10" s="546" t="s">
        <v>186</v>
      </c>
      <c r="DJ10" s="547"/>
      <c r="DK10" s="547"/>
      <c r="DL10" s="547"/>
      <c r="DM10" s="547"/>
      <c r="DN10" s="547"/>
      <c r="DO10" s="548"/>
      <c r="DP10" s="10"/>
      <c r="DQ10" s="10"/>
      <c r="DR10" s="112"/>
      <c r="EB10" s="112"/>
      <c r="EL10" s="112"/>
      <c r="EV10" s="112"/>
      <c r="FF10" s="112"/>
      <c r="FP10" s="112"/>
      <c r="FZ10" s="112"/>
      <c r="GJ10" s="112"/>
      <c r="GT10" s="112"/>
      <c r="HD10" s="112"/>
      <c r="HN10" s="112"/>
      <c r="HX10" s="112"/>
      <c r="IH10" s="112"/>
      <c r="IR10" s="112"/>
    </row>
    <row xmlns:x14ac="http://schemas.microsoft.com/office/spreadsheetml/2009/9/ac" r="11" s="2" customFormat="true" ht="15.6" customHeight="true" x14ac:dyDescent="0.25">
      <c r="A11" s="368" t="str">
        <f ca="true">IF(ISBLANK('Data Summary'!A13),"",'Data Summary'!A13)</f>
        <v>NOR_2019_PWH</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c r="CA11" s="89"/>
      <c r="CB11" s="10"/>
      <c r="CC11" s="10"/>
      <c r="CD11" s="104"/>
      <c r="CE11" s="90" t="s">
        <v>120</v>
      </c>
      <c r="CF11" s="134" t="s">
        <v>158</v>
      </c>
      <c r="CG11" s="134"/>
      <c r="CH11" s="134"/>
      <c r="CI11" s="134"/>
      <c r="CJ11" s="134" t="s">
        <v>158</v>
      </c>
      <c r="CK11" s="89" t="s">
        <v>158</v>
      </c>
      <c r="CL11" s="10"/>
      <c r="CM11" s="10"/>
      <c r="CN11" s="104"/>
      <c r="CO11" s="90" t="s">
        <v>120</v>
      </c>
      <c r="CP11" s="134" t="s">
        <v>158</v>
      </c>
      <c r="CQ11" s="134"/>
      <c r="CR11" s="134"/>
      <c r="CS11" s="134"/>
      <c r="CT11" s="134" t="s">
        <v>158</v>
      </c>
      <c r="CU11" s="89" t="s">
        <v>158</v>
      </c>
      <c r="CV11" s="10"/>
      <c r="CW11" s="10"/>
      <c r="CX11" s="104"/>
      <c r="CY11" s="90" t="s">
        <v>120</v>
      </c>
      <c r="CZ11" s="134" t="s">
        <v>158</v>
      </c>
      <c r="DA11" s="134"/>
      <c r="DB11" s="134"/>
      <c r="DC11" s="134"/>
      <c r="DD11" s="134"/>
      <c r="DE11" s="89"/>
      <c r="DF11" s="10"/>
      <c r="DG11" s="10"/>
      <c r="DH11" s="104"/>
      <c r="DI11" s="90" t="s">
        <v>120</v>
      </c>
      <c r="DJ11" s="134" t="s">
        <v>158</v>
      </c>
      <c r="DK11" s="134"/>
      <c r="DL11" s="134"/>
      <c r="DM11" s="134"/>
      <c r="DN11" s="134" t="s">
        <v>158</v>
      </c>
      <c r="DO11" s="89" t="s">
        <v>158</v>
      </c>
      <c r="DP11" s="10"/>
      <c r="DQ11" s="10"/>
      <c r="DR11" s="112"/>
      <c r="EB11" s="112"/>
      <c r="EL11" s="112"/>
      <c r="EV11" s="112"/>
      <c r="FF11" s="112"/>
      <c r="FP11" s="112"/>
      <c r="FZ11" s="112"/>
      <c r="GJ11" s="112"/>
      <c r="GT11" s="112"/>
      <c r="HD11" s="112"/>
      <c r="HN11" s="112"/>
      <c r="HX11" s="112"/>
      <c r="IH11" s="112"/>
      <c r="IR11" s="112"/>
    </row>
    <row xmlns:x14ac="http://schemas.microsoft.com/office/spreadsheetml/2009/9/ac" r="12" s="2" customFormat="true" ht="15" customHeight="true" x14ac:dyDescent="0.25">
      <c r="A12" s="368" t="str">
        <f ca="true">IF(ISBLANK('Data Summary'!A14),"",'Data Summary'!A14)</f>
        <v>NOR_2020_UIS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c r="CA12" s="89"/>
      <c r="CB12" s="10"/>
      <c r="CC12" s="10"/>
      <c r="CD12" s="104"/>
      <c r="CE12" s="90" t="s">
        <v>126</v>
      </c>
      <c r="CF12" s="134" t="s">
        <v>158</v>
      </c>
      <c r="CG12" s="134"/>
      <c r="CH12" s="134"/>
      <c r="CI12" s="134"/>
      <c r="CJ12" s="134" t="s">
        <v>158</v>
      </c>
      <c r="CK12" s="89" t="s">
        <v>158</v>
      </c>
      <c r="CL12" s="10"/>
      <c r="CM12" s="10"/>
      <c r="CN12" s="104"/>
      <c r="CO12" s="90" t="s">
        <v>126</v>
      </c>
      <c r="CP12" s="134" t="s">
        <v>158</v>
      </c>
      <c r="CQ12" s="134"/>
      <c r="CR12" s="134"/>
      <c r="CS12" s="134"/>
      <c r="CT12" s="134" t="s">
        <v>158</v>
      </c>
      <c r="CU12" s="89" t="s">
        <v>158</v>
      </c>
      <c r="CV12" s="10"/>
      <c r="CW12" s="10"/>
      <c r="CX12" s="104"/>
      <c r="CY12" s="90" t="s">
        <v>126</v>
      </c>
      <c r="CZ12" s="134" t="s">
        <v>158</v>
      </c>
      <c r="DA12" s="134"/>
      <c r="DB12" s="134"/>
      <c r="DC12" s="134"/>
      <c r="DD12" s="134"/>
      <c r="DE12" s="89"/>
      <c r="DF12" s="10"/>
      <c r="DG12" s="10"/>
      <c r="DH12" s="104"/>
      <c r="DI12" s="90" t="s">
        <v>126</v>
      </c>
      <c r="DJ12" s="134" t="s">
        <v>158</v>
      </c>
      <c r="DK12" s="134"/>
      <c r="DL12" s="134"/>
      <c r="DM12" s="134"/>
      <c r="DN12" s="134" t="s">
        <v>158</v>
      </c>
      <c r="DO12" s="89" t="s">
        <v>158</v>
      </c>
      <c r="DP12" s="10"/>
      <c r="DQ12" s="10"/>
      <c r="DR12" s="112"/>
      <c r="EB12" s="112"/>
      <c r="EL12" s="112"/>
      <c r="EV12" s="112"/>
      <c r="FF12" s="112"/>
      <c r="FP12" s="112"/>
      <c r="FZ12" s="112"/>
      <c r="GJ12" s="112"/>
      <c r="GT12" s="112"/>
      <c r="HD12" s="112"/>
      <c r="HN12" s="112"/>
      <c r="HX12" s="112"/>
      <c r="IH12" s="112"/>
      <c r="IR12" s="112"/>
    </row>
    <row xmlns:x14ac="http://schemas.microsoft.com/office/spreadsheetml/2009/9/ac" r="13" s="2" customFormat="true" ht="15" customHeight="true" x14ac:dyDescent="0.25">
      <c r="A13" s="368" t="str">
        <f ca="true">IF(ISBLANK('Data Summary'!A15),"",'Data Summary'!A15)</f>
        <v>NOR_2021_UIS</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c r="CA13" s="89"/>
      <c r="CB13" s="10"/>
      <c r="CC13" s="10"/>
      <c r="CD13" s="104"/>
      <c r="CE13" s="90" t="s">
        <v>103</v>
      </c>
      <c r="CF13" s="134" t="s">
        <v>158</v>
      </c>
      <c r="CG13" s="134"/>
      <c r="CH13" s="134"/>
      <c r="CI13" s="134"/>
      <c r="CJ13" s="134" t="s">
        <v>158</v>
      </c>
      <c r="CK13" s="89" t="s">
        <v>158</v>
      </c>
      <c r="CL13" s="10"/>
      <c r="CM13" s="10"/>
      <c r="CN13" s="104"/>
      <c r="CO13" s="90" t="s">
        <v>103</v>
      </c>
      <c r="CP13" s="134" t="s">
        <v>158</v>
      </c>
      <c r="CQ13" s="134"/>
      <c r="CR13" s="134"/>
      <c r="CS13" s="134"/>
      <c r="CT13" s="134" t="s">
        <v>158</v>
      </c>
      <c r="CU13" s="89" t="s">
        <v>158</v>
      </c>
      <c r="CV13" s="10"/>
      <c r="CW13" s="10"/>
      <c r="CX13" s="104"/>
      <c r="CY13" s="90" t="s">
        <v>103</v>
      </c>
      <c r="CZ13" s="134" t="s">
        <v>158</v>
      </c>
      <c r="DA13" s="134"/>
      <c r="DB13" s="134"/>
      <c r="DC13" s="134"/>
      <c r="DD13" s="134"/>
      <c r="DE13" s="89"/>
      <c r="DF13" s="10"/>
      <c r="DG13" s="10"/>
      <c r="DH13" s="104"/>
      <c r="DI13" s="90" t="s">
        <v>103</v>
      </c>
      <c r="DJ13" s="134" t="s">
        <v>158</v>
      </c>
      <c r="DK13" s="134"/>
      <c r="DL13" s="134"/>
      <c r="DM13" s="134"/>
      <c r="DN13" s="134" t="s">
        <v>158</v>
      </c>
      <c r="DO13" s="89" t="s">
        <v>158</v>
      </c>
      <c r="DP13" s="10"/>
      <c r="DQ13" s="10"/>
      <c r="DR13" s="112"/>
      <c r="EB13" s="112"/>
      <c r="EL13" s="112"/>
      <c r="EV13" s="112"/>
      <c r="FF13" s="112"/>
      <c r="FP13" s="112"/>
      <c r="FZ13" s="112"/>
      <c r="GJ13" s="112"/>
      <c r="GT13" s="112"/>
      <c r="HD13" s="112"/>
      <c r="HN13" s="112"/>
      <c r="HX13" s="112"/>
      <c r="IH13" s="112"/>
      <c r="IR13" s="112"/>
    </row>
    <row xmlns:x14ac="http://schemas.microsoft.com/office/spreadsheetml/2009/9/ac" r="14" ht="15.75" customHeight="true" x14ac:dyDescent="0.25">
      <c r="A14" s="368" t="str">
        <f ca="true">IF(ISBLANK('Data Summary'!A16),"",'Data Summary'!A16)</f>
        <v>NOR_2021_PWH</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c r="CN14" s="105"/>
      <c r="CO14" s="83" t="s">
        <v>23</v>
      </c>
      <c r="CP14" s="9"/>
      <c r="CQ14" s="9"/>
      <c r="CR14" s="9"/>
      <c r="CS14" s="64"/>
      <c r="CT14" s="65"/>
      <c r="CU14" s="66"/>
      <c r="CV14" s="10"/>
      <c r="CW14" s="10"/>
      <c r="CX14" s="105"/>
      <c r="CY14" s="83" t="s">
        <v>23</v>
      </c>
      <c r="CZ14" s="9"/>
      <c r="DA14" s="9"/>
      <c r="DB14" s="9"/>
      <c r="DC14" s="64"/>
      <c r="DD14" s="65"/>
      <c r="DE14" s="66"/>
      <c r="DF14" s="10"/>
      <c r="DG14" s="10"/>
      <c r="DH14" s="105"/>
      <c r="DI14" s="83" t="s">
        <v>23</v>
      </c>
      <c r="DJ14" s="9"/>
      <c r="DK14" s="9"/>
      <c r="DL14" s="9"/>
      <c r="DM14" s="64"/>
      <c r="DN14" s="65"/>
      <c r="DO14" s="66"/>
      <c r="DP14" s="10"/>
      <c r="DQ14" s="10"/>
    </row>
    <row xmlns:x14ac="http://schemas.microsoft.com/office/spreadsheetml/2009/9/ac" r="15" ht="15.75" customHeight="true" thickBot="true" x14ac:dyDescent="0.3">
      <c r="A15" s="368" t="str">
        <f ca="true">IF(ISBLANK('Data Summary'!A17),"",'Data Summary'!A17)</f>
        <v>NOR_2022_UIS</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c r="CN15" s="106"/>
      <c r="CO15" s="84" t="s">
        <v>20</v>
      </c>
      <c r="CP15" s="68"/>
      <c r="CQ15" s="68"/>
      <c r="CR15" s="68"/>
      <c r="CS15" s="68"/>
      <c r="CT15" s="68"/>
      <c r="CU15" s="24"/>
      <c r="CV15" s="20"/>
      <c r="CW15" s="20"/>
      <c r="CX15" s="106"/>
      <c r="CY15" s="84" t="s">
        <v>20</v>
      </c>
      <c r="CZ15" s="68"/>
      <c r="DA15" s="68"/>
      <c r="DB15" s="68"/>
      <c r="DC15" s="68"/>
      <c r="DD15" s="68"/>
      <c r="DE15" s="24"/>
      <c r="DF15" s="20"/>
      <c r="DG15" s="20"/>
      <c r="DH15" s="106"/>
      <c r="DI15" s="84" t="s">
        <v>20</v>
      </c>
      <c r="DJ15" s="68"/>
      <c r="DK15" s="68"/>
      <c r="DL15" s="68"/>
      <c r="DM15" s="68"/>
      <c r="DN15" s="68"/>
      <c r="DO15" s="24"/>
      <c r="DP15" s="20"/>
      <c r="DQ15" s="20"/>
    </row>
    <row xmlns:x14ac="http://schemas.microsoft.com/office/spreadsheetml/2009/9/ac" r="16" s="3" customFormat="true" x14ac:dyDescent="0.25">
      <c r="A16" s="369"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c r="IH16" s="107"/>
      <c r="IR16" s="107"/>
    </row>
    <row xmlns:x14ac="http://schemas.microsoft.com/office/spreadsheetml/2009/9/ac" r="17" s="3" customFormat="true" x14ac:dyDescent="0.25">
      <c r="A17" s="369"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c r="IH17" s="107"/>
      <c r="IR17" s="107"/>
    </row>
    <row xmlns:x14ac="http://schemas.microsoft.com/office/spreadsheetml/2009/9/ac" r="18" s="3" customFormat="true" x14ac:dyDescent="0.25">
      <c r="A18" s="369"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c r="IH18" s="107"/>
      <c r="IR18" s="107"/>
    </row>
    <row xmlns:x14ac="http://schemas.microsoft.com/office/spreadsheetml/2009/9/ac" r="19" s="3" customFormat="true" x14ac:dyDescent="0.25">
      <c r="A19" s="369"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c r="IH19" s="107"/>
      <c r="IR19" s="107"/>
    </row>
    <row xmlns:x14ac="http://schemas.microsoft.com/office/spreadsheetml/2009/9/ac" r="20" s="3" customFormat="true" x14ac:dyDescent="0.25">
      <c r="A20" s="369"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c r="IH20" s="107"/>
      <c r="IR20" s="107"/>
    </row>
    <row xmlns:x14ac="http://schemas.microsoft.com/office/spreadsheetml/2009/9/ac" r="21" s="3" customFormat="true" x14ac:dyDescent="0.25">
      <c r="A21" s="369"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c r="IH21" s="107"/>
      <c r="IR21" s="107"/>
    </row>
    <row xmlns:x14ac="http://schemas.microsoft.com/office/spreadsheetml/2009/9/ac" r="22" s="3" customFormat="true" x14ac:dyDescent="0.25">
      <c r="A22" s="369"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c r="IH22" s="107"/>
      <c r="IR22" s="107"/>
    </row>
    <row xmlns:x14ac="http://schemas.microsoft.com/office/spreadsheetml/2009/9/ac" r="23" s="3" customFormat="true" x14ac:dyDescent="0.25">
      <c r="A23" s="369"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c r="IH23" s="107"/>
      <c r="IR23" s="107"/>
    </row>
    <row xmlns:x14ac="http://schemas.microsoft.com/office/spreadsheetml/2009/9/ac" r="24" s="3" customFormat="true" x14ac:dyDescent="0.25">
      <c r="A24" s="369"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c r="IH24" s="107"/>
      <c r="IR24" s="107"/>
    </row>
    <row xmlns:x14ac="http://schemas.microsoft.com/office/spreadsheetml/2009/9/ac" r="25" s="3" customFormat="true" x14ac:dyDescent="0.25">
      <c r="A25" s="369"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c r="IH25" s="107"/>
      <c r="IR25" s="107"/>
    </row>
    <row xmlns:x14ac="http://schemas.microsoft.com/office/spreadsheetml/2009/9/ac" r="26" s="3" customFormat="true" x14ac:dyDescent="0.25">
      <c r="A26" s="369"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c r="IH26" s="107"/>
      <c r="IR26" s="107"/>
    </row>
    <row xmlns:x14ac="http://schemas.microsoft.com/office/spreadsheetml/2009/9/ac" r="27" s="3" customFormat="true" x14ac:dyDescent="0.25">
      <c r="A27" s="369"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c r="IH27" s="107"/>
      <c r="IR27" s="107"/>
    </row>
    <row xmlns:x14ac="http://schemas.microsoft.com/office/spreadsheetml/2009/9/ac" r="28" s="3" customFormat="true" x14ac:dyDescent="0.25">
      <c r="A28" s="369"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c r="IH28" s="107"/>
      <c r="IR28" s="107"/>
    </row>
    <row xmlns:x14ac="http://schemas.microsoft.com/office/spreadsheetml/2009/9/ac" r="29" s="3" customFormat="true" x14ac:dyDescent="0.25">
      <c r="A29" s="369"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c r="IH29" s="107"/>
      <c r="IR29" s="107"/>
    </row>
    <row xmlns:x14ac="http://schemas.microsoft.com/office/spreadsheetml/2009/9/ac" r="30" s="3" customFormat="true" x14ac:dyDescent="0.25">
      <c r="A30" s="369"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c r="IH30" s="107"/>
      <c r="IR30" s="107"/>
    </row>
    <row xmlns:x14ac="http://schemas.microsoft.com/office/spreadsheetml/2009/9/ac" r="31" s="3" customFormat="true" x14ac:dyDescent="0.25">
      <c r="A31" s="369"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69"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69"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69"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9"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9"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9"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9"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9"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9"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9"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9"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9"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9"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9"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9"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9"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9"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9"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9"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9"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9"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9"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9"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9"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9"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9"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9"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9"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9"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9"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9"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9"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9"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9"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9"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9"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9"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9"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9"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9"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9"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9"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9"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9"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9"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9"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9"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9"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9"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9"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9"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9"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9"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9"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9"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9"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9"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9"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9"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9"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9"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9"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9"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9"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9"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9"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9"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9"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9"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9"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9"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9"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9"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9"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9"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9"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9"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9"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9"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9"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9"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9"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9"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9"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9"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9"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9"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9"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9"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9"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9"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9"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9"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9"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9"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9"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9"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9"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9"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9"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9"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9"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9"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9"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9"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9"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9"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9"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9"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9"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9"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9"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9"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9"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9"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9"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9"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9"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9"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9"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sheetData>
  <mergeCells count="13">
    <mergeCell ref="CO10:CU10"/>
    <mergeCell ref="DI10:DO10"/>
    <mergeCell ref="A2:A3"/>
    <mergeCell ref="CE10:CK10"/>
    <mergeCell ref="BK10:BQ10"/>
    <mergeCell ref="C10:I10"/>
    <mergeCell ref="BA10:BG10"/>
    <mergeCell ref="M10:S10"/>
    <mergeCell ref="W10:AC10"/>
    <mergeCell ref="AG10:AM10"/>
    <mergeCell ref="AQ10:AW10"/>
    <mergeCell ref="CY10:DE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Norway</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927187</v>
      </c>
      <c r="D5" s="904">
        <v>76.020004272460938</v>
      </c>
      <c r="E5" s="905">
        <v>184589</v>
      </c>
      <c r="F5" s="906">
        <v>423446</v>
      </c>
      <c r="G5" s="907">
        <v>319152</v>
      </c>
    </row>
    <row xmlns:x14ac="http://schemas.microsoft.com/office/spreadsheetml/2009/9/ac" r="6" x14ac:dyDescent="0.2">
      <c r="B6" s="765">
        <v>2001</v>
      </c>
      <c r="C6" s="908">
        <v>936644</v>
      </c>
      <c r="D6" s="909">
        <v>76.377998352050781</v>
      </c>
      <c r="E6" s="910">
        <v>184372</v>
      </c>
      <c r="F6" s="911">
        <v>429370</v>
      </c>
      <c r="G6" s="912">
        <v>322902</v>
      </c>
    </row>
    <row xmlns:x14ac="http://schemas.microsoft.com/office/spreadsheetml/2009/9/ac" r="7" x14ac:dyDescent="0.2">
      <c r="B7" s="771">
        <v>2002</v>
      </c>
      <c r="C7" s="913">
        <v>944076</v>
      </c>
      <c r="D7" s="914">
        <v>76.733001708984375</v>
      </c>
      <c r="E7" s="915">
        <v>182315</v>
      </c>
      <c r="F7" s="916">
        <v>432405</v>
      </c>
      <c r="G7" s="917">
        <v>329356</v>
      </c>
    </row>
    <row xmlns:x14ac="http://schemas.microsoft.com/office/spreadsheetml/2009/9/ac" r="8" x14ac:dyDescent="0.2">
      <c r="B8" s="777">
        <v>2003</v>
      </c>
      <c r="C8" s="918">
        <v>956183</v>
      </c>
      <c r="D8" s="919">
        <v>77.083999633789063</v>
      </c>
      <c r="E8" s="920">
        <v>180853</v>
      </c>
      <c r="F8" s="921">
        <v>435762</v>
      </c>
      <c r="G8" s="922">
        <v>339568</v>
      </c>
    </row>
    <row xmlns:x14ac="http://schemas.microsoft.com/office/spreadsheetml/2009/9/ac" r="9" x14ac:dyDescent="0.2">
      <c r="B9" s="783">
        <v>2004</v>
      </c>
      <c r="C9" s="923">
        <v>966149</v>
      </c>
      <c r="D9" s="924">
        <v>77.398994445800781</v>
      </c>
      <c r="E9" s="925">
        <v>180086</v>
      </c>
      <c r="F9" s="926">
        <v>435192</v>
      </c>
      <c r="G9" s="927">
        <v>350871</v>
      </c>
    </row>
    <row xmlns:x14ac="http://schemas.microsoft.com/office/spreadsheetml/2009/9/ac" r="10" x14ac:dyDescent="0.2">
      <c r="B10" s="789">
        <v>2005</v>
      </c>
      <c r="C10" s="928">
        <v>972622</v>
      </c>
      <c r="D10" s="929">
        <v>77.675003051757813</v>
      </c>
      <c r="E10" s="930">
        <v>178511</v>
      </c>
      <c r="F10" s="931">
        <v>432856</v>
      </c>
      <c r="G10" s="932">
        <v>361255</v>
      </c>
    </row>
    <row xmlns:x14ac="http://schemas.microsoft.com/office/spreadsheetml/2009/9/ac" r="11" x14ac:dyDescent="0.2">
      <c r="B11" s="795">
        <v>2006</v>
      </c>
      <c r="C11" s="933">
        <v>977370</v>
      </c>
      <c r="D11" s="934">
        <v>77.949996948242188</v>
      </c>
      <c r="E11" s="935">
        <v>175221</v>
      </c>
      <c r="F11" s="936">
        <v>432455</v>
      </c>
      <c r="G11" s="937">
        <v>369694</v>
      </c>
    </row>
    <row xmlns:x14ac="http://schemas.microsoft.com/office/spreadsheetml/2009/9/ac" r="12" x14ac:dyDescent="0.2">
      <c r="B12" s="801">
        <v>2007</v>
      </c>
      <c r="C12" s="938">
        <v>981913</v>
      </c>
      <c r="D12" s="939">
        <v>78.234001159667969</v>
      </c>
      <c r="E12" s="940">
        <v>173372</v>
      </c>
      <c r="F12" s="941">
        <v>432602</v>
      </c>
      <c r="G12" s="942">
        <v>375939</v>
      </c>
    </row>
    <row xmlns:x14ac="http://schemas.microsoft.com/office/spreadsheetml/2009/9/ac" r="13" x14ac:dyDescent="0.2">
      <c r="B13" s="807">
        <v>2008</v>
      </c>
      <c r="C13" s="943">
        <v>985296</v>
      </c>
      <c r="D13" s="944">
        <v>78.5260009765625</v>
      </c>
      <c r="E13" s="945">
        <v>174607</v>
      </c>
      <c r="F13" s="946">
        <v>430842</v>
      </c>
      <c r="G13" s="947">
        <v>379847</v>
      </c>
    </row>
    <row xmlns:x14ac="http://schemas.microsoft.com/office/spreadsheetml/2009/9/ac" r="14" x14ac:dyDescent="0.2">
      <c r="B14" s="813">
        <v>2009</v>
      </c>
      <c r="C14" s="948">
        <v>987842</v>
      </c>
      <c r="D14" s="949">
        <v>78.81500244140625</v>
      </c>
      <c r="E14" s="950">
        <v>177058</v>
      </c>
      <c r="F14" s="951">
        <v>428010</v>
      </c>
      <c r="G14" s="952">
        <v>382774</v>
      </c>
    </row>
    <row xmlns:x14ac="http://schemas.microsoft.com/office/spreadsheetml/2009/9/ac" r="15" x14ac:dyDescent="0.2">
      <c r="B15" s="819">
        <v>2010</v>
      </c>
      <c r="C15" s="953">
        <v>990573</v>
      </c>
      <c r="D15" s="954">
        <v>79.101997375488281</v>
      </c>
      <c r="E15" s="955">
        <v>179823</v>
      </c>
      <c r="F15" s="956">
        <v>425646</v>
      </c>
      <c r="G15" s="957">
        <v>385104</v>
      </c>
    </row>
    <row xmlns:x14ac="http://schemas.microsoft.com/office/spreadsheetml/2009/9/ac" r="16" x14ac:dyDescent="0.2">
      <c r="B16" s="825">
        <v>2011</v>
      </c>
      <c r="C16" s="958">
        <v>992489</v>
      </c>
      <c r="D16" s="959">
        <v>79.455001831054688</v>
      </c>
      <c r="E16" s="960">
        <v>181697</v>
      </c>
      <c r="F16" s="961">
        <v>424638</v>
      </c>
      <c r="G16" s="962">
        <v>386154</v>
      </c>
    </row>
    <row xmlns:x14ac="http://schemas.microsoft.com/office/spreadsheetml/2009/9/ac" r="17" x14ac:dyDescent="0.2">
      <c r="B17" s="831">
        <v>2012</v>
      </c>
      <c r="C17" s="963">
        <v>996253</v>
      </c>
      <c r="D17" s="964">
        <v>79.874000549316406</v>
      </c>
      <c r="E17" s="965">
        <v>185738</v>
      </c>
      <c r="F17" s="966">
        <v>424921</v>
      </c>
      <c r="G17" s="967">
        <v>385594</v>
      </c>
    </row>
    <row xmlns:x14ac="http://schemas.microsoft.com/office/spreadsheetml/2009/9/ac" r="18" x14ac:dyDescent="0.2">
      <c r="B18" s="837">
        <v>2013</v>
      </c>
      <c r="C18" s="968">
        <v>1002603</v>
      </c>
      <c r="D18" s="969">
        <v>80.286003112792969</v>
      </c>
      <c r="E18" s="970">
        <v>189628</v>
      </c>
      <c r="F18" s="971">
        <v>426509</v>
      </c>
      <c r="G18" s="972">
        <v>386466</v>
      </c>
    </row>
    <row xmlns:x14ac="http://schemas.microsoft.com/office/spreadsheetml/2009/9/ac" r="19" x14ac:dyDescent="0.2">
      <c r="B19" s="843">
        <v>2014</v>
      </c>
      <c r="C19" s="973">
        <v>1007932</v>
      </c>
      <c r="D19" s="974">
        <v>80.692001342773438</v>
      </c>
      <c r="E19" s="975">
        <v>192768</v>
      </c>
      <c r="F19" s="976">
        <v>428091</v>
      </c>
      <c r="G19" s="977">
        <v>387073</v>
      </c>
    </row>
    <row xmlns:x14ac="http://schemas.microsoft.com/office/spreadsheetml/2009/9/ac" r="20" x14ac:dyDescent="0.2">
      <c r="B20" s="849">
        <v>2015</v>
      </c>
      <c r="C20" s="978">
        <v>1011035</v>
      </c>
      <c r="D20" s="979">
        <v>81.090995788574219</v>
      </c>
      <c r="E20" s="980">
        <v>192406</v>
      </c>
      <c r="F20" s="981">
        <v>433661</v>
      </c>
      <c r="G20" s="982">
        <v>384968</v>
      </c>
    </row>
    <row xmlns:x14ac="http://schemas.microsoft.com/office/spreadsheetml/2009/9/ac" r="21" x14ac:dyDescent="0.2">
      <c r="B21" s="855">
        <v>2016</v>
      </c>
      <c r="C21" s="983">
        <v>1013271</v>
      </c>
      <c r="D21" s="984">
        <v>81.485000610351563</v>
      </c>
      <c r="E21" s="985">
        <v>190095</v>
      </c>
      <c r="F21" s="986">
        <v>441806</v>
      </c>
      <c r="G21" s="987">
        <v>381370</v>
      </c>
    </row>
    <row xmlns:x14ac="http://schemas.microsoft.com/office/spreadsheetml/2009/9/ac" r="22" x14ac:dyDescent="0.2">
      <c r="B22" s="861">
        <v>2017</v>
      </c>
      <c r="C22" s="988">
        <v>1016283</v>
      </c>
      <c r="D22" s="989">
        <v>81.871002197265625</v>
      </c>
      <c r="E22" s="990">
        <v>186865</v>
      </c>
      <c r="F22" s="991">
        <v>447901</v>
      </c>
      <c r="G22" s="992">
        <v>381517</v>
      </c>
    </row>
    <row xmlns:x14ac="http://schemas.microsoft.com/office/spreadsheetml/2009/9/ac" r="23" x14ac:dyDescent="0.2">
      <c r="B23" s="867">
        <v>2018</v>
      </c>
      <c r="C23" s="993">
        <v>1017877</v>
      </c>
      <c r="D23" s="994">
        <v>82.248001098632813</v>
      </c>
      <c r="E23" s="995">
        <v>185087</v>
      </c>
      <c r="F23" s="996">
        <v>451079</v>
      </c>
      <c r="G23" s="997">
        <v>381711</v>
      </c>
    </row>
    <row xmlns:x14ac="http://schemas.microsoft.com/office/spreadsheetml/2009/9/ac" r="24" x14ac:dyDescent="0.2">
      <c r="B24" s="873">
        <v>2019</v>
      </c>
      <c r="C24" s="998">
        <v>1015581</v>
      </c>
      <c r="D24" s="999">
        <v>82.616004943847656</v>
      </c>
      <c r="E24" s="1000">
        <v>182851</v>
      </c>
      <c r="F24" s="1001">
        <v>452818</v>
      </c>
      <c r="G24" s="1002">
        <v>379912</v>
      </c>
    </row>
    <row xmlns:x14ac="http://schemas.microsoft.com/office/spreadsheetml/2009/9/ac" r="25" x14ac:dyDescent="0.2">
      <c r="B25" s="879">
        <v>2020</v>
      </c>
      <c r="C25" s="1003">
        <v>1013445</v>
      </c>
      <c r="D25" s="1004">
        <v>82.9739990234375</v>
      </c>
      <c r="E25" s="1005">
        <v>182439</v>
      </c>
      <c r="F25" s="1006">
        <v>451246</v>
      </c>
      <c r="G25" s="1007">
        <v>379760</v>
      </c>
    </row>
    <row xmlns:x14ac="http://schemas.microsoft.com/office/spreadsheetml/2009/9/ac" r="26" x14ac:dyDescent="0.2">
      <c r="B26" s="885">
        <v>2021</v>
      </c>
      <c r="C26" s="1008">
        <v>1009536</v>
      </c>
      <c r="D26" s="1009">
        <v>83.322998046875</v>
      </c>
      <c r="E26" s="1010">
        <v>179263</v>
      </c>
      <c r="F26" s="1011">
        <v>448573</v>
      </c>
      <c r="G26" s="1012">
        <v>381700</v>
      </c>
    </row>
    <row xmlns:x14ac="http://schemas.microsoft.com/office/spreadsheetml/2009/9/ac" r="27" x14ac:dyDescent="0.2">
      <c r="B27" s="891">
        <v>2022</v>
      </c>
      <c r="C27" s="892">
        <v>1006458</v>
      </c>
      <c r="D27" s="893">
        <v>83.66400146484375</v>
      </c>
      <c r="E27" s="894">
        <v>175011</v>
      </c>
      <c r="F27" s="895">
        <v>444234</v>
      </c>
      <c r="G27" s="896">
        <v>387213</v>
      </c>
    </row>
    <row xmlns:x14ac="http://schemas.microsoft.com/office/spreadsheetml/2009/9/ac" r="28" x14ac:dyDescent="0.2">
      <c r="B28" s="897">
        <v>2023</v>
      </c>
      <c r="C28" s="898">
        <v>1000785</v>
      </c>
      <c r="D28" s="899">
        <v>83.995002746582031</v>
      </c>
      <c r="E28" s="900">
        <v>170312</v>
      </c>
      <c r="F28" s="901">
        <v>438034</v>
      </c>
      <c r="G28" s="902">
        <v>392439</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250</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2D1CA-CE9B-4492-AAB8-7A7B2B69DEB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229</v>
      </c>
      <c r="C2" s="554"/>
    </row>
    <row xmlns:x14ac="http://schemas.microsoft.com/office/spreadsheetml/2009/9/ac" r="3" ht="6" customHeight="true" x14ac:dyDescent="0.25">
      <c r="B3" s="353"/>
    </row>
    <row xmlns:x14ac="http://schemas.microsoft.com/office/spreadsheetml/2009/9/ac" r="4" ht="30" customHeight="true" x14ac:dyDescent="0.25">
      <c r="B4" s="355" t="s">
        <v>230</v>
      </c>
      <c r="C4" s="356" t="s">
        <v>231</v>
      </c>
    </row>
    <row xmlns:x14ac="http://schemas.microsoft.com/office/spreadsheetml/2009/9/ac" r="5" ht="30" customHeight="true" x14ac:dyDescent="0.25">
      <c r="B5" s="355" t="s">
        <v>48</v>
      </c>
      <c r="C5" s="356" t="s">
        <v>232</v>
      </c>
    </row>
    <row xmlns:x14ac="http://schemas.microsoft.com/office/spreadsheetml/2009/9/ac" r="6" ht="30" customHeight="true" x14ac:dyDescent="0.25">
      <c r="B6" s="355" t="s">
        <v>233</v>
      </c>
      <c r="C6" s="356" t="s">
        <v>234</v>
      </c>
    </row>
    <row xmlns:x14ac="http://schemas.microsoft.com/office/spreadsheetml/2009/9/ac" r="7" ht="30" customHeight="true" x14ac:dyDescent="0.25">
      <c r="B7" s="355" t="s">
        <v>235</v>
      </c>
      <c r="C7" s="356" t="s">
        <v>236</v>
      </c>
    </row>
    <row xmlns:x14ac="http://schemas.microsoft.com/office/spreadsheetml/2009/9/ac" r="8" ht="30" customHeight="true" x14ac:dyDescent="0.25">
      <c r="B8" s="355" t="s">
        <v>145</v>
      </c>
      <c r="C8" s="356" t="s">
        <v>237</v>
      </c>
    </row>
    <row xmlns:x14ac="http://schemas.microsoft.com/office/spreadsheetml/2009/9/ac" r="9" ht="30" customHeight="true" x14ac:dyDescent="0.25">
      <c r="B9" s="355" t="s">
        <v>238</v>
      </c>
      <c r="C9" s="356" t="s">
        <v>239</v>
      </c>
    </row>
    <row xmlns:x14ac="http://schemas.microsoft.com/office/spreadsheetml/2009/9/ac" r="10" ht="30" customHeight="true" x14ac:dyDescent="0.25">
      <c r="B10" s="355" t="s">
        <v>149</v>
      </c>
      <c r="C10" s="356" t="s">
        <v>240</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241</v>
      </c>
    </row>
    <row xmlns:x14ac="http://schemas.microsoft.com/office/spreadsheetml/2009/9/ac" r="13" x14ac:dyDescent="0.25">
      <c r="B13" s="360" t="s">
        <v>245</v>
      </c>
    </row>
    <row xmlns:x14ac="http://schemas.microsoft.com/office/spreadsheetml/2009/9/ac" r="14" x14ac:dyDescent="0.25">
      <c r="B14" s="362" t="s">
        <v>242</v>
      </c>
    </row>
    <row xmlns:x14ac="http://schemas.microsoft.com/office/spreadsheetml/2009/9/ac" r="15" ht="76.5" customHeight="true" x14ac:dyDescent="0.25">
      <c r="B15" s="555" t="s">
        <v>243</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08EE-7FD0-4A20-8F56-610050D460C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Norway</v>
      </c>
      <c r="C27" s="569" t="s">
        <v>206</v>
      </c>
      <c r="D27" s="569"/>
      <c r="E27" s="569"/>
      <c r="F27" s="569"/>
      <c r="G27" s="569"/>
      <c r="H27" s="569"/>
      <c r="I27" s="570" t="str">
        <f>+B27</f>
        <v>Norway</v>
      </c>
      <c r="J27" s="571" t="s">
        <v>14</v>
      </c>
      <c r="K27" s="572"/>
      <c r="L27" s="572"/>
      <c r="M27" s="572"/>
      <c r="N27" s="572"/>
      <c r="O27" s="572"/>
      <c r="P27" s="573" t="str">
        <f>+B27</f>
        <v>Norway</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248</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259</v>
      </c>
      <c r="D36" s="608"/>
      <c r="E36" s="608"/>
      <c r="F36" s="608"/>
      <c r="G36" s="608"/>
      <c r="H36" s="608"/>
      <c r="I36" s="607" t="s">
        <v>34</v>
      </c>
      <c r="J36" s="609" t="s">
        <v>260</v>
      </c>
      <c r="K36" s="610"/>
      <c r="L36" s="610"/>
      <c r="M36" s="610"/>
      <c r="N36" s="610"/>
      <c r="O36" s="610"/>
      <c r="P36" s="607" t="s">
        <v>34</v>
      </c>
      <c r="Q36" s="611" t="s">
        <v>261</v>
      </c>
      <c r="R36" s="611"/>
      <c r="S36" s="611"/>
      <c r="T36" s="611"/>
      <c r="U36" s="611"/>
      <c r="V36" s="611"/>
    </row>
    <row xmlns:x14ac="http://schemas.microsoft.com/office/spreadsheetml/2009/9/ac" r="37" ht="50.1" customHeight="true" x14ac:dyDescent="0.2">
      <c r="B37" s="607" t="s">
        <v>35</v>
      </c>
      <c r="C37" s="612" t="s">
        <v>262</v>
      </c>
      <c r="D37" s="612"/>
      <c r="E37" s="612"/>
      <c r="F37" s="612"/>
      <c r="G37" s="612"/>
      <c r="H37" s="612"/>
      <c r="I37" s="607" t="s">
        <v>35</v>
      </c>
      <c r="J37" s="612" t="s">
        <v>263</v>
      </c>
      <c r="K37" s="612"/>
      <c r="L37" s="612"/>
      <c r="M37" s="612"/>
      <c r="N37" s="612"/>
      <c r="O37" s="612"/>
      <c r="P37" s="607" t="s">
        <v>35</v>
      </c>
      <c r="Q37" s="612" t="s">
        <v>264</v>
      </c>
      <c r="R37" s="612"/>
      <c r="S37" s="612"/>
      <c r="T37" s="612"/>
      <c r="U37" s="612"/>
      <c r="V37" s="612"/>
    </row>
    <row xmlns:x14ac="http://schemas.microsoft.com/office/spreadsheetml/2009/9/ac" r="38" ht="50.1" customHeight="true" x14ac:dyDescent="0.2">
      <c r="B38" s="607" t="s">
        <v>36</v>
      </c>
      <c r="C38" s="613" t="s">
        <v>265</v>
      </c>
      <c r="D38" s="613"/>
      <c r="E38" s="613"/>
      <c r="F38" s="613"/>
      <c r="G38" s="613"/>
      <c r="H38" s="613"/>
      <c r="I38" s="607" t="s">
        <v>36</v>
      </c>
      <c r="J38" s="613" t="s">
        <v>266</v>
      </c>
      <c r="K38" s="613"/>
      <c r="L38" s="613"/>
      <c r="M38" s="613"/>
      <c r="N38" s="613"/>
      <c r="O38" s="613"/>
      <c r="P38" s="607" t="s">
        <v>36</v>
      </c>
      <c r="Q38" s="613" t="s">
        <v>267</v>
      </c>
      <c r="R38" s="613"/>
      <c r="S38" s="613"/>
      <c r="T38" s="613"/>
      <c r="U38" s="613"/>
      <c r="V38" s="613"/>
    </row>
    <row xmlns:x14ac="http://schemas.microsoft.com/office/spreadsheetml/2009/9/ac" r="39" ht="50.1" customHeight="true" x14ac:dyDescent="0.2">
      <c r="B39" s="607" t="s">
        <v>207</v>
      </c>
      <c r="C39" s="614" t="s">
        <v>268</v>
      </c>
      <c r="D39" s="614"/>
      <c r="E39" s="614"/>
      <c r="F39" s="614"/>
      <c r="G39" s="614"/>
      <c r="H39" s="614"/>
      <c r="I39" s="607" t="s">
        <v>207</v>
      </c>
      <c r="J39" s="614" t="s">
        <v>268</v>
      </c>
      <c r="K39" s="614"/>
      <c r="L39" s="614"/>
      <c r="M39" s="614"/>
      <c r="N39" s="614"/>
      <c r="O39" s="614"/>
      <c r="P39" s="607" t="s">
        <v>207</v>
      </c>
      <c r="Q39" s="614" t="s">
        <v>268</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248</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248</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248</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2017</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2018</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2019</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PWH</v>
      </c>
      <c r="B13" s="32" t="str">
        <f ca="true">+IF(ISTEXT('Data Summary'!B13),'Data Summary'!B13,"")</f>
        <v>Other</v>
      </c>
      <c r="C13" s="318">
        <f ca="true">+VALUE('Data Summary'!C13)</f>
        <v>2019</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str">
        <f ca="true">+RIGHT('Data Summary'!A14,LEN('Data Summary'!A14)-9)</f>
        <v>UIS</v>
      </c>
      <c r="B14" s="32" t="str">
        <f ca="true">+IF(ISTEXT('Data Summary'!B14),'Data Summary'!B14,"")</f>
        <v>Other</v>
      </c>
      <c r="C14" s="318">
        <f ca="true">+VALUE('Data Summary'!C14)</f>
        <v>2020</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19" t="str">
        <f ca="true">+RIGHT('Data Summary'!A15,LEN('Data Summary'!A15)-9)</f>
        <v>UIS</v>
      </c>
      <c r="B15" s="32" t="str">
        <f ca="true">+IF(ISTEXT('Data Summary'!B15),'Data Summary'!B15,"")</f>
        <v>Other</v>
      </c>
      <c r="C15" s="318">
        <f ca="true">+VALUE('Data Summary'!C15)</f>
        <v>2021</v>
      </c>
      <c r="D15" s="85">
        <f ca="true">+IF(AND(ISNUMBER(OFFSET('Water Data'!$D$4,0,10*ROW('Water Data'!D9))),'Data Summary'!BS15="Yes"),100-OFFSET('Water Data'!$D$4,0,10*ROW('Water Data'!D9)),NA())</f>
        <v>100</v>
      </c>
      <c r="E15" s="85">
        <f ca="true">+IF(AND(ISNUMBER(OFFSET('Water Data'!$D$6,0,10*ROW('Water Data'!D9))),'Data Summary'!BT15="Yes"),OFFSET('Water Data'!$D$6,0,10*ROW('Water Data'!D9)),NA())</f>
        <v>100</v>
      </c>
      <c r="F15" s="85">
        <f ca="true">+IF(AND(ISNUMBER(OFFSET('Water Data'!$D$9,0,10*ROW('Water Data'!D9))),'Data Summary'!BU15="Yes"),OFFSET('Water Data'!$D$9,0,10*ROW('Water Data'!D9)),NA())</f>
        <v>100</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f ca="true">+IF(AND(ISNUMBER(OFFSET('Water Data'!$H$4,0,10*ROW('Water Data'!H9))),'Data Summary'!CE15="Yes"),100-OFFSET('Water Data'!$H$4,0,10*ROW('Water Data'!H9)),NA())</f>
        <v>100</v>
      </c>
      <c r="Q15" s="85">
        <f ca="true">+IF(AND(ISNUMBER(OFFSET('Water Data'!$H$6,0,10*ROW('Water Data'!H9))),'Data Summary'!CF15="Yes"),OFFSET('Water Data'!$H$6,0,10*ROW('Water Data'!H9)),NA())</f>
        <v>100</v>
      </c>
      <c r="R15" s="85">
        <f ca="true">+IF(AND(ISNUMBER(OFFSET('Water Data'!$H$9,0,10*ROW('Water Data'!H9))),'Data Summary'!CG15="Yes"),OFFSET('Water Data'!$H$9,0,10*ROW('Water Data'!H9)),NA())</f>
        <v>100</v>
      </c>
      <c r="S15" s="85">
        <f ca="true">+IF(AND(ISNUMBER(OFFSET('Water Data'!$I$4,0,10*ROW('Water Data'!I9))),'Data Summary'!CH15="Yes"),100-OFFSET('Water Data'!$I$4,0,10*ROW('Water Data'!I9)),NA())</f>
        <v>100</v>
      </c>
      <c r="T15" s="85">
        <f ca="true">+IF(AND(ISNUMBER(OFFSET('Water Data'!$I$6,0,10*ROW('Water Data'!I9))),'Data Summary'!CI15="Yes"),OFFSET('Water Data'!$I$6,0,10*ROW('Water Data'!I9)),NA())</f>
        <v>100</v>
      </c>
      <c r="U15" s="85">
        <f ca="true">+IF(AND(ISNUMBER(OFFSET('Water Data'!$I$9,0,10*ROW('Water Data'!I9))),'Data Summary'!CJ15="Yes"),OFFSET('Water Data'!$I$9,0,10*ROW('Water Data'!I9)),NA())</f>
        <v>100</v>
      </c>
      <c r="V15" s="86">
        <f ca="true">+IF(AND(ISNUMBER(OFFSET('Sanitation Data'!$D$4,0,10*ROW('Sanitation Data'!D9))),'Data Summary'!CK15="Yes"),100-OFFSET('Sanitation Data'!$D$4,0,10*ROW('Sanitation Data'!D9)),NA())</f>
        <v>100</v>
      </c>
      <c r="W15" s="86">
        <f ca="true">+IF(AND(ISNUMBER(OFFSET('Sanitation Data'!$D$6,0,10*ROW('Sanitation Data'!D9))),'Data Summary'!CL15="Yes"),OFFSET('Sanitation Data'!$D$6,0,10*ROW('Sanitation Data'!D9)),NA())</f>
        <v>100</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f ca="true">+IF(AND(ISNUMBER(OFFSET('Sanitation Data'!$D$12,0,10*ROW('Sanitation Data'!D9))),'Data Summary'!CO15="Yes"),OFFSET('Sanitation Data'!$D$12,0,10*ROW('Sanitation Data'!D9)),NA())</f>
        <v>100</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f ca="true">+IF(AND(ISNUMBER(OFFSET('Sanitation Data'!$H$4,0,10*ROW('Sanitation Data'!H9))),'Data Summary'!DE15="Yes"),100-OFFSET('Sanitation Data'!$H$4,0,10*ROW('Sanitation Data'!H9)),NA())</f>
        <v>100</v>
      </c>
      <c r="AQ15" s="86">
        <f ca="true">+IF(AND(ISNUMBER(OFFSET('Sanitation Data'!$H$6,0,10*ROW('Sanitation Data'!H9))),'Data Summary'!DF15="Yes"),OFFSET('Sanitation Data'!$H$6,0,10*ROW('Sanitation Data'!H9)),NA())</f>
        <v>100</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f ca="true">+IF(AND(ISNUMBER(OFFSET('Sanitation Data'!$H$12,0,10*ROW('Sanitation Data'!H9))),'Data Summary'!DI15="Yes"),OFFSET('Sanitation Data'!$H$12,0,10*ROW('Sanitation Data'!H9)),NA())</f>
        <v>100</v>
      </c>
      <c r="AU15" s="86">
        <f ca="true">+IF(AND(ISNUMBER(OFFSET('Sanitation Data'!$I$4,0,10*ROW('Sanitation Data'!I9))),'Data Summary'!DJ15="Yes"),100-OFFSET('Sanitation Data'!$I$4,0,10*ROW('Sanitation Data'!I9)),NA())</f>
        <v>100</v>
      </c>
      <c r="AV15" s="86">
        <f ca="true">+IF(AND(ISNUMBER(OFFSET('Sanitation Data'!$I$6,0,10*ROW('Sanitation Data'!I9))),'Data Summary'!DK15="Yes"),OFFSET('Sanitation Data'!$I$6,0,10*ROW('Sanitation Data'!I9)),NA())</f>
        <v>100</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f ca="true">+IF(AND(ISNUMBER(OFFSET('Sanitation Data'!$I$12,0,10*ROW('Sanitation Data'!I9))),'Data Summary'!DN15="Yes"),OFFSET('Sanitation Data'!$I$12,0,10*ROW('Sanitation Data'!I9)),NA())</f>
        <v>100</v>
      </c>
      <c r="AZ15" s="87">
        <f ca="true">+IF(AND(ISNUMBER(OFFSET('Hygiene Data'!$D$5,0,10*ROW('Hygiene Data'!D9))),'Data Summary'!DO15="Yes"),OFFSET('Hygiene Data'!$D$5,0,10*ROW('Hygiene Data'!D9)),NA())</f>
        <v>100</v>
      </c>
      <c r="BA15" s="87">
        <f ca="true">+IF(AND(ISNUMBER(OFFSET('Hygiene Data'!$D$7,0,10*ROW('Hygiene Data'!D9))),'Data Summary'!DP15="Yes"),OFFSET('Hygiene Data'!$D$7,0,10*ROW('Hygiene Data'!D9)),NA())</f>
        <v>100</v>
      </c>
      <c r="BB15" s="87">
        <f ca="true">+IF(AND(ISNUMBER(OFFSET('Hygiene Data'!$D$9,0,10*ROW('Hygiene Data'!D9))),'Data Summary'!DQ15="Yes"),OFFSET('Hygiene Data'!$D$9,0,10*ROW('Hygiene Data'!D9)),NA())</f>
        <v>100</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f ca="true">+IF(AND(ISNUMBER(OFFSET('Hygiene Data'!$H$5,0,10*ROW('Hygiene Data'!H9))),'Data Summary'!EA15="Yes"),OFFSET('Hygiene Data'!$H$5,0,10*ROW('Hygiene Data'!H9)),NA())</f>
        <v>100</v>
      </c>
      <c r="BM15" s="87">
        <f ca="true">+IF(AND(ISNUMBER(OFFSET('Hygiene Data'!$H$7,0,10*ROW('Hygiene Data'!H9))),'Data Summary'!EB15="Yes"),OFFSET('Hygiene Data'!$H$7,0,10*ROW('Hygiene Data'!H9)),NA())</f>
        <v>100</v>
      </c>
      <c r="BN15" s="87">
        <f ca="true">+IF(AND(ISNUMBER(OFFSET('Hygiene Data'!$H$9,0,10*ROW('Hygiene Data'!H9))),'Data Summary'!EC15="Yes"),OFFSET('Hygiene Data'!$H$9,0,10*ROW('Hygiene Data'!H9)),NA())</f>
        <v>100</v>
      </c>
      <c r="BO15" s="87">
        <f ca="true">+IF(AND(ISNUMBER(OFFSET('Hygiene Data'!$I$5,0,10*ROW('Hygiene Data'!I9))),'Data Summary'!ED15="Yes"),OFFSET('Hygiene Data'!$I$5,0,10*ROW('Hygiene Data'!I9)),NA())</f>
        <v>100</v>
      </c>
      <c r="BP15" s="87">
        <f ca="true">+IF(AND(ISNUMBER(OFFSET('Hygiene Data'!$I$7,0,10*ROW('Hygiene Data'!I9))),'Data Summary'!EE15="Yes"),OFFSET('Hygiene Data'!$I$7,0,10*ROW('Hygiene Data'!I9)),NA())</f>
        <v>100</v>
      </c>
      <c r="BQ15" s="87">
        <f ca="true">+IF(AND(ISNUMBER(OFFSET('Hygiene Data'!$I$9,0,10*ROW('Hygiene Data'!I9))),'Data Summary'!EF15="Yes"),OFFSET('Hygiene Data'!$I$9,0,10*ROW('Hygiene Data'!I9)),NA())</f>
        <v>100</v>
      </c>
    </row>
    <row xmlns:x14ac="http://schemas.microsoft.com/office/spreadsheetml/2009/9/ac" r="16" x14ac:dyDescent="0.2">
      <c r="A16" s="319" t="str">
        <f ca="true">+RIGHT('Data Summary'!A16,LEN('Data Summary'!A16)-9)</f>
        <v>PWH</v>
      </c>
      <c r="B16" s="32" t="str">
        <f ca="true">+IF(ISTEXT('Data Summary'!B16),'Data Summary'!B16,"")</f>
        <v>Other</v>
      </c>
      <c r="C16" s="318">
        <f ca="true">+VALUE('Data Summary'!C16)</f>
        <v>2021</v>
      </c>
      <c r="D16" s="85">
        <f ca="true">+IF(AND(ISNUMBER(OFFSET('Water Data'!$D$4,0,10*ROW('Water Data'!D10))),'Data Summary'!BS16="Yes"),100-OFFSET('Water Data'!$D$4,0,10*ROW('Water Data'!D10)),NA())</f>
        <v>100</v>
      </c>
      <c r="E16" s="85">
        <f ca="true">+IF(AND(ISNUMBER(OFFSET('Water Data'!$D$6,0,10*ROW('Water Data'!D10))),'Data Summary'!BT16="Yes"),OFFSET('Water Data'!$D$6,0,10*ROW('Water Data'!D10)),NA())</f>
        <v>100</v>
      </c>
      <c r="F16" s="85">
        <f ca="true">+IF(AND(ISNUMBER(OFFSET('Water Data'!$D$9,0,10*ROW('Water Data'!D10))),'Data Summary'!BU16="Yes"),OFFSET('Water Data'!$D$9,0,10*ROW('Water Data'!D10)),NA())</f>
        <v>100</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f ca="true">+IF(AND(ISNUMBER(OFFSET('Sanitation Data'!$D$4,0,10*ROW('Sanitation Data'!D10))),'Data Summary'!CK16="Yes"),100-OFFSET('Sanitation Data'!$D$4,0,10*ROW('Sanitation Data'!D10)),NA())</f>
        <v>100</v>
      </c>
      <c r="W16" s="86">
        <f ca="true">+IF(AND(ISNUMBER(OFFSET('Sanitation Data'!$D$6,0,10*ROW('Sanitation Data'!D10))),'Data Summary'!CL16="Yes"),OFFSET('Sanitation Data'!$D$6,0,10*ROW('Sanitation Data'!D10)),NA())</f>
        <v>100</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f ca="true">+IF(AND(ISNUMBER(OFFSET('Sanitation Data'!$D$12,0,10*ROW('Sanitation Data'!D10))),'Data Summary'!CO16="Yes"),OFFSET('Sanitation Data'!$D$12,0,10*ROW('Sanitation Data'!D10)),NA())</f>
        <v>100</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f ca="true">+IF(AND(ISNUMBER(OFFSET('Hygiene Data'!$D$5,0,10*ROW('Hygiene Data'!D10))),'Data Summary'!DO16="Yes"),OFFSET('Hygiene Data'!$D$5,0,10*ROW('Hygiene Data'!D10)),NA())</f>
        <v>100</v>
      </c>
      <c r="BA16" s="87">
        <f ca="true">+IF(AND(ISNUMBER(OFFSET('Hygiene Data'!$D$7,0,10*ROW('Hygiene Data'!D10))),'Data Summary'!DP16="Yes"),OFFSET('Hygiene Data'!$D$7,0,10*ROW('Hygiene Data'!D10)),NA())</f>
        <v>100</v>
      </c>
      <c r="BB16" s="87">
        <f ca="true">+IF(AND(ISNUMBER(OFFSET('Hygiene Data'!$D$9,0,10*ROW('Hygiene Data'!D10))),'Data Summary'!DQ16="Yes"),OFFSET('Hygiene Data'!$D$9,0,10*ROW('Hygiene Data'!D10)),NA())</f>
        <v>100</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str">
        <f ca="true">+RIGHT('Data Summary'!A17,LEN('Data Summary'!A17)-9)</f>
        <v>UIS</v>
      </c>
      <c r="B17" s="32" t="str">
        <f ca="true">+IF(ISTEXT('Data Summary'!B17),'Data Summary'!B17,"")</f>
        <v>Other</v>
      </c>
      <c r="C17" s="318">
        <f ca="true">+VALUE('Data Summary'!C17)</f>
        <v>2022</v>
      </c>
      <c r="D17" s="85">
        <f ca="true">+IF(AND(ISNUMBER(OFFSET('Water Data'!$D$4,0,10*ROW('Water Data'!D11))),'Data Summary'!BS17="Yes"),100-OFFSET('Water Data'!$D$4,0,10*ROW('Water Data'!D11)),NA())</f>
        <v>100</v>
      </c>
      <c r="E17" s="85">
        <f ca="true">+IF(AND(ISNUMBER(OFFSET('Water Data'!$D$6,0,10*ROW('Water Data'!D11))),'Data Summary'!BT17="Yes"),OFFSET('Water Data'!$D$6,0,10*ROW('Water Data'!D11)),NA())</f>
        <v>100</v>
      </c>
      <c r="F17" s="85">
        <f ca="true">+IF(AND(ISNUMBER(OFFSET('Water Data'!$D$9,0,10*ROW('Water Data'!D11))),'Data Summary'!BU17="Yes"),OFFSET('Water Data'!$D$9,0,10*ROW('Water Data'!D11)),NA())</f>
        <v>100</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f ca="true">+IF(AND(ISNUMBER(OFFSET('Water Data'!$H$4,0,10*ROW('Water Data'!H11))),'Data Summary'!CE17="Yes"),100-OFFSET('Water Data'!$H$4,0,10*ROW('Water Data'!H11)),NA())</f>
        <v>100</v>
      </c>
      <c r="Q17" s="85">
        <f ca="true">+IF(AND(ISNUMBER(OFFSET('Water Data'!$H$6,0,10*ROW('Water Data'!H11))),'Data Summary'!CF17="Yes"),OFFSET('Water Data'!$H$6,0,10*ROW('Water Data'!H11)),NA())</f>
        <v>100</v>
      </c>
      <c r="R17" s="85">
        <f ca="true">+IF(AND(ISNUMBER(OFFSET('Water Data'!$H$9,0,10*ROW('Water Data'!H11))),'Data Summary'!CG17="Yes"),OFFSET('Water Data'!$H$9,0,10*ROW('Water Data'!H11)),NA())</f>
        <v>100</v>
      </c>
      <c r="S17" s="85">
        <f ca="true">+IF(AND(ISNUMBER(OFFSET('Water Data'!$I$4,0,10*ROW('Water Data'!I11))),'Data Summary'!CH17="Yes"),100-OFFSET('Water Data'!$I$4,0,10*ROW('Water Data'!I11)),NA())</f>
        <v>100</v>
      </c>
      <c r="T17" s="85">
        <f ca="true">+IF(AND(ISNUMBER(OFFSET('Water Data'!$I$6,0,10*ROW('Water Data'!I11))),'Data Summary'!CI17="Yes"),OFFSET('Water Data'!$I$6,0,10*ROW('Water Data'!I11)),NA())</f>
        <v>100</v>
      </c>
      <c r="U17" s="85">
        <f ca="true">+IF(AND(ISNUMBER(OFFSET('Water Data'!$I$9,0,10*ROW('Water Data'!I11))),'Data Summary'!CJ17="Yes"),OFFSET('Water Data'!$I$9,0,10*ROW('Water Data'!I11)),NA())</f>
        <v>100</v>
      </c>
      <c r="V17" s="86">
        <f ca="true">+IF(AND(ISNUMBER(OFFSET('Sanitation Data'!$D$4,0,10*ROW('Sanitation Data'!D11))),'Data Summary'!CK17="Yes"),100-OFFSET('Sanitation Data'!$D$4,0,10*ROW('Sanitation Data'!D11)),NA())</f>
        <v>100</v>
      </c>
      <c r="W17" s="86">
        <f ca="true">+IF(AND(ISNUMBER(OFFSET('Sanitation Data'!$D$6,0,10*ROW('Sanitation Data'!D11))),'Data Summary'!CL17="Yes"),OFFSET('Sanitation Data'!$D$6,0,10*ROW('Sanitation Data'!D11)),NA())</f>
        <v>100</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f ca="true">+IF(AND(ISNUMBER(OFFSET('Sanitation Data'!$D$12,0,10*ROW('Sanitation Data'!D11))),'Data Summary'!CO17="Yes"),OFFSET('Sanitation Data'!$D$12,0,10*ROW('Sanitation Data'!D11)),NA())</f>
        <v>100</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f ca="true">+IF(AND(ISNUMBER(OFFSET('Sanitation Data'!$H$4,0,10*ROW('Sanitation Data'!H11))),'Data Summary'!DE17="Yes"),100-OFFSET('Sanitation Data'!$H$4,0,10*ROW('Sanitation Data'!H11)),NA())</f>
        <v>100</v>
      </c>
      <c r="AQ17" s="86">
        <f ca="true">+IF(AND(ISNUMBER(OFFSET('Sanitation Data'!$H$6,0,10*ROW('Sanitation Data'!H11))),'Data Summary'!DF17="Yes"),OFFSET('Sanitation Data'!$H$6,0,10*ROW('Sanitation Data'!H11)),NA())</f>
        <v>100</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f ca="true">+IF(AND(ISNUMBER(OFFSET('Sanitation Data'!$H$12,0,10*ROW('Sanitation Data'!H11))),'Data Summary'!DI17="Yes"),OFFSET('Sanitation Data'!$H$12,0,10*ROW('Sanitation Data'!H11)),NA())</f>
        <v>100</v>
      </c>
      <c r="AU17" s="86">
        <f ca="true">+IF(AND(ISNUMBER(OFFSET('Sanitation Data'!$I$4,0,10*ROW('Sanitation Data'!I11))),'Data Summary'!DJ17="Yes"),100-OFFSET('Sanitation Data'!$I$4,0,10*ROW('Sanitation Data'!I11)),NA())</f>
        <v>100</v>
      </c>
      <c r="AV17" s="86">
        <f ca="true">+IF(AND(ISNUMBER(OFFSET('Sanitation Data'!$I$6,0,10*ROW('Sanitation Data'!I11))),'Data Summary'!DK17="Yes"),OFFSET('Sanitation Data'!$I$6,0,10*ROW('Sanitation Data'!I11)),NA())</f>
        <v>100</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f ca="true">+IF(AND(ISNUMBER(OFFSET('Sanitation Data'!$I$12,0,10*ROW('Sanitation Data'!I11))),'Data Summary'!DN17="Yes"),OFFSET('Sanitation Data'!$I$12,0,10*ROW('Sanitation Data'!I11)),NA())</f>
        <v>100</v>
      </c>
      <c r="AZ17" s="87">
        <f ca="true">+IF(AND(ISNUMBER(OFFSET('Hygiene Data'!$D$5,0,10*ROW('Hygiene Data'!D11))),'Data Summary'!DO17="Yes"),OFFSET('Hygiene Data'!$D$5,0,10*ROW('Hygiene Data'!D11)),NA())</f>
        <v>100</v>
      </c>
      <c r="BA17" s="87">
        <f ca="true">+IF(AND(ISNUMBER(OFFSET('Hygiene Data'!$D$7,0,10*ROW('Hygiene Data'!D11))),'Data Summary'!DP17="Yes"),OFFSET('Hygiene Data'!$D$7,0,10*ROW('Hygiene Data'!D11)),NA())</f>
        <v>100</v>
      </c>
      <c r="BB17" s="87">
        <f ca="true">+IF(AND(ISNUMBER(OFFSET('Hygiene Data'!$D$9,0,10*ROW('Hygiene Data'!D11))),'Data Summary'!DQ17="Yes"),OFFSET('Hygiene Data'!$D$9,0,10*ROW('Hygiene Data'!D11)),NA())</f>
        <v>100</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f ca="true">+IF(AND(ISNUMBER(OFFSET('Hygiene Data'!$H$5,0,10*ROW('Hygiene Data'!H11))),'Data Summary'!EA17="Yes"),OFFSET('Hygiene Data'!$H$5,0,10*ROW('Hygiene Data'!H11)),NA())</f>
        <v>100</v>
      </c>
      <c r="BM17" s="87">
        <f ca="true">+IF(AND(ISNUMBER(OFFSET('Hygiene Data'!$H$7,0,10*ROW('Hygiene Data'!H11))),'Data Summary'!EB17="Yes"),OFFSET('Hygiene Data'!$H$7,0,10*ROW('Hygiene Data'!H11)),NA())</f>
        <v>100</v>
      </c>
      <c r="BN17" s="87">
        <f ca="true">+IF(AND(ISNUMBER(OFFSET('Hygiene Data'!$H$9,0,10*ROW('Hygiene Data'!H11))),'Data Summary'!EC17="Yes"),OFFSET('Hygiene Data'!$H$9,0,10*ROW('Hygiene Data'!H11)),NA())</f>
        <v>100</v>
      </c>
      <c r="BO17" s="87">
        <f ca="true">+IF(AND(ISNUMBER(OFFSET('Hygiene Data'!$I$5,0,10*ROW('Hygiene Data'!I11))),'Data Summary'!ED17="Yes"),OFFSET('Hygiene Data'!$I$5,0,10*ROW('Hygiene Data'!I11)),NA())</f>
        <v>100</v>
      </c>
      <c r="BP17" s="87">
        <f ca="true">+IF(AND(ISNUMBER(OFFSET('Hygiene Data'!$I$7,0,10*ROW('Hygiene Data'!I11))),'Data Summary'!EE17="Yes"),OFFSET('Hygiene Data'!$I$7,0,10*ROW('Hygiene Data'!I11)),NA())</f>
        <v>100</v>
      </c>
      <c r="BQ17" s="87">
        <f ca="true">+IF(AND(ISNUMBER(OFFSET('Hygiene Data'!$I$9,0,10*ROW('Hygiene Data'!I11))),'Data Summary'!EF17="Yes"),OFFSET('Hygiene Data'!$I$9,0,10*ROW('Hygiene Data'!I11)),NA())</f>
        <v>100</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7C934-F58E-400E-B0E9-5AEB54D0449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927187</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936644</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944076</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956183</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966149</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972622</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977370</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981913</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985296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987842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990573</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992489</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996253</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1002603</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1007932</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1011035</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1013271</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1016283</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1017877</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1015581</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1013445</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1009536</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1006458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1000785</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704847.52627494803</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715389.93888458249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724417.8532141113</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737064.10021835321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747789.68455947877</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755484.16818206781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761859.88517303462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768189.82780693052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773713.5465820313</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778567.69641723623</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783563.02846229554</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788582.15312301635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795747.12669258111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804949.87578895572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813320.50297424314</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819858.42640686035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825663.88053451537</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832041.07726043707</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837183.48614273081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839032.37168609619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840895.8444030761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841175.66156249994</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842043.0358630371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840609.38823738089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222339.47372505191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221254.06111541751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219658.1467858887</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219118.8997816467</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218359.31544052131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217137.83181793211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215510.11482696529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213723.17219306951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211582.45341796879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209274.30358276359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207009.97153770449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203906.84687698359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200505.87330741881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197653.12421104431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194611.49702575681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191176.57359313959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187607.1194654846</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184241.92273956299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180693.51385726931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176548.62831390381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172549.15559692381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168360.3384375</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164414.9641369629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160175.611762619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184589</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184372</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182315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180853</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180086</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178511</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175221</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173372</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174607</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177058</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179823</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181697</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185738</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189628</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192768</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192406</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190095</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186865</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185087</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182851</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182439</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179263</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175011</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170312</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423446</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429370</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432405</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435762</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435192</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432856</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432455</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432602</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430842</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428010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425646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424638</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424921</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426509</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428091</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433661</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441806</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447901</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451079</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452818</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451246</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448573</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444234</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438034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319152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322902</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329356</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339568</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350871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361255</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369694</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375939</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379847</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382774</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385104</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386154</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385594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386466</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387073</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384968</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381370</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381517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381711</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379912</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379760</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381700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387213</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392439</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30A8E-30E8-4AC0-91A9-BF45FBAC3FA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249</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Norway</v>
      </c>
      <c r="B4" s="321">
        <f>IF(ISBLANK(Regressions!B14), " ", Regressions!B14)</f>
        <v>2000</v>
      </c>
      <c r="C4" s="199" t="str">
        <f>IF(ISBLANK(Regressions!C14), " ", Regressions!C14)</f>
        <v>National</v>
      </c>
      <c r="D4" s="322">
        <f>IF(ISBLANK(Regressions!D14), " ", Regressions!D14)</f>
        <v>927187</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Norway</v>
      </c>
      <c r="B5" s="321">
        <f>IF(ISBLANK(Regressions!B15), " ", Regressions!B15)</f>
        <v>2001</v>
      </c>
      <c r="C5" s="326" t="str">
        <f>IF(ISBLANK(Regressions!C15), " ", Regressions!C15)</f>
        <v>National</v>
      </c>
      <c r="D5" s="322">
        <f>IF(ISBLANK(Regressions!D15), " ", Regressions!D15)</f>
        <v>936644</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Norway</v>
      </c>
      <c r="B6" s="321">
        <f>IF(ISBLANK(Regressions!B16), " ", Regressions!B16)</f>
        <v>2002</v>
      </c>
      <c r="C6" s="326" t="str">
        <f>IF(ISBLANK(Regressions!C16), " ", Regressions!C16)</f>
        <v>National</v>
      </c>
      <c r="D6" s="322">
        <f>IF(ISBLANK(Regressions!D16), " ", Regressions!D16)</f>
        <v>944076</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Norway</v>
      </c>
      <c r="B7" s="321">
        <f>IF(ISBLANK(Regressions!B17), " ", Regressions!B17)</f>
        <v>2003</v>
      </c>
      <c r="C7" s="326" t="str">
        <f>IF(ISBLANK(Regressions!C17), " ", Regressions!C17)</f>
        <v>National</v>
      </c>
      <c r="D7" s="322">
        <f>IF(ISBLANK(Regressions!D17), " ", Regressions!D17)</f>
        <v>956183</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Norway</v>
      </c>
      <c r="B8" s="321">
        <f>IF(ISBLANK(Regressions!B18), " ", Regressions!B18)</f>
        <v>2004</v>
      </c>
      <c r="C8" s="326" t="str">
        <f>IF(ISBLANK(Regressions!C18), " ", Regressions!C18)</f>
        <v>National</v>
      </c>
      <c r="D8" s="322">
        <f>IF(ISBLANK(Regressions!D18), " ", Regressions!D18)</f>
        <v>966149</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Norway</v>
      </c>
      <c r="B9" s="321">
        <f>IF(ISBLANK(Regressions!B19), " ", Regressions!B19)</f>
        <v>2005</v>
      </c>
      <c r="C9" s="326" t="str">
        <f>IF(ISBLANK(Regressions!C19), " ", Regressions!C19)</f>
        <v>National</v>
      </c>
      <c r="D9" s="322">
        <f>IF(ISBLANK(Regressions!D19), " ", Regressions!D19)</f>
        <v>972622</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Norway</v>
      </c>
      <c r="B10" s="321">
        <f>IF(ISBLANK(Regressions!B20), " ", Regressions!B20)</f>
        <v>2006</v>
      </c>
      <c r="C10" s="326" t="str">
        <f>IF(ISBLANK(Regressions!C20), " ", Regressions!C20)</f>
        <v>National</v>
      </c>
      <c r="D10" s="322">
        <f>IF(ISBLANK(Regressions!D20), " ", Regressions!D20)</f>
        <v>977370</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Norway</v>
      </c>
      <c r="B11" s="321">
        <f>IF(ISBLANK(Regressions!B21), " ", Regressions!B21)</f>
        <v>2007</v>
      </c>
      <c r="C11" s="326" t="str">
        <f>IF(ISBLANK(Regressions!C21), " ", Regressions!C21)</f>
        <v>National</v>
      </c>
      <c r="D11" s="322">
        <f>IF(ISBLANK(Regressions!D21), " ", Regressions!D21)</f>
        <v>981913</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Norway</v>
      </c>
      <c r="B12" s="321">
        <f>IF(ISBLANK(Regressions!B22), " ", Regressions!B22)</f>
        <v>2008</v>
      </c>
      <c r="C12" s="326" t="str">
        <f>IF(ISBLANK(Regressions!C22), " ", Regressions!C22)</f>
        <v>National</v>
      </c>
      <c r="D12" s="322">
        <f>IF(ISBLANK(Regressions!D22), " ", Regressions!D22)</f>
        <v>985296</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Norway</v>
      </c>
      <c r="B13" s="321">
        <f>IF(ISBLANK(Regressions!B23), " ", Regressions!B23)</f>
        <v>2009</v>
      </c>
      <c r="C13" s="326" t="str">
        <f>IF(ISBLANK(Regressions!C23), " ", Regressions!C23)</f>
        <v>National</v>
      </c>
      <c r="D13" s="322">
        <f>IF(ISBLANK(Regressions!D23), " ", Regressions!D23)</f>
        <v>987842</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Norway</v>
      </c>
      <c r="B14" s="321">
        <f>IF(ISBLANK(Regressions!B24), " ", Regressions!B24)</f>
        <v>2010</v>
      </c>
      <c r="C14" s="326" t="str">
        <f>IF(ISBLANK(Regressions!C24), " ", Regressions!C24)</f>
        <v>National</v>
      </c>
      <c r="D14" s="322">
        <f>IF(ISBLANK(Regressions!D24), " ", Regressions!D24)</f>
        <v>990573</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Norway</v>
      </c>
      <c r="B15" s="321">
        <f>IF(ISBLANK(Regressions!B25), " ", Regressions!B25)</f>
        <v>2011</v>
      </c>
      <c r="C15" s="326" t="str">
        <f>IF(ISBLANK(Regressions!C25), " ", Regressions!C25)</f>
        <v>National</v>
      </c>
      <c r="D15" s="322">
        <f>IF(ISBLANK(Regressions!D25), " ", Regressions!D25)</f>
        <v>992489</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Norway</v>
      </c>
      <c r="B16" s="321">
        <f>IF(ISBLANK(Regressions!B26), " ", Regressions!B26)</f>
        <v>2012</v>
      </c>
      <c r="C16" s="326" t="str">
        <f>IF(ISBLANK(Regressions!C26), " ", Regressions!C26)</f>
        <v>National</v>
      </c>
      <c r="D16" s="322">
        <f>IF(ISBLANK(Regressions!D26), " ", Regressions!D26)</f>
        <v>996253</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Norway</v>
      </c>
      <c r="B17" s="321">
        <f>IF(ISBLANK(Regressions!B27), " ", Regressions!B27)</f>
        <v>2013</v>
      </c>
      <c r="C17" s="326" t="str">
        <f>IF(ISBLANK(Regressions!C27), " ", Regressions!C27)</f>
        <v>National</v>
      </c>
      <c r="D17" s="322">
        <f>IF(ISBLANK(Regressions!D27), " ", Regressions!D27)</f>
        <v>1002603</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Norway</v>
      </c>
      <c r="B18" s="321">
        <f>IF(ISBLANK(Regressions!B28), " ", Regressions!B28)</f>
        <v>2014</v>
      </c>
      <c r="C18" s="326" t="str">
        <f>IF(ISBLANK(Regressions!C28), " ", Regressions!C28)</f>
        <v>National</v>
      </c>
      <c r="D18" s="322">
        <f>IF(ISBLANK(Regressions!D28), " ", Regressions!D28)</f>
        <v>1007932</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Norway</v>
      </c>
      <c r="B19" s="321">
        <f>IF(ISBLANK(Regressions!B29), " ", Regressions!B29)</f>
        <v>2015</v>
      </c>
      <c r="C19" s="326" t="str">
        <f>IF(ISBLANK(Regressions!C29), " ", Regressions!C29)</f>
        <v>National</v>
      </c>
      <c r="D19" s="322">
        <f>IF(ISBLANK(Regressions!D29), " ", Regressions!D29)</f>
        <v>1011035</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Norway</v>
      </c>
      <c r="B20" s="321">
        <f>IF(ISBLANK(Regressions!B30), " ", Regressions!B30)</f>
        <v>2016</v>
      </c>
      <c r="C20" s="326" t="str">
        <f>IF(ISBLANK(Regressions!C30), " ", Regressions!C30)</f>
        <v>National</v>
      </c>
      <c r="D20" s="322">
        <f>IF(ISBLANK(Regressions!D30), " ", Regressions!D30)</f>
        <v>1013271</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Norway</v>
      </c>
      <c r="B21" s="321">
        <f>IF(ISBLANK(Regressions!B31), " ", Regressions!B31)</f>
        <v>2017</v>
      </c>
      <c r="C21" s="326" t="str">
        <f>IF(ISBLANK(Regressions!C31), " ", Regressions!C31)</f>
        <v>National</v>
      </c>
      <c r="D21" s="322">
        <f>IF(ISBLANK(Regressions!D31), " ", Regressions!D31)</f>
        <v>1016283</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Norway</v>
      </c>
      <c r="B22" s="321">
        <f>IF(ISBLANK(Regressions!B32), " ", Regressions!B32)</f>
        <v>2018</v>
      </c>
      <c r="C22" s="326" t="str">
        <f>IF(ISBLANK(Regressions!C32), " ", Regressions!C32)</f>
        <v>National</v>
      </c>
      <c r="D22" s="322">
        <f>IF(ISBLANK(Regressions!D32), " ", Regressions!D32)</f>
        <v>1017877</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Norway</v>
      </c>
      <c r="B23" s="321">
        <f>IF(ISBLANK(Regressions!B33), " ", Regressions!B33)</f>
        <v>2019</v>
      </c>
      <c r="C23" s="326" t="str">
        <f>IF(ISBLANK(Regressions!C33), " ", Regressions!C33)</f>
        <v>National</v>
      </c>
      <c r="D23" s="322">
        <f>IF(ISBLANK(Regressions!D33), " ", Regressions!D33)</f>
        <v>1015581</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Norway</v>
      </c>
      <c r="B24" s="321">
        <f>IF(ISBLANK(Regressions!B34), " ", Regressions!B34)</f>
        <v>2020</v>
      </c>
      <c r="C24" s="326" t="str">
        <f>IF(ISBLANK(Regressions!C34), " ", Regressions!C34)</f>
        <v>National</v>
      </c>
      <c r="D24" s="322">
        <f>IF(ISBLANK(Regressions!D34), " ", Regressions!D34)</f>
        <v>1013445</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Norway</v>
      </c>
      <c r="B25" s="372">
        <f>IF(ISBLANK(Regressions!B35), " ", Regressions!B35)</f>
        <v>2021</v>
      </c>
      <c r="C25" s="373" t="str">
        <f>IF(ISBLANK(Regressions!C35), " ", Regressions!C35)</f>
        <v>National</v>
      </c>
      <c r="D25" s="374">
        <f>IF(ISBLANK(Regressions!D35), " ", Regressions!D35)</f>
        <v>1009536</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Norway</v>
      </c>
      <c r="B26" s="321">
        <f>IF(ISBLANK(Regressions!B36), " ", Regressions!B36)</f>
        <v>2022</v>
      </c>
      <c r="C26" s="326" t="str">
        <f>IF(ISBLANK(Regressions!C36), " ", Regressions!C36)</f>
        <v>National</v>
      </c>
      <c r="D26" s="322">
        <f>IF(ISBLANK(Regressions!D36), " ", Regressions!D36)</f>
        <v>1006458</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Norway</v>
      </c>
      <c r="B27" s="328">
        <f>IF(ISBLANK(Regressions!B37), " ", Regressions!B37)</f>
        <v>2023</v>
      </c>
      <c r="C27" s="329" t="str">
        <f>IF(ISBLANK(Regressions!C37), " ", Regressions!C37)</f>
        <v>National</v>
      </c>
      <c r="D27" s="330">
        <f>IF(ISBLANK(Regressions!D37), " ", Regressions!D37)</f>
        <v>1000785</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Norway</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Norway</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Norway</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Norway</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Norway</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Norway</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Norway</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Norway</v>
      </c>
      <c r="B35" s="321">
        <f>IF(ISBLANK(Regressions!B45), " ", Regressions!B45)</f>
        <v>2000</v>
      </c>
      <c r="C35" s="326" t="str">
        <f>IF(ISBLANK(Regressions!C45), " ", Regressions!C45)</f>
        <v>Urban</v>
      </c>
      <c r="D35" s="322">
        <f>IF(ISBLANK(Regressions!D45), " ", Regressions!D45)</f>
        <v>704847.52627494803</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Norway</v>
      </c>
      <c r="B36" s="321">
        <f>IF(ISBLANK(Regressions!B46), " ", Regressions!B46)</f>
        <v>2001</v>
      </c>
      <c r="C36" s="326" t="str">
        <f>IF(ISBLANK(Regressions!C46), " ", Regressions!C46)</f>
        <v>Urban</v>
      </c>
      <c r="D36" s="322">
        <f>IF(ISBLANK(Regressions!D46), " ", Regressions!D46)</f>
        <v>715389.93888458249</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Norway</v>
      </c>
      <c r="B37" s="321">
        <f>IF(ISBLANK(Regressions!B47), " ", Regressions!B47)</f>
        <v>2002</v>
      </c>
      <c r="C37" s="326" t="str">
        <f>IF(ISBLANK(Regressions!C47), " ", Regressions!C47)</f>
        <v>Urban</v>
      </c>
      <c r="D37" s="322">
        <f>IF(ISBLANK(Regressions!D47), " ", Regressions!D47)</f>
        <v>724417.8532141113</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Norway</v>
      </c>
      <c r="B38" s="321">
        <f>IF(ISBLANK(Regressions!B48), " ", Regressions!B48)</f>
        <v>2003</v>
      </c>
      <c r="C38" s="326" t="str">
        <f>IF(ISBLANK(Regressions!C48), " ", Regressions!C48)</f>
        <v>Urban</v>
      </c>
      <c r="D38" s="322">
        <f>IF(ISBLANK(Regressions!D48), " ", Regressions!D48)</f>
        <v>737064.10021835321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Norway</v>
      </c>
      <c r="B39" s="321">
        <f>IF(ISBLANK(Regressions!B49), " ", Regressions!B49)</f>
        <v>2004</v>
      </c>
      <c r="C39" s="326" t="str">
        <f>IF(ISBLANK(Regressions!C49), " ", Regressions!C49)</f>
        <v>Urban</v>
      </c>
      <c r="D39" s="322">
        <f>IF(ISBLANK(Regressions!D49), " ", Regressions!D49)</f>
        <v>747789.68455947877</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Norway</v>
      </c>
      <c r="B40" s="321">
        <f>IF(ISBLANK(Regressions!B50), " ", Regressions!B50)</f>
        <v>2005</v>
      </c>
      <c r="C40" s="326" t="str">
        <f>IF(ISBLANK(Regressions!C50), " ", Regressions!C50)</f>
        <v>Urban</v>
      </c>
      <c r="D40" s="322">
        <f>IF(ISBLANK(Regressions!D50), " ", Regressions!D50)</f>
        <v>755484.16818206781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Norway</v>
      </c>
      <c r="B41" s="321">
        <f>IF(ISBLANK(Regressions!B51), " ", Regressions!B51)</f>
        <v>2006</v>
      </c>
      <c r="C41" s="326" t="str">
        <f>IF(ISBLANK(Regressions!C51), " ", Regressions!C51)</f>
        <v>Urban</v>
      </c>
      <c r="D41" s="322">
        <f>IF(ISBLANK(Regressions!D51), " ", Regressions!D51)</f>
        <v>761859.88517303462</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Norway</v>
      </c>
      <c r="B42" s="321">
        <f>IF(ISBLANK(Regressions!B52), " ", Regressions!B52)</f>
        <v>2007</v>
      </c>
      <c r="C42" s="326" t="str">
        <f>IF(ISBLANK(Regressions!C52), " ", Regressions!C52)</f>
        <v>Urban</v>
      </c>
      <c r="D42" s="322">
        <f>IF(ISBLANK(Regressions!D52), " ", Regressions!D52)</f>
        <v>768189.82780693052</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Norway</v>
      </c>
      <c r="B43" s="321">
        <f>IF(ISBLANK(Regressions!B53), " ", Regressions!B53)</f>
        <v>2008</v>
      </c>
      <c r="C43" s="326" t="str">
        <f>IF(ISBLANK(Regressions!C53), " ", Regressions!C53)</f>
        <v>Urban</v>
      </c>
      <c r="D43" s="322">
        <f>IF(ISBLANK(Regressions!D53), " ", Regressions!D53)</f>
        <v>773713.5465820313</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Norway</v>
      </c>
      <c r="B44" s="321">
        <f>IF(ISBLANK(Regressions!B54), " ", Regressions!B54)</f>
        <v>2009</v>
      </c>
      <c r="C44" s="326" t="str">
        <f>IF(ISBLANK(Regressions!C54), " ", Regressions!C54)</f>
        <v>Urban</v>
      </c>
      <c r="D44" s="322">
        <f>IF(ISBLANK(Regressions!D54), " ", Regressions!D54)</f>
        <v>778567.69641723623</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Norway</v>
      </c>
      <c r="B45" s="321">
        <f>IF(ISBLANK(Regressions!B55), " ", Regressions!B55)</f>
        <v>2010</v>
      </c>
      <c r="C45" s="326" t="str">
        <f>IF(ISBLANK(Regressions!C55), " ", Regressions!C55)</f>
        <v>Urban</v>
      </c>
      <c r="D45" s="322">
        <f>IF(ISBLANK(Regressions!D55), " ", Regressions!D55)</f>
        <v>783563.02846229554</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Norway</v>
      </c>
      <c r="B46" s="321">
        <f>IF(ISBLANK(Regressions!B56), " ", Regressions!B56)</f>
        <v>2011</v>
      </c>
      <c r="C46" s="326" t="str">
        <f>IF(ISBLANK(Regressions!C56), " ", Regressions!C56)</f>
        <v>Urban</v>
      </c>
      <c r="D46" s="322">
        <f>IF(ISBLANK(Regressions!D56), " ", Regressions!D56)</f>
        <v>788582.15312301635</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Norway</v>
      </c>
      <c r="B47" s="321">
        <f>IF(ISBLANK(Regressions!B57), " ", Regressions!B57)</f>
        <v>2012</v>
      </c>
      <c r="C47" s="326" t="str">
        <f>IF(ISBLANK(Regressions!C57), " ", Regressions!C57)</f>
        <v>Urban</v>
      </c>
      <c r="D47" s="322">
        <f>IF(ISBLANK(Regressions!D57), " ", Regressions!D57)</f>
        <v>795747.12669258111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Norway</v>
      </c>
      <c r="B48" s="321">
        <f>IF(ISBLANK(Regressions!B58), " ", Regressions!B58)</f>
        <v>2013</v>
      </c>
      <c r="C48" s="326" t="str">
        <f>IF(ISBLANK(Regressions!C58), " ", Regressions!C58)</f>
        <v>Urban</v>
      </c>
      <c r="D48" s="322">
        <f>IF(ISBLANK(Regressions!D58), " ", Regressions!D58)</f>
        <v>804949.87578895572</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Norway</v>
      </c>
      <c r="B49" s="321">
        <f>IF(ISBLANK(Regressions!B59), " ", Regressions!B59)</f>
        <v>2014</v>
      </c>
      <c r="C49" s="326" t="str">
        <f>IF(ISBLANK(Regressions!C59), " ", Regressions!C59)</f>
        <v>Urban</v>
      </c>
      <c r="D49" s="322">
        <f>IF(ISBLANK(Regressions!D59), " ", Regressions!D59)</f>
        <v>813320.50297424314</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Norway</v>
      </c>
      <c r="B50" s="321">
        <f>IF(ISBLANK(Regressions!B60), " ", Regressions!B60)</f>
        <v>2015</v>
      </c>
      <c r="C50" s="326" t="str">
        <f>IF(ISBLANK(Regressions!C60), " ", Regressions!C60)</f>
        <v>Urban</v>
      </c>
      <c r="D50" s="322">
        <f>IF(ISBLANK(Regressions!D60), " ", Regressions!D60)</f>
        <v>819858.42640686035</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Norway</v>
      </c>
      <c r="B51" s="321">
        <f>IF(ISBLANK(Regressions!B61), " ", Regressions!B61)</f>
        <v>2016</v>
      </c>
      <c r="C51" s="326" t="str">
        <f>IF(ISBLANK(Regressions!C61), " ", Regressions!C61)</f>
        <v>Urban</v>
      </c>
      <c r="D51" s="322">
        <f>IF(ISBLANK(Regressions!D61), " ", Regressions!D61)</f>
        <v>825663.88053451537</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Norway</v>
      </c>
      <c r="B52" s="321">
        <f>IF(ISBLANK(Regressions!B62), " ", Regressions!B62)</f>
        <v>2017</v>
      </c>
      <c r="C52" s="326" t="str">
        <f>IF(ISBLANK(Regressions!C62), " ", Regressions!C62)</f>
        <v>Urban</v>
      </c>
      <c r="D52" s="322">
        <f>IF(ISBLANK(Regressions!D62), " ", Regressions!D62)</f>
        <v>832041.07726043707</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Norway</v>
      </c>
      <c r="B53" s="321">
        <f>IF(ISBLANK(Regressions!B63), " ", Regressions!B63)</f>
        <v>2018</v>
      </c>
      <c r="C53" s="326" t="str">
        <f>IF(ISBLANK(Regressions!C63), " ", Regressions!C63)</f>
        <v>Urban</v>
      </c>
      <c r="D53" s="322">
        <f>IF(ISBLANK(Regressions!D63), " ", Regressions!D63)</f>
        <v>837183.48614273081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Norway</v>
      </c>
      <c r="B54" s="321">
        <f>IF(ISBLANK(Regressions!B64), " ", Regressions!B64)</f>
        <v>2019</v>
      </c>
      <c r="C54" s="326" t="str">
        <f>IF(ISBLANK(Regressions!C64), " ", Regressions!C64)</f>
        <v>Urban</v>
      </c>
      <c r="D54" s="322">
        <f>IF(ISBLANK(Regressions!D64), " ", Regressions!D64)</f>
        <v>839032.37168609619</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Norway</v>
      </c>
      <c r="B55" s="321">
        <f>IF(ISBLANK(Regressions!B65), " ", Regressions!B65)</f>
        <v>2020</v>
      </c>
      <c r="C55" s="326" t="str">
        <f>IF(ISBLANK(Regressions!C65), " ", Regressions!C65)</f>
        <v>Urban</v>
      </c>
      <c r="D55" s="322">
        <f>IF(ISBLANK(Regressions!D65), " ", Regressions!D65)</f>
        <v>840895.8444030761</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Norway</v>
      </c>
      <c r="B56" s="372">
        <f>IF(ISBLANK(Regressions!B66), " ", Regressions!B66)</f>
        <v>2021</v>
      </c>
      <c r="C56" s="373" t="str">
        <f>IF(ISBLANK(Regressions!C66), " ", Regressions!C66)</f>
        <v>Urban</v>
      </c>
      <c r="D56" s="374">
        <f>IF(ISBLANK(Regressions!D66), " ", Regressions!D66)</f>
        <v>841175.66156249994</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Norway</v>
      </c>
      <c r="B57" s="321">
        <f>IF(ISBLANK(Regressions!B67), " ", Regressions!B67)</f>
        <v>2022</v>
      </c>
      <c r="C57" s="326" t="str">
        <f>IF(ISBLANK(Regressions!C67), " ", Regressions!C67)</f>
        <v>Urban</v>
      </c>
      <c r="D57" s="322">
        <f>IF(ISBLANK(Regressions!D67), " ", Regressions!D67)</f>
        <v>842043.0358630371</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Norway</v>
      </c>
      <c r="B58" s="328">
        <f>IF(ISBLANK(Regressions!B68), " ", Regressions!B68)</f>
        <v>2023</v>
      </c>
      <c r="C58" s="329" t="str">
        <f>IF(ISBLANK(Regressions!C68), " ", Regressions!C68)</f>
        <v>Urban</v>
      </c>
      <c r="D58" s="330">
        <f>IF(ISBLANK(Regressions!D68), " ", Regressions!D68)</f>
        <v>840609.38823738089</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Norway</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Norway</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Norway</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Norway</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Norway</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Norway</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Norway</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Norway</v>
      </c>
      <c r="B66" s="321">
        <f>IF(ISBLANK(Regressions!B76), " ", Regressions!B76)</f>
        <v>2000</v>
      </c>
      <c r="C66" s="326" t="str">
        <f>IF(ISBLANK(Regressions!C76), " ", Regressions!C76)</f>
        <v>Rural</v>
      </c>
      <c r="D66" s="322">
        <f>IF(ISBLANK(Regressions!D76), " ", Regressions!D76)</f>
        <v>222339.47372505191</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Norway</v>
      </c>
      <c r="B67" s="321">
        <f>IF(ISBLANK(Regressions!B77), " ", Regressions!B77)</f>
        <v>2001</v>
      </c>
      <c r="C67" s="326" t="str">
        <f>IF(ISBLANK(Regressions!C77), " ", Regressions!C77)</f>
        <v>Rural</v>
      </c>
      <c r="D67" s="322">
        <f>IF(ISBLANK(Regressions!D77), " ", Regressions!D77)</f>
        <v>221254.06111541751</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Norway</v>
      </c>
      <c r="B68" s="321">
        <f>IF(ISBLANK(Regressions!B78), " ", Regressions!B78)</f>
        <v>2002</v>
      </c>
      <c r="C68" s="326" t="str">
        <f>IF(ISBLANK(Regressions!C78), " ", Regressions!C78)</f>
        <v>Rural</v>
      </c>
      <c r="D68" s="322">
        <f>IF(ISBLANK(Regressions!D78), " ", Regressions!D78)</f>
        <v>219658.1467858887</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Norway</v>
      </c>
      <c r="B69" s="321">
        <f>IF(ISBLANK(Regressions!B79), " ", Regressions!B79)</f>
        <v>2003</v>
      </c>
      <c r="C69" s="326" t="str">
        <f>IF(ISBLANK(Regressions!C79), " ", Regressions!C79)</f>
        <v>Rural</v>
      </c>
      <c r="D69" s="322">
        <f>IF(ISBLANK(Regressions!D79), " ", Regressions!D79)</f>
        <v>219118.8997816467</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Norway</v>
      </c>
      <c r="B70" s="321">
        <f>IF(ISBLANK(Regressions!B80), " ", Regressions!B80)</f>
        <v>2004</v>
      </c>
      <c r="C70" s="326" t="str">
        <f>IF(ISBLANK(Regressions!C80), " ", Regressions!C80)</f>
        <v>Rural</v>
      </c>
      <c r="D70" s="322">
        <f>IF(ISBLANK(Regressions!D80), " ", Regressions!D80)</f>
        <v>218359.31544052131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Norway</v>
      </c>
      <c r="B71" s="321">
        <f>IF(ISBLANK(Regressions!B81), " ", Regressions!B81)</f>
        <v>2005</v>
      </c>
      <c r="C71" s="326" t="str">
        <f>IF(ISBLANK(Regressions!C81), " ", Regressions!C81)</f>
        <v>Rural</v>
      </c>
      <c r="D71" s="322">
        <f>IF(ISBLANK(Regressions!D81), " ", Regressions!D81)</f>
        <v>217137.83181793211</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Norway</v>
      </c>
      <c r="B72" s="321">
        <f>IF(ISBLANK(Regressions!B82), " ", Regressions!B82)</f>
        <v>2006</v>
      </c>
      <c r="C72" s="326" t="str">
        <f>IF(ISBLANK(Regressions!C82), " ", Regressions!C82)</f>
        <v>Rural</v>
      </c>
      <c r="D72" s="322">
        <f>IF(ISBLANK(Regressions!D82), " ", Regressions!D82)</f>
        <v>215510.11482696529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Norway</v>
      </c>
      <c r="B73" s="321">
        <f>IF(ISBLANK(Regressions!B83), " ", Regressions!B83)</f>
        <v>2007</v>
      </c>
      <c r="C73" s="326" t="str">
        <f>IF(ISBLANK(Regressions!C83), " ", Regressions!C83)</f>
        <v>Rural</v>
      </c>
      <c r="D73" s="322">
        <f>IF(ISBLANK(Regressions!D83), " ", Regressions!D83)</f>
        <v>213723.17219306951</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Norway</v>
      </c>
      <c r="B74" s="321">
        <f>IF(ISBLANK(Regressions!B84), " ", Regressions!B84)</f>
        <v>2008</v>
      </c>
      <c r="C74" s="326" t="str">
        <f>IF(ISBLANK(Regressions!C84), " ", Regressions!C84)</f>
        <v>Rural</v>
      </c>
      <c r="D74" s="322">
        <f>IF(ISBLANK(Regressions!D84), " ", Regressions!D84)</f>
        <v>211582.45341796879</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Norway</v>
      </c>
      <c r="B75" s="321">
        <f>IF(ISBLANK(Regressions!B85), " ", Regressions!B85)</f>
        <v>2009</v>
      </c>
      <c r="C75" s="326" t="str">
        <f>IF(ISBLANK(Regressions!C85), " ", Regressions!C85)</f>
        <v>Rural</v>
      </c>
      <c r="D75" s="322">
        <f>IF(ISBLANK(Regressions!D85), " ", Regressions!D85)</f>
        <v>209274.30358276359</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Norway</v>
      </c>
      <c r="B76" s="321">
        <f>IF(ISBLANK(Regressions!B86), " ", Regressions!B86)</f>
        <v>2010</v>
      </c>
      <c r="C76" s="326" t="str">
        <f>IF(ISBLANK(Regressions!C86), " ", Regressions!C86)</f>
        <v>Rural</v>
      </c>
      <c r="D76" s="322">
        <f>IF(ISBLANK(Regressions!D86), " ", Regressions!D86)</f>
        <v>207009.97153770449</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Norway</v>
      </c>
      <c r="B77" s="321">
        <f>IF(ISBLANK(Regressions!B87), " ", Regressions!B87)</f>
        <v>2011</v>
      </c>
      <c r="C77" s="326" t="str">
        <f>IF(ISBLANK(Regressions!C87), " ", Regressions!C87)</f>
        <v>Rural</v>
      </c>
      <c r="D77" s="322">
        <f>IF(ISBLANK(Regressions!D87), " ", Regressions!D87)</f>
        <v>203906.84687698359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Norway</v>
      </c>
      <c r="B78" s="321">
        <f>IF(ISBLANK(Regressions!B88), " ", Regressions!B88)</f>
        <v>2012</v>
      </c>
      <c r="C78" s="326" t="str">
        <f>IF(ISBLANK(Regressions!C88), " ", Regressions!C88)</f>
        <v>Rural</v>
      </c>
      <c r="D78" s="322">
        <f>IF(ISBLANK(Regressions!D88), " ", Regressions!D88)</f>
        <v>200505.87330741881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Norway</v>
      </c>
      <c r="B79" s="321">
        <f>IF(ISBLANK(Regressions!B89), " ", Regressions!B89)</f>
        <v>2013</v>
      </c>
      <c r="C79" s="326" t="str">
        <f>IF(ISBLANK(Regressions!C89), " ", Regressions!C89)</f>
        <v>Rural</v>
      </c>
      <c r="D79" s="322">
        <f>IF(ISBLANK(Regressions!D89), " ", Regressions!D89)</f>
        <v>197653.12421104431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Norway</v>
      </c>
      <c r="B80" s="321">
        <f>IF(ISBLANK(Regressions!B90), " ", Regressions!B90)</f>
        <v>2014</v>
      </c>
      <c r="C80" s="326" t="str">
        <f>IF(ISBLANK(Regressions!C90), " ", Regressions!C90)</f>
        <v>Rural</v>
      </c>
      <c r="D80" s="322">
        <f>IF(ISBLANK(Regressions!D90), " ", Regressions!D90)</f>
        <v>194611.49702575681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Norway</v>
      </c>
      <c r="B81" s="321">
        <f>IF(ISBLANK(Regressions!B91), " ", Regressions!B91)</f>
        <v>2015</v>
      </c>
      <c r="C81" s="326" t="str">
        <f>IF(ISBLANK(Regressions!C91), " ", Regressions!C91)</f>
        <v>Rural</v>
      </c>
      <c r="D81" s="322">
        <f>IF(ISBLANK(Regressions!D91), " ", Regressions!D91)</f>
        <v>191176.57359313959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Norway</v>
      </c>
      <c r="B82" s="321">
        <f>IF(ISBLANK(Regressions!B92), " ", Regressions!B92)</f>
        <v>2016</v>
      </c>
      <c r="C82" s="326" t="str">
        <f>IF(ISBLANK(Regressions!C92), " ", Regressions!C92)</f>
        <v>Rural</v>
      </c>
      <c r="D82" s="322">
        <f>IF(ISBLANK(Regressions!D92), " ", Regressions!D92)</f>
        <v>187607.1194654846</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Norway</v>
      </c>
      <c r="B83" s="321">
        <f>IF(ISBLANK(Regressions!B93), " ", Regressions!B93)</f>
        <v>2017</v>
      </c>
      <c r="C83" s="326" t="str">
        <f>IF(ISBLANK(Regressions!C93), " ", Regressions!C93)</f>
        <v>Rural</v>
      </c>
      <c r="D83" s="322">
        <f>IF(ISBLANK(Regressions!D93), " ", Regressions!D93)</f>
        <v>184241.92273956299</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Norway</v>
      </c>
      <c r="B84" s="321">
        <f>IF(ISBLANK(Regressions!B94), " ", Regressions!B94)</f>
        <v>2018</v>
      </c>
      <c r="C84" s="326" t="str">
        <f>IF(ISBLANK(Regressions!C94), " ", Regressions!C94)</f>
        <v>Rural</v>
      </c>
      <c r="D84" s="322">
        <f>IF(ISBLANK(Regressions!D94), " ", Regressions!D94)</f>
        <v>180693.51385726931</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Norway</v>
      </c>
      <c r="B85" s="321">
        <f>IF(ISBLANK(Regressions!B95), " ", Regressions!B95)</f>
        <v>2019</v>
      </c>
      <c r="C85" s="326" t="str">
        <f>IF(ISBLANK(Regressions!C95), " ", Regressions!C95)</f>
        <v>Rural</v>
      </c>
      <c r="D85" s="322">
        <f>IF(ISBLANK(Regressions!D95), " ", Regressions!D95)</f>
        <v>176548.62831390381</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Norway</v>
      </c>
      <c r="B86" s="321">
        <f>IF(ISBLANK(Regressions!B96), " ", Regressions!B96)</f>
        <v>2020</v>
      </c>
      <c r="C86" s="326" t="str">
        <f>IF(ISBLANK(Regressions!C96), " ", Regressions!C96)</f>
        <v>Rural</v>
      </c>
      <c r="D86" s="322">
        <f>IF(ISBLANK(Regressions!D96), " ", Regressions!D96)</f>
        <v>172549.15559692381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Norway</v>
      </c>
      <c r="B87" s="372">
        <f>IF(ISBLANK(Regressions!B97), " ", Regressions!B97)</f>
        <v>2021</v>
      </c>
      <c r="C87" s="373" t="str">
        <f>IF(ISBLANK(Regressions!C97), " ", Regressions!C97)</f>
        <v>Rural</v>
      </c>
      <c r="D87" s="374">
        <f>IF(ISBLANK(Regressions!D97), " ", Regressions!D97)</f>
        <v>168360.3384375</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Norway</v>
      </c>
      <c r="B88" s="321">
        <f>IF(ISBLANK(Regressions!B98), " ", Regressions!B98)</f>
        <v>2022</v>
      </c>
      <c r="C88" s="326" t="str">
        <f>IF(ISBLANK(Regressions!C98), " ", Regressions!C98)</f>
        <v>Rural</v>
      </c>
      <c r="D88" s="322">
        <f>IF(ISBLANK(Regressions!D98), " ", Regressions!D98)</f>
        <v>164414.9641369629</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Norway</v>
      </c>
      <c r="B89" s="328">
        <f>IF(ISBLANK(Regressions!B99), " ", Regressions!B99)</f>
        <v>2023</v>
      </c>
      <c r="C89" s="329" t="str">
        <f>IF(ISBLANK(Regressions!C99), " ", Regressions!C99)</f>
        <v>Rural</v>
      </c>
      <c r="D89" s="330">
        <f>IF(ISBLANK(Regressions!D99), " ", Regressions!D99)</f>
        <v>160175.611762619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Norway</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Norway</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Norway</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Norway</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Norway</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Norway</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Norway</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Norway</v>
      </c>
      <c r="B97" s="321">
        <f>IF(ISBLANK(Regressions!B107), " ", Regressions!B107)</f>
        <v>2000</v>
      </c>
      <c r="C97" s="326" t="str">
        <f>IF(ISBLANK(Regressions!C107), " ", Regressions!C107)</f>
        <v>Pre-primary</v>
      </c>
      <c r="D97" s="322">
        <f>IF(ISBLANK(Regressions!D107), " ", Regressions!D107)</f>
        <v>184589</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Norway</v>
      </c>
      <c r="B98" s="321">
        <f>IF(ISBLANK(Regressions!B108), " ", Regressions!B108)</f>
        <v>2001</v>
      </c>
      <c r="C98" s="326" t="str">
        <f>IF(ISBLANK(Regressions!C108), " ", Regressions!C108)</f>
        <v>Pre-primary</v>
      </c>
      <c r="D98" s="322">
        <f>IF(ISBLANK(Regressions!D108), " ", Regressions!D108)</f>
        <v>184372</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Norway</v>
      </c>
      <c r="B99" s="321">
        <f>IF(ISBLANK(Regressions!B109), " ", Regressions!B109)</f>
        <v>2002</v>
      </c>
      <c r="C99" s="326" t="str">
        <f>IF(ISBLANK(Regressions!C109), " ", Regressions!C109)</f>
        <v>Pre-primary</v>
      </c>
      <c r="D99" s="322">
        <f>IF(ISBLANK(Regressions!D109), " ", Regressions!D109)</f>
        <v>182315</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Norway</v>
      </c>
      <c r="B100" s="321">
        <f>IF(ISBLANK(Regressions!B110), " ", Regressions!B110)</f>
        <v>2003</v>
      </c>
      <c r="C100" s="326" t="str">
        <f>IF(ISBLANK(Regressions!C110), " ", Regressions!C110)</f>
        <v>Pre-primary</v>
      </c>
      <c r="D100" s="322">
        <f>IF(ISBLANK(Regressions!D110), " ", Regressions!D110)</f>
        <v>180853</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Norway</v>
      </c>
      <c r="B101" s="321">
        <f>IF(ISBLANK(Regressions!B111), " ", Regressions!B111)</f>
        <v>2004</v>
      </c>
      <c r="C101" s="326" t="str">
        <f>IF(ISBLANK(Regressions!C111), " ", Regressions!C111)</f>
        <v>Pre-primary</v>
      </c>
      <c r="D101" s="322">
        <f>IF(ISBLANK(Regressions!D111), " ", Regressions!D111)</f>
        <v>180086</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Norway</v>
      </c>
      <c r="B102" s="321">
        <f>IF(ISBLANK(Regressions!B112), " ", Regressions!B112)</f>
        <v>2005</v>
      </c>
      <c r="C102" s="326" t="str">
        <f>IF(ISBLANK(Regressions!C112), " ", Regressions!C112)</f>
        <v>Pre-primary</v>
      </c>
      <c r="D102" s="322">
        <f>IF(ISBLANK(Regressions!D112), " ", Regressions!D112)</f>
        <v>178511</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Norway</v>
      </c>
      <c r="B103" s="321">
        <f>IF(ISBLANK(Regressions!B113), " ", Regressions!B113)</f>
        <v>2006</v>
      </c>
      <c r="C103" s="326" t="str">
        <f>IF(ISBLANK(Regressions!C113), " ", Regressions!C113)</f>
        <v>Pre-primary</v>
      </c>
      <c r="D103" s="322">
        <f>IF(ISBLANK(Regressions!D113), " ", Regressions!D113)</f>
        <v>175221</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Norway</v>
      </c>
      <c r="B104" s="321">
        <f>IF(ISBLANK(Regressions!B114), " ", Regressions!B114)</f>
        <v>2007</v>
      </c>
      <c r="C104" s="326" t="str">
        <f>IF(ISBLANK(Regressions!C114), " ", Regressions!C114)</f>
        <v>Pre-primary</v>
      </c>
      <c r="D104" s="322">
        <f>IF(ISBLANK(Regressions!D114), " ", Regressions!D114)</f>
        <v>173372</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Norway</v>
      </c>
      <c r="B105" s="321">
        <f>IF(ISBLANK(Regressions!B115), " ", Regressions!B115)</f>
        <v>2008</v>
      </c>
      <c r="C105" s="326" t="str">
        <f>IF(ISBLANK(Regressions!C115), " ", Regressions!C115)</f>
        <v>Pre-primary</v>
      </c>
      <c r="D105" s="322">
        <f>IF(ISBLANK(Regressions!D115), " ", Regressions!D115)</f>
        <v>174607</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Norway</v>
      </c>
      <c r="B106" s="321">
        <f>IF(ISBLANK(Regressions!B116), " ", Regressions!B116)</f>
        <v>2009</v>
      </c>
      <c r="C106" s="326" t="str">
        <f>IF(ISBLANK(Regressions!C116), " ", Regressions!C116)</f>
        <v>Pre-primary</v>
      </c>
      <c r="D106" s="322">
        <f>IF(ISBLANK(Regressions!D116), " ", Regressions!D116)</f>
        <v>177058</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Norway</v>
      </c>
      <c r="B107" s="321">
        <f>IF(ISBLANK(Regressions!B117), " ", Regressions!B117)</f>
        <v>2010</v>
      </c>
      <c r="C107" s="326" t="str">
        <f>IF(ISBLANK(Regressions!C117), " ", Regressions!C117)</f>
        <v>Pre-primary</v>
      </c>
      <c r="D107" s="322">
        <f>IF(ISBLANK(Regressions!D117), " ", Regressions!D117)</f>
        <v>179823</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Norway</v>
      </c>
      <c r="B108" s="321">
        <f>IF(ISBLANK(Regressions!B118), " ", Regressions!B118)</f>
        <v>2011</v>
      </c>
      <c r="C108" s="326" t="str">
        <f>IF(ISBLANK(Regressions!C118), " ", Regressions!C118)</f>
        <v>Pre-primary</v>
      </c>
      <c r="D108" s="322">
        <f>IF(ISBLANK(Regressions!D118), " ", Regressions!D118)</f>
        <v>181697</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Norway</v>
      </c>
      <c r="B109" s="321">
        <f>IF(ISBLANK(Regressions!B119), " ", Regressions!B119)</f>
        <v>2012</v>
      </c>
      <c r="C109" s="326" t="str">
        <f>IF(ISBLANK(Regressions!C119), " ", Regressions!C119)</f>
        <v>Pre-primary</v>
      </c>
      <c r="D109" s="322">
        <f>IF(ISBLANK(Regressions!D119), " ", Regressions!D119)</f>
        <v>185738</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Norway</v>
      </c>
      <c r="B110" s="321">
        <f>IF(ISBLANK(Regressions!B120), " ", Regressions!B120)</f>
        <v>2013</v>
      </c>
      <c r="C110" s="326" t="str">
        <f>IF(ISBLANK(Regressions!C120), " ", Regressions!C120)</f>
        <v>Pre-primary</v>
      </c>
      <c r="D110" s="322">
        <f>IF(ISBLANK(Regressions!D120), " ", Regressions!D120)</f>
        <v>189628</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Norway</v>
      </c>
      <c r="B111" s="321">
        <f>IF(ISBLANK(Regressions!B121), " ", Regressions!B121)</f>
        <v>2014</v>
      </c>
      <c r="C111" s="326" t="str">
        <f>IF(ISBLANK(Regressions!C121), " ", Regressions!C121)</f>
        <v>Pre-primary</v>
      </c>
      <c r="D111" s="322">
        <f>IF(ISBLANK(Regressions!D121), " ", Regressions!D121)</f>
        <v>192768</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Norway</v>
      </c>
      <c r="B112" s="321">
        <f>IF(ISBLANK(Regressions!B122), " ", Regressions!B122)</f>
        <v>2015</v>
      </c>
      <c r="C112" s="326" t="str">
        <f>IF(ISBLANK(Regressions!C122), " ", Regressions!C122)</f>
        <v>Pre-primary</v>
      </c>
      <c r="D112" s="322">
        <f>IF(ISBLANK(Regressions!D122), " ", Regressions!D122)</f>
        <v>192406</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Norway</v>
      </c>
      <c r="B113" s="321">
        <f>IF(ISBLANK(Regressions!B123), " ", Regressions!B123)</f>
        <v>2016</v>
      </c>
      <c r="C113" s="326" t="str">
        <f>IF(ISBLANK(Regressions!C123), " ", Regressions!C123)</f>
        <v>Pre-primary</v>
      </c>
      <c r="D113" s="322">
        <f>IF(ISBLANK(Regressions!D123), " ", Regressions!D123)</f>
        <v>190095</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Norway</v>
      </c>
      <c r="B114" s="321">
        <f>IF(ISBLANK(Regressions!B124), " ", Regressions!B124)</f>
        <v>2017</v>
      </c>
      <c r="C114" s="326" t="str">
        <f>IF(ISBLANK(Regressions!C124), " ", Regressions!C124)</f>
        <v>Pre-primary</v>
      </c>
      <c r="D114" s="322">
        <f>IF(ISBLANK(Regressions!D124), " ", Regressions!D124)</f>
        <v>186865</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Norway</v>
      </c>
      <c r="B115" s="321">
        <f>IF(ISBLANK(Regressions!B125), " ", Regressions!B125)</f>
        <v>2018</v>
      </c>
      <c r="C115" s="326" t="str">
        <f>IF(ISBLANK(Regressions!C125), " ", Regressions!C125)</f>
        <v>Pre-primary</v>
      </c>
      <c r="D115" s="322">
        <f>IF(ISBLANK(Regressions!D125), " ", Regressions!D125)</f>
        <v>185087</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Norway</v>
      </c>
      <c r="B116" s="321">
        <f>IF(ISBLANK(Regressions!B126), " ", Regressions!B126)</f>
        <v>2019</v>
      </c>
      <c r="C116" s="326" t="str">
        <f>IF(ISBLANK(Regressions!C126), " ", Regressions!C126)</f>
        <v>Pre-primary</v>
      </c>
      <c r="D116" s="322">
        <f>IF(ISBLANK(Regressions!D126), " ", Regressions!D126)</f>
        <v>182851</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Norway</v>
      </c>
      <c r="B117" s="321">
        <f>IF(ISBLANK(Regressions!B127), " ", Regressions!B127)</f>
        <v>2020</v>
      </c>
      <c r="C117" s="326" t="str">
        <f>IF(ISBLANK(Regressions!C127), " ", Regressions!C127)</f>
        <v>Pre-primary</v>
      </c>
      <c r="D117" s="322">
        <f>IF(ISBLANK(Regressions!D127), " ", Regressions!D127)</f>
        <v>182439</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Norway</v>
      </c>
      <c r="B118" s="372">
        <f>IF(ISBLANK(Regressions!B128), " ", Regressions!B128)</f>
        <v>2021</v>
      </c>
      <c r="C118" s="373" t="str">
        <f>IF(ISBLANK(Regressions!C128), " ", Regressions!C128)</f>
        <v>Pre-primary</v>
      </c>
      <c r="D118" s="374">
        <f>IF(ISBLANK(Regressions!D128), " ", Regressions!D128)</f>
        <v>179263</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Norway</v>
      </c>
      <c r="B119" s="321">
        <f>IF(ISBLANK(Regressions!B129), " ", Regressions!B129)</f>
        <v>2022</v>
      </c>
      <c r="C119" s="326" t="str">
        <f>IF(ISBLANK(Regressions!C129), " ", Regressions!C129)</f>
        <v>Pre-primary</v>
      </c>
      <c r="D119" s="322">
        <f>IF(ISBLANK(Regressions!D129), " ", Regressions!D129)</f>
        <v>175011</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Norway</v>
      </c>
      <c r="B120" s="328">
        <f>IF(ISBLANK(Regressions!B130), " ", Regressions!B130)</f>
        <v>2023</v>
      </c>
      <c r="C120" s="329" t="str">
        <f>IF(ISBLANK(Regressions!C130), " ", Regressions!C130)</f>
        <v>Pre-primary</v>
      </c>
      <c r="D120" s="330">
        <f>IF(ISBLANK(Regressions!D130), " ", Regressions!D130)</f>
        <v>170312</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Norway</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Norway</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Norway</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Norway</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Norway</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Norway</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Norway</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Norway</v>
      </c>
      <c r="B128" s="321">
        <f>IF(ISBLANK(Regressions!B138), " ", Regressions!B138)</f>
        <v>2000</v>
      </c>
      <c r="C128" s="326" t="str">
        <f>IF(ISBLANK(Regressions!C138), " ", Regressions!C138)</f>
        <v>Primary</v>
      </c>
      <c r="D128" s="322">
        <f>IF(ISBLANK(Regressions!D138), " ", Regressions!D138)</f>
        <v>423446</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Norway</v>
      </c>
      <c r="B129" s="321">
        <f>IF(ISBLANK(Regressions!B139), " ", Regressions!B139)</f>
        <v>2001</v>
      </c>
      <c r="C129" s="326" t="str">
        <f>IF(ISBLANK(Regressions!C139), " ", Regressions!C139)</f>
        <v>Primary</v>
      </c>
      <c r="D129" s="322">
        <f>IF(ISBLANK(Regressions!D139), " ", Regressions!D139)</f>
        <v>429370</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Norway</v>
      </c>
      <c r="B130" s="321">
        <f>IF(ISBLANK(Regressions!B140), " ", Regressions!B140)</f>
        <v>2002</v>
      </c>
      <c r="C130" s="326" t="str">
        <f>IF(ISBLANK(Regressions!C140), " ", Regressions!C140)</f>
        <v>Primary</v>
      </c>
      <c r="D130" s="322">
        <f>IF(ISBLANK(Regressions!D140), " ", Regressions!D140)</f>
        <v>432405</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Norway</v>
      </c>
      <c r="B131" s="321">
        <f>IF(ISBLANK(Regressions!B141), " ", Regressions!B141)</f>
        <v>2003</v>
      </c>
      <c r="C131" s="326" t="str">
        <f>IF(ISBLANK(Regressions!C141), " ", Regressions!C141)</f>
        <v>Primary</v>
      </c>
      <c r="D131" s="322">
        <f>IF(ISBLANK(Regressions!D141), " ", Regressions!D141)</f>
        <v>435762</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Norway</v>
      </c>
      <c r="B132" s="321">
        <f>IF(ISBLANK(Regressions!B142), " ", Regressions!B142)</f>
        <v>2004</v>
      </c>
      <c r="C132" s="326" t="str">
        <f>IF(ISBLANK(Regressions!C142), " ", Regressions!C142)</f>
        <v>Primary</v>
      </c>
      <c r="D132" s="322">
        <f>IF(ISBLANK(Regressions!D142), " ", Regressions!D142)</f>
        <v>435192</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Norway</v>
      </c>
      <c r="B133" s="321">
        <f>IF(ISBLANK(Regressions!B143), " ", Regressions!B143)</f>
        <v>2005</v>
      </c>
      <c r="C133" s="326" t="str">
        <f>IF(ISBLANK(Regressions!C143), " ", Regressions!C143)</f>
        <v>Primary</v>
      </c>
      <c r="D133" s="322">
        <f>IF(ISBLANK(Regressions!D143), " ", Regressions!D143)</f>
        <v>432856</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Norway</v>
      </c>
      <c r="B134" s="321">
        <f>IF(ISBLANK(Regressions!B144), " ", Regressions!B144)</f>
        <v>2006</v>
      </c>
      <c r="C134" s="326" t="str">
        <f>IF(ISBLANK(Regressions!C144), " ", Regressions!C144)</f>
        <v>Primary</v>
      </c>
      <c r="D134" s="322">
        <f>IF(ISBLANK(Regressions!D144), " ", Regressions!D144)</f>
        <v>432455</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Norway</v>
      </c>
      <c r="B135" s="321">
        <f>IF(ISBLANK(Regressions!B145), " ", Regressions!B145)</f>
        <v>2007</v>
      </c>
      <c r="C135" s="326" t="str">
        <f>IF(ISBLANK(Regressions!C145), " ", Regressions!C145)</f>
        <v>Primary</v>
      </c>
      <c r="D135" s="322">
        <f>IF(ISBLANK(Regressions!D145), " ", Regressions!D145)</f>
        <v>432602</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Norway</v>
      </c>
      <c r="B136" s="321">
        <f>IF(ISBLANK(Regressions!B146), " ", Regressions!B146)</f>
        <v>2008</v>
      </c>
      <c r="C136" s="326" t="str">
        <f>IF(ISBLANK(Regressions!C146), " ", Regressions!C146)</f>
        <v>Primary</v>
      </c>
      <c r="D136" s="322">
        <f>IF(ISBLANK(Regressions!D146), " ", Regressions!D146)</f>
        <v>430842</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Norway</v>
      </c>
      <c r="B137" s="321">
        <f>IF(ISBLANK(Regressions!B147), " ", Regressions!B147)</f>
        <v>2009</v>
      </c>
      <c r="C137" s="326" t="str">
        <f>IF(ISBLANK(Regressions!C147), " ", Regressions!C147)</f>
        <v>Primary</v>
      </c>
      <c r="D137" s="322">
        <f>IF(ISBLANK(Regressions!D147), " ", Regressions!D147)</f>
        <v>428010</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Norway</v>
      </c>
      <c r="B138" s="321">
        <f>IF(ISBLANK(Regressions!B148), " ", Regressions!B148)</f>
        <v>2010</v>
      </c>
      <c r="C138" s="326" t="str">
        <f>IF(ISBLANK(Regressions!C148), " ", Regressions!C148)</f>
        <v>Primary</v>
      </c>
      <c r="D138" s="322">
        <f>IF(ISBLANK(Regressions!D148), " ", Regressions!D148)</f>
        <v>425646</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Norway</v>
      </c>
      <c r="B139" s="321">
        <f>IF(ISBLANK(Regressions!B149), " ", Regressions!B149)</f>
        <v>2011</v>
      </c>
      <c r="C139" s="326" t="str">
        <f>IF(ISBLANK(Regressions!C149), " ", Regressions!C149)</f>
        <v>Primary</v>
      </c>
      <c r="D139" s="322">
        <f>IF(ISBLANK(Regressions!D149), " ", Regressions!D149)</f>
        <v>424638</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Norway</v>
      </c>
      <c r="B140" s="321">
        <f>IF(ISBLANK(Regressions!B150), " ", Regressions!B150)</f>
        <v>2012</v>
      </c>
      <c r="C140" s="326" t="str">
        <f>IF(ISBLANK(Regressions!C150), " ", Regressions!C150)</f>
        <v>Primary</v>
      </c>
      <c r="D140" s="322">
        <f>IF(ISBLANK(Regressions!D150), " ", Regressions!D150)</f>
        <v>424921</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Norway</v>
      </c>
      <c r="B141" s="321">
        <f>IF(ISBLANK(Regressions!B151), " ", Regressions!B151)</f>
        <v>2013</v>
      </c>
      <c r="C141" s="326" t="str">
        <f>IF(ISBLANK(Regressions!C151), " ", Regressions!C151)</f>
        <v>Primary</v>
      </c>
      <c r="D141" s="322">
        <f>IF(ISBLANK(Regressions!D151), " ", Regressions!D151)</f>
        <v>426509</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Norway</v>
      </c>
      <c r="B142" s="321">
        <f>IF(ISBLANK(Regressions!B152), " ", Regressions!B152)</f>
        <v>2014</v>
      </c>
      <c r="C142" s="326" t="str">
        <f>IF(ISBLANK(Regressions!C152), " ", Regressions!C152)</f>
        <v>Primary</v>
      </c>
      <c r="D142" s="322">
        <f>IF(ISBLANK(Regressions!D152), " ", Regressions!D152)</f>
        <v>428091</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Norway</v>
      </c>
      <c r="B143" s="321">
        <f>IF(ISBLANK(Regressions!B153), " ", Regressions!B153)</f>
        <v>2015</v>
      </c>
      <c r="C143" s="326" t="str">
        <f>IF(ISBLANK(Regressions!C153), " ", Regressions!C153)</f>
        <v>Primary</v>
      </c>
      <c r="D143" s="322">
        <f>IF(ISBLANK(Regressions!D153), " ", Regressions!D153)</f>
        <v>433661</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Norway</v>
      </c>
      <c r="B144" s="321">
        <f>IF(ISBLANK(Regressions!B154), " ", Regressions!B154)</f>
        <v>2016</v>
      </c>
      <c r="C144" s="326" t="str">
        <f>IF(ISBLANK(Regressions!C154), " ", Regressions!C154)</f>
        <v>Primary</v>
      </c>
      <c r="D144" s="322">
        <f>IF(ISBLANK(Regressions!D154), " ", Regressions!D154)</f>
        <v>441806</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Norway</v>
      </c>
      <c r="B145" s="321">
        <f>IF(ISBLANK(Regressions!B155), " ", Regressions!B155)</f>
        <v>2017</v>
      </c>
      <c r="C145" s="326" t="str">
        <f>IF(ISBLANK(Regressions!C155), " ", Regressions!C155)</f>
        <v>Primary</v>
      </c>
      <c r="D145" s="322">
        <f>IF(ISBLANK(Regressions!D155), " ", Regressions!D155)</f>
        <v>447901</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Norway</v>
      </c>
      <c r="B146" s="321">
        <f>IF(ISBLANK(Regressions!B156), " ", Regressions!B156)</f>
        <v>2018</v>
      </c>
      <c r="C146" s="326" t="str">
        <f>IF(ISBLANK(Regressions!C156), " ", Regressions!C156)</f>
        <v>Primary</v>
      </c>
      <c r="D146" s="322">
        <f>IF(ISBLANK(Regressions!D156), " ", Regressions!D156)</f>
        <v>451079</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Norway</v>
      </c>
      <c r="B147" s="321">
        <f>IF(ISBLANK(Regressions!B157), " ", Regressions!B157)</f>
        <v>2019</v>
      </c>
      <c r="C147" s="326" t="str">
        <f>IF(ISBLANK(Regressions!C157), " ", Regressions!C157)</f>
        <v>Primary</v>
      </c>
      <c r="D147" s="322">
        <f>IF(ISBLANK(Regressions!D157), " ", Regressions!D157)</f>
        <v>452818</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Norway</v>
      </c>
      <c r="B148" s="321">
        <f>IF(ISBLANK(Regressions!B158), " ", Regressions!B158)</f>
        <v>2020</v>
      </c>
      <c r="C148" s="326" t="str">
        <f>IF(ISBLANK(Regressions!C158), " ", Regressions!C158)</f>
        <v>Primary</v>
      </c>
      <c r="D148" s="322">
        <f>IF(ISBLANK(Regressions!D158), " ", Regressions!D158)</f>
        <v>451246</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Norway</v>
      </c>
      <c r="B149" s="372">
        <f>IF(ISBLANK(Regressions!B159), " ", Regressions!B159)</f>
        <v>2021</v>
      </c>
      <c r="C149" s="373" t="str">
        <f>IF(ISBLANK(Regressions!C159), " ", Regressions!C159)</f>
        <v>Primary</v>
      </c>
      <c r="D149" s="374">
        <f>IF(ISBLANK(Regressions!D159), " ", Regressions!D159)</f>
        <v>448573</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Norway</v>
      </c>
      <c r="B150" s="321">
        <f>IF(ISBLANK(Regressions!B160), " ", Regressions!B160)</f>
        <v>2022</v>
      </c>
      <c r="C150" s="326" t="str">
        <f>IF(ISBLANK(Regressions!C160), " ", Regressions!C160)</f>
        <v>Primary</v>
      </c>
      <c r="D150" s="322">
        <f>IF(ISBLANK(Regressions!D160), " ", Regressions!D160)</f>
        <v>444234</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Norway</v>
      </c>
      <c r="B151" s="328">
        <f>IF(ISBLANK(Regressions!B161), " ", Regressions!B161)</f>
        <v>2023</v>
      </c>
      <c r="C151" s="329" t="str">
        <f>IF(ISBLANK(Regressions!C161), " ", Regressions!C161)</f>
        <v>Primary</v>
      </c>
      <c r="D151" s="330">
        <f>IF(ISBLANK(Regressions!D161), " ", Regressions!D161)</f>
        <v>438034</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Norway</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Norway</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Norway</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Norway</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Norway</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Norway</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Norway</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Norway</v>
      </c>
      <c r="B159" s="321">
        <f>IF(ISBLANK(Regressions!B169), " ", Regressions!B169)</f>
        <v>2000</v>
      </c>
      <c r="C159" s="326" t="str">
        <f>IF(ISBLANK(Regressions!C169), " ", Regressions!C169)</f>
        <v>Secondary</v>
      </c>
      <c r="D159" s="322">
        <f>IF(ISBLANK(Regressions!D169), " ", Regressions!D169)</f>
        <v>319152</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Norway</v>
      </c>
      <c r="B160" s="321">
        <f>IF(ISBLANK(Regressions!B170), " ", Regressions!B170)</f>
        <v>2001</v>
      </c>
      <c r="C160" s="326" t="str">
        <f>IF(ISBLANK(Regressions!C170), " ", Regressions!C170)</f>
        <v>Secondary</v>
      </c>
      <c r="D160" s="322">
        <f>IF(ISBLANK(Regressions!D170), " ", Regressions!D170)</f>
        <v>322902</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Norway</v>
      </c>
      <c r="B161" s="321">
        <f>IF(ISBLANK(Regressions!B171), " ", Regressions!B171)</f>
        <v>2002</v>
      </c>
      <c r="C161" s="326" t="str">
        <f>IF(ISBLANK(Regressions!C171), " ", Regressions!C171)</f>
        <v>Secondary</v>
      </c>
      <c r="D161" s="322">
        <f>IF(ISBLANK(Regressions!D171), " ", Regressions!D171)</f>
        <v>329356</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Norway</v>
      </c>
      <c r="B162" s="321">
        <f>IF(ISBLANK(Regressions!B172), " ", Regressions!B172)</f>
        <v>2003</v>
      </c>
      <c r="C162" s="326" t="str">
        <f>IF(ISBLANK(Regressions!C172), " ", Regressions!C172)</f>
        <v>Secondary</v>
      </c>
      <c r="D162" s="322">
        <f>IF(ISBLANK(Regressions!D172), " ", Regressions!D172)</f>
        <v>339568</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Norway</v>
      </c>
      <c r="B163" s="321">
        <f>IF(ISBLANK(Regressions!B173), " ", Regressions!B173)</f>
        <v>2004</v>
      </c>
      <c r="C163" s="326" t="str">
        <f>IF(ISBLANK(Regressions!C173), " ", Regressions!C173)</f>
        <v>Secondary</v>
      </c>
      <c r="D163" s="322">
        <f>IF(ISBLANK(Regressions!D173), " ", Regressions!D173)</f>
        <v>350871</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Norway</v>
      </c>
      <c r="B164" s="321">
        <f>IF(ISBLANK(Regressions!B174), " ", Regressions!B174)</f>
        <v>2005</v>
      </c>
      <c r="C164" s="326" t="str">
        <f>IF(ISBLANK(Regressions!C174), " ", Regressions!C174)</f>
        <v>Secondary</v>
      </c>
      <c r="D164" s="322">
        <f>IF(ISBLANK(Regressions!D174), " ", Regressions!D174)</f>
        <v>361255</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Norway</v>
      </c>
      <c r="B165" s="321">
        <f>IF(ISBLANK(Regressions!B175), " ", Regressions!B175)</f>
        <v>2006</v>
      </c>
      <c r="C165" s="326" t="str">
        <f>IF(ISBLANK(Regressions!C175), " ", Regressions!C175)</f>
        <v>Secondary</v>
      </c>
      <c r="D165" s="322">
        <f>IF(ISBLANK(Regressions!D175), " ", Regressions!D175)</f>
        <v>369694</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Norway</v>
      </c>
      <c r="B166" s="321">
        <f>IF(ISBLANK(Regressions!B176), " ", Regressions!B176)</f>
        <v>2007</v>
      </c>
      <c r="C166" s="326" t="str">
        <f>IF(ISBLANK(Regressions!C176), " ", Regressions!C176)</f>
        <v>Secondary</v>
      </c>
      <c r="D166" s="322">
        <f>IF(ISBLANK(Regressions!D176), " ", Regressions!D176)</f>
        <v>375939</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Norway</v>
      </c>
      <c r="B167" s="321">
        <f>IF(ISBLANK(Regressions!B177), " ", Regressions!B177)</f>
        <v>2008</v>
      </c>
      <c r="C167" s="326" t="str">
        <f>IF(ISBLANK(Regressions!C177), " ", Regressions!C177)</f>
        <v>Secondary</v>
      </c>
      <c r="D167" s="322">
        <f>IF(ISBLANK(Regressions!D177), " ", Regressions!D177)</f>
        <v>379847</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Norway</v>
      </c>
      <c r="B168" s="321">
        <f>IF(ISBLANK(Regressions!B178), " ", Regressions!B178)</f>
        <v>2009</v>
      </c>
      <c r="C168" s="326" t="str">
        <f>IF(ISBLANK(Regressions!C178), " ", Regressions!C178)</f>
        <v>Secondary</v>
      </c>
      <c r="D168" s="322">
        <f>IF(ISBLANK(Regressions!D178), " ", Regressions!D178)</f>
        <v>382774</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Norway</v>
      </c>
      <c r="B169" s="321">
        <f>IF(ISBLANK(Regressions!B179), " ", Regressions!B179)</f>
        <v>2010</v>
      </c>
      <c r="C169" s="326" t="str">
        <f>IF(ISBLANK(Regressions!C179), " ", Regressions!C179)</f>
        <v>Secondary</v>
      </c>
      <c r="D169" s="322">
        <f>IF(ISBLANK(Regressions!D179), " ", Regressions!D179)</f>
        <v>385104</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Norway</v>
      </c>
      <c r="B170" s="321">
        <f>IF(ISBLANK(Regressions!B180), " ", Regressions!B180)</f>
        <v>2011</v>
      </c>
      <c r="C170" s="326" t="str">
        <f>IF(ISBLANK(Regressions!C180), " ", Regressions!C180)</f>
        <v>Secondary</v>
      </c>
      <c r="D170" s="322">
        <f>IF(ISBLANK(Regressions!D180), " ", Regressions!D180)</f>
        <v>386154</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Norway</v>
      </c>
      <c r="B171" s="321">
        <f>IF(ISBLANK(Regressions!B181), " ", Regressions!B181)</f>
        <v>2012</v>
      </c>
      <c r="C171" s="326" t="str">
        <f>IF(ISBLANK(Regressions!C181), " ", Regressions!C181)</f>
        <v>Secondary</v>
      </c>
      <c r="D171" s="322">
        <f>IF(ISBLANK(Regressions!D181), " ", Regressions!D181)</f>
        <v>385594</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Norway</v>
      </c>
      <c r="B172" s="321">
        <f>IF(ISBLANK(Regressions!B182), " ", Regressions!B182)</f>
        <v>2013</v>
      </c>
      <c r="C172" s="326" t="str">
        <f>IF(ISBLANK(Regressions!C182), " ", Regressions!C182)</f>
        <v>Secondary</v>
      </c>
      <c r="D172" s="322">
        <f>IF(ISBLANK(Regressions!D182), " ", Regressions!D182)</f>
        <v>386466</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Norway</v>
      </c>
      <c r="B173" s="321">
        <f>IF(ISBLANK(Regressions!B183), " ", Regressions!B183)</f>
        <v>2014</v>
      </c>
      <c r="C173" s="326" t="str">
        <f>IF(ISBLANK(Regressions!C183), " ", Regressions!C183)</f>
        <v>Secondary</v>
      </c>
      <c r="D173" s="322">
        <f>IF(ISBLANK(Regressions!D183), " ", Regressions!D183)</f>
        <v>387073</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Norway</v>
      </c>
      <c r="B174" s="321">
        <f>IF(ISBLANK(Regressions!B184), " ", Regressions!B184)</f>
        <v>2015</v>
      </c>
      <c r="C174" s="326" t="str">
        <f>IF(ISBLANK(Regressions!C184), " ", Regressions!C184)</f>
        <v>Secondary</v>
      </c>
      <c r="D174" s="322">
        <f>IF(ISBLANK(Regressions!D184), " ", Regressions!D184)</f>
        <v>384968</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Norway</v>
      </c>
      <c r="B175" s="321">
        <f>IF(ISBLANK(Regressions!B185), " ", Regressions!B185)</f>
        <v>2016</v>
      </c>
      <c r="C175" s="326" t="str">
        <f>IF(ISBLANK(Regressions!C185), " ", Regressions!C185)</f>
        <v>Secondary</v>
      </c>
      <c r="D175" s="322">
        <f>IF(ISBLANK(Regressions!D185), " ", Regressions!D185)</f>
        <v>381370</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Norway</v>
      </c>
      <c r="B176" s="321">
        <f>IF(ISBLANK(Regressions!B186), " ", Regressions!B186)</f>
        <v>2017</v>
      </c>
      <c r="C176" s="326" t="str">
        <f>IF(ISBLANK(Regressions!C186), " ", Regressions!C186)</f>
        <v>Secondary</v>
      </c>
      <c r="D176" s="322">
        <f>IF(ISBLANK(Regressions!D186), " ", Regressions!D186)</f>
        <v>381517</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Norway</v>
      </c>
      <c r="B177" s="321">
        <f>IF(ISBLANK(Regressions!B187), " ", Regressions!B187)</f>
        <v>2018</v>
      </c>
      <c r="C177" s="326" t="str">
        <f>IF(ISBLANK(Regressions!C187), " ", Regressions!C187)</f>
        <v>Secondary</v>
      </c>
      <c r="D177" s="322">
        <f>IF(ISBLANK(Regressions!D187), " ", Regressions!D187)</f>
        <v>381711</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Norway</v>
      </c>
      <c r="B178" s="321">
        <f>IF(ISBLANK(Regressions!B188), " ", Regressions!B188)</f>
        <v>2019</v>
      </c>
      <c r="C178" s="326" t="str">
        <f>IF(ISBLANK(Regressions!C188), " ", Regressions!C188)</f>
        <v>Secondary</v>
      </c>
      <c r="D178" s="322">
        <f>IF(ISBLANK(Regressions!D188), " ", Regressions!D188)</f>
        <v>379912</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Norway</v>
      </c>
      <c r="B179" s="321">
        <f>IF(ISBLANK(Regressions!B189), " ", Regressions!B189)</f>
        <v>2020</v>
      </c>
      <c r="C179" s="326" t="str">
        <f>IF(ISBLANK(Regressions!C189), " ", Regressions!C189)</f>
        <v>Secondary</v>
      </c>
      <c r="D179" s="322">
        <f>IF(ISBLANK(Regressions!D189), " ", Regressions!D189)</f>
        <v>379760</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Norway</v>
      </c>
      <c r="B180" s="372">
        <f>IF(ISBLANK(Regressions!B190), " ", Regressions!B190)</f>
        <v>2021</v>
      </c>
      <c r="C180" s="373" t="str">
        <f>IF(ISBLANK(Regressions!C190), " ", Regressions!C190)</f>
        <v>Secondary</v>
      </c>
      <c r="D180" s="374">
        <f>IF(ISBLANK(Regressions!D190), " ", Regressions!D190)</f>
        <v>381700</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Norway</v>
      </c>
      <c r="B181" s="321">
        <f>IF(ISBLANK(Regressions!B191), " ", Regressions!B191)</f>
        <v>2022</v>
      </c>
      <c r="C181" s="326" t="str">
        <f>IF(ISBLANK(Regressions!C191), " ", Regressions!C191)</f>
        <v>Secondary</v>
      </c>
      <c r="D181" s="322">
        <f>IF(ISBLANK(Regressions!D191), " ", Regressions!D191)</f>
        <v>387213</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Norway</v>
      </c>
      <c r="B182" s="328">
        <f>IF(ISBLANK(Regressions!B192), " ", Regressions!B192)</f>
        <v>2023</v>
      </c>
      <c r="C182" s="329" t="str">
        <f>IF(ISBLANK(Regressions!C192), " ", Regressions!C192)</f>
        <v>Secondary</v>
      </c>
      <c r="D182" s="330">
        <f>IF(ISBLANK(Regressions!D192), " ", Regressions!D192)</f>
        <v>392439</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Norway</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Norway</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Norway</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Norway</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Norway</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Norway</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Norway</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NOR_2013_UIS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NOR_2014_UIS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NOR_2015_UIS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NOR_2016_UIS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NOR_2017_UIS</v>
      </c>
      <c r="B10" s="32" t="str">
        <f ca="true">+IF(OFFSET('Water Data'!$C$2,0,10*ROW('Water Data'!F4))="","",OFFSET('Water Data'!$C$2,0,10*ROW('Water Data'!F4)))</f>
        <v>Other</v>
      </c>
      <c r="C10" s="318">
        <f t="shared" ca="true" si="0"/>
        <v>2017</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NOR_2018_UIS</v>
      </c>
      <c r="B11" s="32" t="str">
        <f ca="true">+IF(OFFSET('Water Data'!$C$2,0,10*ROW('Water Data'!F5))="","",OFFSET('Water Data'!$C$2,0,10*ROW('Water Data'!F5)))</f>
        <v>Other</v>
      </c>
      <c r="C11" s="318">
        <f t="shared" ca="true" si="0"/>
        <v>2018</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NOR_2019_UIS</v>
      </c>
      <c r="B12" s="32" t="str">
        <f ca="true">+IF(OFFSET('Water Data'!$C$2,0,10*ROW('Water Data'!F6))="","",OFFSET('Water Data'!$C$2,0,10*ROW('Water Data'!F6)))</f>
        <v>Other</v>
      </c>
      <c r="C12" s="318">
        <f t="shared" ca="true" si="0"/>
        <v>2019</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NOR_2019_PWH</v>
      </c>
      <c r="B13" s="32" t="str">
        <f ca="true">+IF(OFFSET('Water Data'!$C$2,0,10*ROW('Water Data'!F7))="","",OFFSET('Water Data'!$C$2,0,10*ROW('Water Data'!F7)))</f>
        <v>Other</v>
      </c>
      <c r="C13" s="318">
        <f t="shared" ca="true" si="0"/>
        <v>2019</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NOR_2020_UIS</v>
      </c>
      <c r="B14" s="32" t="str">
        <f ca="true">+IF(OFFSET('Water Data'!$C$2,0,10*ROW('Water Data'!F8))="","",OFFSET('Water Data'!$C$2,0,10*ROW('Water Data'!F8)))</f>
        <v>Other</v>
      </c>
      <c r="C14" s="318">
        <f t="shared" ca="true" si="0"/>
        <v>2020</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Yes</v>
      </c>
      <c r="CF14" s="262" t="str">
        <f ca="true">+IF(OFFSET('Water Data'!$H$28,0,10*ROW('Water Data'!H8))="","",OFFSET('Water Data'!$H$28,0,10*ROW('Water Data'!H8)))</f>
        <v>Yes</v>
      </c>
      <c r="CG14" s="262" t="str">
        <f ca="true">+IF(OFFSET('Water Data'!$H$29,0,10*ROW('Water Data'!H8))="","",OFFSET('Water Data'!$H$29,0,10*ROW('Water Data'!H8)))</f>
        <v>Yes</v>
      </c>
      <c r="CH14" s="262" t="str">
        <f ca="true">+IF(OFFSET('Water Data'!$I$27,0,10*ROW('Water Data'!I8))="","",OFFSET('Water Data'!$I$27,0,10*ROW('Water Data'!I8)))</f>
        <v>Yes</v>
      </c>
      <c r="CI14" s="262" t="str">
        <f ca="true">+IF(OFFSET('Water Data'!$I$28,0,10*ROW('Water Data'!I8))="","",OFFSET('Water Data'!$I$28,0,10*ROW('Water Data'!I8)))</f>
        <v>Yes</v>
      </c>
      <c r="CJ14" s="262" t="str">
        <f ca="true">+IF(OFFSET('Water Data'!$I$29,0,10*ROW('Water Data'!I8))="","",OFFSET('Water Data'!$I$29,0,10*ROW('Water Data'!I8)))</f>
        <v>Yes</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Yes</v>
      </c>
      <c r="DF14" s="262" t="str">
        <f ca="true">+IF(OFFSET('Sanitation Data'!$H$29,0,10*ROW('Sanitation Data'!H8))="","",OFFSET('Sanitation Data'!$H$29,0,10*ROW('Sanitation Data'!H8)))</f>
        <v>Yes</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Yes</v>
      </c>
      <c r="DJ14" s="262" t="str">
        <f ca="true">+IF(OFFSET('Sanitation Data'!$I$28,0,10*ROW('Sanitation Data'!I8))="","",OFFSET('Sanitation Data'!$I$28,0,10*ROW('Sanitation Data'!I8)))</f>
        <v>Yes</v>
      </c>
      <c r="DK14" s="262" t="str">
        <f ca="true">+IF(OFFSET('Sanitation Data'!$I$29,0,10*ROW('Sanitation Data'!I8))="","",OFFSET('Sanitation Data'!$I$29,0,10*ROW('Sanitation Data'!I8)))</f>
        <v>Yes</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Yes</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Yes</v>
      </c>
      <c r="EB14" s="262" t="str">
        <f ca="true">+IF(OFFSET('Hygiene Data'!$H$12,0,10*ROW('Hygiene Data'!H8))="","",OFFSET('Hygiene Data'!$H$12,0,10*ROW('Hygiene Data'!H8)))</f>
        <v>Yes</v>
      </c>
      <c r="EC14" s="262" t="str">
        <f ca="true">+IF(OFFSET('Hygiene Data'!$H$13,0,10*ROW('Hygiene Data'!H8))="","",OFFSET('Hygiene Data'!$H$13,0,10*ROW('Hygiene Data'!H8)))</f>
        <v>Yes</v>
      </c>
      <c r="ED14" s="262" t="str">
        <f ca="true">+IF(OFFSET('Hygiene Data'!$I$11,0,10*ROW('Hygiene Data'!I8))="","",OFFSET('Hygiene Data'!$I$11,0,10*ROW('Hygiene Data'!I8)))</f>
        <v>Yes</v>
      </c>
      <c r="EE14" s="262" t="str">
        <f ca="true">+IF(OFFSET('Hygiene Data'!$I$12,0,10*ROW('Hygiene Data'!I8))="","",OFFSET('Hygiene Data'!$I$12,0,10*ROW('Hygiene Data'!I8)))</f>
        <v>Yes</v>
      </c>
      <c r="EF14" s="262"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NOR_2021_UIS</v>
      </c>
      <c r="B15" s="32" t="str">
        <f ca="true">+IF(OFFSET('Water Data'!$C$2,0,10*ROW('Water Data'!F9))="","",OFFSET('Water Data'!$C$2,0,10*ROW('Water Data'!F9)))</f>
        <v>Other</v>
      </c>
      <c r="C15" s="318">
        <f t="shared" ca="true" si="0"/>
        <v>2021</v>
      </c>
      <c r="D15" s="85">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85">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85">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85">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85">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85">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8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8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86">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86">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86">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86">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86">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87">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87">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87">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87">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87">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87">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87">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87">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62"/>
      <c r="BS15" s="262" t="str">
        <f ca="true">+IF(OFFSET('Water Data'!$D$27,0,10*ROW('Water Data'!D9))="","",OFFSET('Water Data'!$D$27,0,10*ROW('Water Data'!D9)))</f>
        <v>Yes</v>
      </c>
      <c r="BT15" s="262" t="str">
        <f ca="true">+IF(OFFSET('Water Data'!$D$28,0,10*ROW('Water Data'!D9))="","",OFFSET('Water Data'!$D$28,0,10*ROW('Water Data'!D9)))</f>
        <v>Yes</v>
      </c>
      <c r="BU15" s="262" t="str">
        <f ca="true">+IF(OFFSET('Water Data'!$D$29,0,10*ROW('Water Data'!D9))="","",OFFSET('Water Data'!$D$29,0,10*ROW('Water Data'!D9)))</f>
        <v>Yes</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Yes</v>
      </c>
      <c r="CF15" s="262" t="str">
        <f ca="true">+IF(OFFSET('Water Data'!$H$28,0,10*ROW('Water Data'!H9))="","",OFFSET('Water Data'!$H$28,0,10*ROW('Water Data'!H9)))</f>
        <v>Yes</v>
      </c>
      <c r="CG15" s="262" t="str">
        <f ca="true">+IF(OFFSET('Water Data'!$H$29,0,10*ROW('Water Data'!H9))="","",OFFSET('Water Data'!$H$29,0,10*ROW('Water Data'!H9)))</f>
        <v>Yes</v>
      </c>
      <c r="CH15" s="262" t="str">
        <f ca="true">+IF(OFFSET('Water Data'!$I$27,0,10*ROW('Water Data'!I9))="","",OFFSET('Water Data'!$I$27,0,10*ROW('Water Data'!I9)))</f>
        <v>Yes</v>
      </c>
      <c r="CI15" s="262" t="str">
        <f ca="true">+IF(OFFSET('Water Data'!$I$28,0,10*ROW('Water Data'!I9))="","",OFFSET('Water Data'!$I$28,0,10*ROW('Water Data'!I9)))</f>
        <v>Yes</v>
      </c>
      <c r="CJ15" s="262" t="str">
        <f ca="true">+IF(OFFSET('Water Data'!$I$29,0,10*ROW('Water Data'!I9))="","",OFFSET('Water Data'!$I$29,0,10*ROW('Water Data'!I9)))</f>
        <v>Yes</v>
      </c>
      <c r="CK15" s="262" t="str">
        <f ca="true">+IF(OFFSET('Sanitation Data'!$D$28,0,10*ROW('Sanitation Data'!D9))="","",OFFSET('Sanitation Data'!$D$28,0,10*ROW('Sanitation Data'!D9)))</f>
        <v>Yes</v>
      </c>
      <c r="CL15" s="262" t="str">
        <f ca="true">+IF(OFFSET('Sanitation Data'!$D$29,0,10*ROW('Sanitation Data'!D9))="","",OFFSET('Sanitation Data'!$D$29,0,10*ROW('Sanitation Data'!D9)))</f>
        <v>Yes</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Yes</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Yes</v>
      </c>
      <c r="DF15" s="262" t="str">
        <f ca="true">+IF(OFFSET('Sanitation Data'!$H$29,0,10*ROW('Sanitation Data'!H9))="","",OFFSET('Sanitation Data'!$H$29,0,10*ROW('Sanitation Data'!H9)))</f>
        <v>Yes</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Yes</v>
      </c>
      <c r="DJ15" s="262" t="str">
        <f ca="true">+IF(OFFSET('Sanitation Data'!$I$28,0,10*ROW('Sanitation Data'!I9))="","",OFFSET('Sanitation Data'!$I$28,0,10*ROW('Sanitation Data'!I9)))</f>
        <v>Yes</v>
      </c>
      <c r="DK15" s="262" t="str">
        <f ca="true">+IF(OFFSET('Sanitation Data'!$I$29,0,10*ROW('Sanitation Data'!I9))="","",OFFSET('Sanitation Data'!$I$29,0,10*ROW('Sanitation Data'!I9)))</f>
        <v>Yes</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Yes</v>
      </c>
      <c r="DO15" s="262" t="str">
        <f ca="true">+IF(OFFSET('Hygiene Data'!$D$11,0,10*ROW('Hygiene Data'!D9))="","",OFFSET('Hygiene Data'!$D$11,0,10*ROW('Hygiene Data'!D9)))</f>
        <v>Yes</v>
      </c>
      <c r="DP15" s="262" t="str">
        <f ca="true">+IF(OFFSET('Hygiene Data'!$D$12,0,10*ROW('Hygiene Data'!D9))="","",OFFSET('Hygiene Data'!$D$12,0,10*ROW('Hygiene Data'!D9)))</f>
        <v>Yes</v>
      </c>
      <c r="DQ15" s="262" t="str">
        <f ca="true">+IF(OFFSET('Hygiene Data'!$D$13,0,10*ROW('Hygiene Data'!D9))="","",OFFSET('Hygiene Data'!$D$13,0,10*ROW('Hygiene Data'!D9)))</f>
        <v>Yes</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Yes</v>
      </c>
      <c r="EB15" s="262" t="str">
        <f ca="true">+IF(OFFSET('Hygiene Data'!$H$12,0,10*ROW('Hygiene Data'!H9))="","",OFFSET('Hygiene Data'!$H$12,0,10*ROW('Hygiene Data'!H9)))</f>
        <v>Yes</v>
      </c>
      <c r="EC15" s="262" t="str">
        <f ca="true">+IF(OFFSET('Hygiene Data'!$H$13,0,10*ROW('Hygiene Data'!H9))="","",OFFSET('Hygiene Data'!$H$13,0,10*ROW('Hygiene Data'!H9)))</f>
        <v>Yes</v>
      </c>
      <c r="ED15" s="262" t="str">
        <f ca="true">+IF(OFFSET('Hygiene Data'!$I$11,0,10*ROW('Hygiene Data'!I9))="","",OFFSET('Hygiene Data'!$I$11,0,10*ROW('Hygiene Data'!I9)))</f>
        <v>Yes</v>
      </c>
      <c r="EE15" s="262" t="str">
        <f ca="true">+IF(OFFSET('Hygiene Data'!$I$12,0,10*ROW('Hygiene Data'!I9))="","",OFFSET('Hygiene Data'!$I$12,0,10*ROW('Hygiene Data'!I9)))</f>
        <v>Yes</v>
      </c>
      <c r="EF15" s="262" t="str">
        <f ca="true">+IF(OFFSET('Hygiene Data'!$I$13,0,10*ROW('Hygiene Data'!I9))="","",OFFSET('Hygiene Data'!$I$13,0,10*ROW('Hygiene Data'!I9)))</f>
        <v>Yes</v>
      </c>
    </row>
    <row xmlns:x14ac="http://schemas.microsoft.com/office/spreadsheetml/2009/9/ac" r="16" x14ac:dyDescent="0.2">
      <c r="A16" s="32" t="str">
        <f ca="true">+IF(OFFSET('Water Data'!$B$2,0,10*ROW('Water Data'!E10))="","",OFFSET('Water Data'!$B$2,0,10*ROW('Water Data'!E10)))</f>
        <v>NOR_2021_PWH</v>
      </c>
      <c r="B16" s="32" t="str">
        <f ca="true">+IF(OFFSET('Water Data'!$C$2,0,10*ROW('Water Data'!F10))="","",OFFSET('Water Data'!$C$2,0,10*ROW('Water Data'!F10)))</f>
        <v>Other</v>
      </c>
      <c r="C16" s="318">
        <f t="shared" ca="true" si="0"/>
        <v>2021</v>
      </c>
      <c r="D16" s="85">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85">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100</v>
      </c>
      <c r="F16" s="85">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100</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86">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100</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100</v>
      </c>
      <c r="BA16" s="87">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100</v>
      </c>
      <c r="BB16" s="87">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100</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Yes</v>
      </c>
      <c r="BT16" s="262" t="str">
        <f ca="true">+IF(OFFSET('Water Data'!$D$28,0,10*ROW('Water Data'!D10))="","",OFFSET('Water Data'!$D$28,0,10*ROW('Water Data'!D10)))</f>
        <v>Yes</v>
      </c>
      <c r="BU16" s="262" t="str">
        <f ca="true">+IF(OFFSET('Water Data'!$D$29,0,10*ROW('Water Data'!D10))="","",OFFSET('Water Data'!$D$29,0,10*ROW('Water Data'!D10)))</f>
        <v>Yes</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Yes</v>
      </c>
      <c r="CL16" s="262" t="str">
        <f ca="true">+IF(OFFSET('Sanitation Data'!$D$29,0,10*ROW('Sanitation Data'!D10))="","",OFFSET('Sanitation Data'!$D$29,0,10*ROW('Sanitation Data'!D10)))</f>
        <v>Yes</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Yes</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Yes</v>
      </c>
      <c r="DP16" s="262" t="str">
        <f ca="true">+IF(OFFSET('Hygiene Data'!$D$12,0,10*ROW('Hygiene Data'!D10))="","",OFFSET('Hygiene Data'!$D$12,0,10*ROW('Hygiene Data'!D10)))</f>
        <v>Yes</v>
      </c>
      <c r="DQ16" s="262" t="str">
        <f ca="true">+IF(OFFSET('Hygiene Data'!$D$13,0,10*ROW('Hygiene Data'!D10))="","",OFFSET('Hygiene Data'!$D$13,0,10*ROW('Hygiene Data'!D10)))</f>
        <v>Yes</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NOR_2022_UIS</v>
      </c>
      <c r="B17" s="32" t="str">
        <f ca="true">+IF(OFFSET('Water Data'!$C$2,0,10*ROW('Water Data'!F11))="","",OFFSET('Water Data'!$C$2,0,10*ROW('Water Data'!F11)))</f>
        <v>Other</v>
      </c>
      <c r="C17" s="318">
        <f t="shared" ca="true" si="0"/>
        <v>2022</v>
      </c>
      <c r="D17" s="85">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85">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85">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100</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85">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100</v>
      </c>
      <c r="R17" s="85">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100</v>
      </c>
      <c r="S17" s="85">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85">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100</v>
      </c>
      <c r="U17" s="85">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100</v>
      </c>
      <c r="V17" s="86">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86">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100</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86">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100</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100</v>
      </c>
      <c r="AU17" s="86">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86">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100</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100</v>
      </c>
      <c r="AZ17" s="87">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100</v>
      </c>
      <c r="BA17" s="87">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100</v>
      </c>
      <c r="BB17" s="87">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100</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100</v>
      </c>
      <c r="BM17" s="87">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100</v>
      </c>
      <c r="BN17" s="87">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100</v>
      </c>
      <c r="BO17" s="87">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100</v>
      </c>
      <c r="BP17" s="87">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100</v>
      </c>
      <c r="BQ17" s="87">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100</v>
      </c>
      <c r="BR17" s="262"/>
      <c r="BS17" s="262" t="str">
        <f ca="true">+IF(OFFSET('Water Data'!$D$27,0,10*ROW('Water Data'!D11))="","",OFFSET('Water Data'!$D$27,0,10*ROW('Water Data'!D11)))</f>
        <v>Yes</v>
      </c>
      <c r="BT17" s="262" t="str">
        <f ca="true">+IF(OFFSET('Water Data'!$D$28,0,10*ROW('Water Data'!D11))="","",OFFSET('Water Data'!$D$28,0,10*ROW('Water Data'!D11)))</f>
        <v>Yes</v>
      </c>
      <c r="BU17" s="262" t="str">
        <f ca="true">+IF(OFFSET('Water Data'!$D$29,0,10*ROW('Water Data'!D11))="","",OFFSET('Water Data'!$D$29,0,10*ROW('Water Data'!D11)))</f>
        <v>Yes</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Yes</v>
      </c>
      <c r="CF17" s="262" t="str">
        <f ca="true">+IF(OFFSET('Water Data'!$H$28,0,10*ROW('Water Data'!H11))="","",OFFSET('Water Data'!$H$28,0,10*ROW('Water Data'!H11)))</f>
        <v>Yes</v>
      </c>
      <c r="CG17" s="262" t="str">
        <f ca="true">+IF(OFFSET('Water Data'!$H$29,0,10*ROW('Water Data'!H11))="","",OFFSET('Water Data'!$H$29,0,10*ROW('Water Data'!H11)))</f>
        <v>Yes</v>
      </c>
      <c r="CH17" s="262" t="str">
        <f ca="true">+IF(OFFSET('Water Data'!$I$27,0,10*ROW('Water Data'!I11))="","",OFFSET('Water Data'!$I$27,0,10*ROW('Water Data'!I11)))</f>
        <v>Yes</v>
      </c>
      <c r="CI17" s="262" t="str">
        <f ca="true">+IF(OFFSET('Water Data'!$I$28,0,10*ROW('Water Data'!I11))="","",OFFSET('Water Data'!$I$28,0,10*ROW('Water Data'!I11)))</f>
        <v>Yes</v>
      </c>
      <c r="CJ17" s="262" t="str">
        <f ca="true">+IF(OFFSET('Water Data'!$I$29,0,10*ROW('Water Data'!I11))="","",OFFSET('Water Data'!$I$29,0,10*ROW('Water Data'!I11)))</f>
        <v>Yes</v>
      </c>
      <c r="CK17" s="262" t="str">
        <f ca="true">+IF(OFFSET('Sanitation Data'!$D$28,0,10*ROW('Sanitation Data'!D11))="","",OFFSET('Sanitation Data'!$D$28,0,10*ROW('Sanitation Data'!D11)))</f>
        <v>Yes</v>
      </c>
      <c r="CL17" s="262" t="str">
        <f ca="true">+IF(OFFSET('Sanitation Data'!$D$29,0,10*ROW('Sanitation Data'!D11))="","",OFFSET('Sanitation Data'!$D$29,0,10*ROW('Sanitation Data'!D11)))</f>
        <v>Yes</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Yes</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Yes</v>
      </c>
      <c r="DF17" s="262" t="str">
        <f ca="true">+IF(OFFSET('Sanitation Data'!$H$29,0,10*ROW('Sanitation Data'!H11))="","",OFFSET('Sanitation Data'!$H$29,0,10*ROW('Sanitation Data'!H11)))</f>
        <v>Yes</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Yes</v>
      </c>
      <c r="DJ17" s="262" t="str">
        <f ca="true">+IF(OFFSET('Sanitation Data'!$I$28,0,10*ROW('Sanitation Data'!I11))="","",OFFSET('Sanitation Data'!$I$28,0,10*ROW('Sanitation Data'!I11)))</f>
        <v>Yes</v>
      </c>
      <c r="DK17" s="262" t="str">
        <f ca="true">+IF(OFFSET('Sanitation Data'!$I$29,0,10*ROW('Sanitation Data'!I11))="","",OFFSET('Sanitation Data'!$I$29,0,10*ROW('Sanitation Data'!I11)))</f>
        <v>Yes</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Yes</v>
      </c>
      <c r="DO17" s="262" t="str">
        <f ca="true">+IF(OFFSET('Hygiene Data'!$D$11,0,10*ROW('Hygiene Data'!D11))="","",OFFSET('Hygiene Data'!$D$11,0,10*ROW('Hygiene Data'!D11)))</f>
        <v>Yes</v>
      </c>
      <c r="DP17" s="262" t="str">
        <f ca="true">+IF(OFFSET('Hygiene Data'!$D$12,0,10*ROW('Hygiene Data'!D11))="","",OFFSET('Hygiene Data'!$D$12,0,10*ROW('Hygiene Data'!D11)))</f>
        <v>Yes</v>
      </c>
      <c r="DQ17" s="262" t="str">
        <f ca="true">+IF(OFFSET('Hygiene Data'!$D$13,0,10*ROW('Hygiene Data'!D11))="","",OFFSET('Hygiene Data'!$D$13,0,10*ROW('Hygiene Data'!D11)))</f>
        <v>Yes</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Yes</v>
      </c>
      <c r="EB17" s="262" t="str">
        <f ca="true">+IF(OFFSET('Hygiene Data'!$H$12,0,10*ROW('Hygiene Data'!H11))="","",OFFSET('Hygiene Data'!$H$12,0,10*ROW('Hygiene Data'!H11)))</f>
        <v>Yes</v>
      </c>
      <c r="EC17" s="262" t="str">
        <f ca="true">+IF(OFFSET('Hygiene Data'!$H$13,0,10*ROW('Hygiene Data'!H11))="","",OFFSET('Hygiene Data'!$H$13,0,10*ROW('Hygiene Data'!H11)))</f>
        <v>Yes</v>
      </c>
      <c r="ED17" s="262" t="str">
        <f ca="true">+IF(OFFSET('Hygiene Data'!$I$11,0,10*ROW('Hygiene Data'!I11))="","",OFFSET('Hygiene Data'!$I$11,0,10*ROW('Hygiene Data'!I11)))</f>
        <v>Yes</v>
      </c>
      <c r="EE17" s="262" t="str">
        <f ca="true">+IF(OFFSET('Hygiene Data'!$I$12,0,10*ROW('Hygiene Data'!I11))="","",OFFSET('Hygiene Data'!$I$12,0,10*ROW('Hygiene Data'!I11)))</f>
        <v>Yes</v>
      </c>
      <c r="EF17" s="262" t="str">
        <f ca="true">+IF(OFFSET('Hygiene Data'!$I$13,0,10*ROW('Hygiene Data'!I11))="","",OFFSET('Hygiene Data'!$I$13,0,10*ROW('Hygiene Data'!I11)))</f>
        <v>Yes</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2" t="s">
        <v>28</v>
      </c>
      <c r="C1" s="533" t="s">
        <v>221</v>
      </c>
      <c r="D1" s="307" t="s">
        <v>178</v>
      </c>
      <c r="E1" s="307"/>
      <c r="F1" s="307"/>
      <c r="G1" s="307"/>
      <c r="H1" s="307"/>
      <c r="I1" s="311"/>
      <c r="J1" s="299"/>
      <c r="K1" s="299"/>
      <c r="L1" s="312" t="s">
        <v>28</v>
      </c>
      <c r="M1" s="533" t="s">
        <v>222</v>
      </c>
      <c r="N1" s="307" t="s">
        <v>178</v>
      </c>
      <c r="O1" s="307"/>
      <c r="P1" s="307"/>
      <c r="Q1" s="307"/>
      <c r="R1" s="307"/>
      <c r="S1" s="311"/>
      <c r="T1" s="299"/>
      <c r="U1" s="299"/>
      <c r="V1" s="312" t="s">
        <v>28</v>
      </c>
      <c r="W1" s="533" t="s">
        <v>223</v>
      </c>
      <c r="X1" s="307" t="s">
        <v>178</v>
      </c>
      <c r="Y1" s="307"/>
      <c r="Z1" s="307"/>
      <c r="AA1" s="307"/>
      <c r="AB1" s="307"/>
      <c r="AC1" s="311"/>
      <c r="AD1" s="299"/>
      <c r="AE1" s="299"/>
      <c r="AF1" s="312" t="s">
        <v>28</v>
      </c>
      <c r="AG1" s="533" t="s">
        <v>224</v>
      </c>
      <c r="AH1" s="307" t="s">
        <v>178</v>
      </c>
      <c r="AI1" s="307"/>
      <c r="AJ1" s="307"/>
      <c r="AK1" s="307"/>
      <c r="AL1" s="307"/>
      <c r="AM1" s="311"/>
      <c r="AN1" s="299"/>
      <c r="AO1" s="299"/>
      <c r="AP1" s="312" t="s">
        <v>28</v>
      </c>
      <c r="AQ1" s="533" t="s">
        <v>225</v>
      </c>
      <c r="AR1" s="307" t="s">
        <v>178</v>
      </c>
      <c r="AS1" s="307"/>
      <c r="AT1" s="307"/>
      <c r="AU1" s="307"/>
      <c r="AV1" s="307"/>
      <c r="AW1" s="311"/>
      <c r="AX1" s="299"/>
      <c r="AY1" s="299"/>
      <c r="AZ1" s="312" t="s">
        <v>28</v>
      </c>
      <c r="BA1" s="533" t="s">
        <v>226</v>
      </c>
      <c r="BB1" s="307" t="s">
        <v>178</v>
      </c>
      <c r="BC1" s="307"/>
      <c r="BD1" s="307"/>
      <c r="BE1" s="307"/>
      <c r="BF1" s="307"/>
      <c r="BG1" s="311"/>
      <c r="BH1" s="299"/>
      <c r="BI1" s="299"/>
      <c r="BJ1" s="312" t="s">
        <v>28</v>
      </c>
      <c r="BK1" s="533" t="s">
        <v>227</v>
      </c>
      <c r="BL1" s="307" t="s">
        <v>178</v>
      </c>
      <c r="BM1" s="307"/>
      <c r="BN1" s="307"/>
      <c r="BO1" s="307"/>
      <c r="BP1" s="307"/>
      <c r="BQ1" s="311"/>
      <c r="BR1" s="299"/>
      <c r="BS1" s="299"/>
      <c r="BT1" s="312" t="s">
        <v>28</v>
      </c>
      <c r="BU1" s="533">
        <v>2019</v>
      </c>
      <c r="BV1" s="307" t="s">
        <v>178</v>
      </c>
      <c r="BW1" s="307"/>
      <c r="BX1" s="307"/>
      <c r="BY1" s="307"/>
      <c r="BZ1" s="307"/>
      <c r="CA1" s="311"/>
      <c r="CB1" s="299"/>
      <c r="CC1" s="299"/>
      <c r="CD1" s="312" t="s">
        <v>28</v>
      </c>
      <c r="CE1" s="533">
        <v>2020</v>
      </c>
      <c r="CF1" s="307" t="s">
        <v>178</v>
      </c>
      <c r="CG1" s="307"/>
      <c r="CH1" s="307"/>
      <c r="CI1" s="307"/>
      <c r="CJ1" s="307"/>
      <c r="CK1" s="311"/>
      <c r="CL1" s="299"/>
      <c r="CM1" s="299"/>
      <c r="CN1" s="312" t="s">
        <v>28</v>
      </c>
      <c r="CO1" s="533">
        <v>2021</v>
      </c>
      <c r="CP1" s="307" t="s">
        <v>178</v>
      </c>
      <c r="CQ1" s="307"/>
      <c r="CR1" s="307"/>
      <c r="CS1" s="307"/>
      <c r="CT1" s="307"/>
      <c r="CU1" s="311"/>
      <c r="CV1" s="299"/>
      <c r="CW1" s="299"/>
      <c r="CX1" s="312" t="s">
        <v>28</v>
      </c>
      <c r="CY1" s="533">
        <v>2021</v>
      </c>
      <c r="CZ1" s="307" t="s">
        <v>178</v>
      </c>
      <c r="DA1" s="307"/>
      <c r="DB1" s="307"/>
      <c r="DC1" s="307"/>
      <c r="DD1" s="307"/>
      <c r="DE1" s="311"/>
      <c r="DF1" s="299"/>
      <c r="DG1" s="299"/>
      <c r="DH1" s="312" t="s">
        <v>28</v>
      </c>
      <c r="DI1" s="533">
        <v>2022</v>
      </c>
      <c r="DJ1" s="307" t="s">
        <v>178</v>
      </c>
      <c r="DK1" s="307"/>
      <c r="DL1" s="307"/>
      <c r="DM1" s="307"/>
      <c r="DN1" s="307"/>
      <c r="DO1" s="311"/>
      <c r="DP1" s="299"/>
      <c r="DQ1" s="299"/>
    </row>
    <row xmlns:x14ac="http://schemas.microsoft.com/office/spreadsheetml/2009/9/ac" r="2" s="298" customFormat="true" ht="30" customHeight="true" x14ac:dyDescent="0.25">
      <c r="A2" s="549" t="s">
        <v>246</v>
      </c>
      <c r="B2" s="308" t="s">
        <v>214</v>
      </c>
      <c r="C2" s="230" t="s">
        <v>176</v>
      </c>
      <c r="D2" s="230" t="s">
        <v>175</v>
      </c>
      <c r="E2" s="309"/>
      <c r="F2" s="309"/>
      <c r="G2" s="309"/>
      <c r="H2" s="309"/>
      <c r="I2" s="310"/>
      <c r="J2" s="299" t="s">
        <v>228</v>
      </c>
      <c r="K2" s="299"/>
      <c r="L2" s="308" t="s">
        <v>215</v>
      </c>
      <c r="M2" s="230" t="s">
        <v>176</v>
      </c>
      <c r="N2" s="230" t="s">
        <v>175</v>
      </c>
      <c r="O2" s="309"/>
      <c r="P2" s="309"/>
      <c r="Q2" s="309"/>
      <c r="R2" s="309"/>
      <c r="S2" s="310"/>
      <c r="T2" s="299" t="s">
        <v>228</v>
      </c>
      <c r="U2" s="299"/>
      <c r="V2" s="308" t="s">
        <v>216</v>
      </c>
      <c r="W2" s="230" t="s">
        <v>176</v>
      </c>
      <c r="X2" s="230" t="s">
        <v>175</v>
      </c>
      <c r="Y2" s="309"/>
      <c r="Z2" s="309"/>
      <c r="AA2" s="309"/>
      <c r="AB2" s="309"/>
      <c r="AC2" s="310"/>
      <c r="AD2" s="299" t="s">
        <v>228</v>
      </c>
      <c r="AE2" s="299"/>
      <c r="AF2" s="308" t="s">
        <v>217</v>
      </c>
      <c r="AG2" s="230" t="s">
        <v>176</v>
      </c>
      <c r="AH2" s="230" t="s">
        <v>175</v>
      </c>
      <c r="AI2" s="309"/>
      <c r="AJ2" s="309"/>
      <c r="AK2" s="309"/>
      <c r="AL2" s="309"/>
      <c r="AM2" s="310"/>
      <c r="AN2" s="299" t="s">
        <v>228</v>
      </c>
      <c r="AO2" s="299"/>
      <c r="AP2" s="308" t="s">
        <v>218</v>
      </c>
      <c r="AQ2" s="230" t="s">
        <v>176</v>
      </c>
      <c r="AR2" s="230" t="s">
        <v>175</v>
      </c>
      <c r="AS2" s="309"/>
      <c r="AT2" s="309"/>
      <c r="AU2" s="309"/>
      <c r="AV2" s="309"/>
      <c r="AW2" s="310"/>
      <c r="AX2" s="299" t="s">
        <v>228</v>
      </c>
      <c r="AY2" s="299"/>
      <c r="AZ2" s="308" t="s">
        <v>219</v>
      </c>
      <c r="BA2" s="230" t="s">
        <v>176</v>
      </c>
      <c r="BB2" s="230" t="s">
        <v>175</v>
      </c>
      <c r="BC2" s="309"/>
      <c r="BD2" s="309"/>
      <c r="BE2" s="309"/>
      <c r="BF2" s="309"/>
      <c r="BG2" s="310"/>
      <c r="BH2" s="299" t="s">
        <v>228</v>
      </c>
      <c r="BI2" s="299"/>
      <c r="BJ2" s="308" t="s">
        <v>220</v>
      </c>
      <c r="BK2" s="230" t="s">
        <v>176</v>
      </c>
      <c r="BL2" s="230" t="s">
        <v>175</v>
      </c>
      <c r="BM2" s="309"/>
      <c r="BN2" s="309"/>
      <c r="BO2" s="309"/>
      <c r="BP2" s="309"/>
      <c r="BQ2" s="310"/>
      <c r="BR2" s="299" t="s">
        <v>228</v>
      </c>
      <c r="BS2" s="299"/>
      <c r="BT2" s="308" t="s">
        <v>257</v>
      </c>
      <c r="BU2" s="230" t="s">
        <v>176</v>
      </c>
      <c r="BV2" s="230" t="s">
        <v>253</v>
      </c>
      <c r="BW2" s="309"/>
      <c r="BX2" s="309"/>
      <c r="BY2" s="309"/>
      <c r="BZ2" s="309"/>
      <c r="CA2" s="310"/>
      <c r="CB2" s="299" t="s">
        <v>228</v>
      </c>
      <c r="CC2" s="299"/>
      <c r="CD2" s="308" t="s">
        <v>244</v>
      </c>
      <c r="CE2" s="230" t="s">
        <v>176</v>
      </c>
      <c r="CF2" s="230" t="s">
        <v>175</v>
      </c>
      <c r="CG2" s="309"/>
      <c r="CH2" s="309"/>
      <c r="CI2" s="309"/>
      <c r="CJ2" s="309"/>
      <c r="CK2" s="310"/>
      <c r="CL2" s="299" t="s">
        <v>228</v>
      </c>
      <c r="CM2" s="299"/>
      <c r="CN2" s="308" t="s">
        <v>251</v>
      </c>
      <c r="CO2" s="230" t="s">
        <v>176</v>
      </c>
      <c r="CP2" s="230" t="s">
        <v>175</v>
      </c>
      <c r="CQ2" s="309"/>
      <c r="CR2" s="309"/>
      <c r="CS2" s="309"/>
      <c r="CT2" s="309"/>
      <c r="CU2" s="310"/>
      <c r="CV2" s="299" t="s">
        <v>228</v>
      </c>
      <c r="CW2" s="299"/>
      <c r="CX2" s="308" t="s">
        <v>254</v>
      </c>
      <c r="CY2" s="230" t="s">
        <v>176</v>
      </c>
      <c r="CZ2" s="230" t="s">
        <v>253</v>
      </c>
      <c r="DA2" s="309"/>
      <c r="DB2" s="309"/>
      <c r="DC2" s="309"/>
      <c r="DD2" s="309"/>
      <c r="DE2" s="310"/>
      <c r="DF2" s="299" t="s">
        <v>228</v>
      </c>
      <c r="DG2" s="299"/>
      <c r="DH2" s="308" t="s">
        <v>252</v>
      </c>
      <c r="DI2" s="230" t="s">
        <v>176</v>
      </c>
      <c r="DJ2" s="230" t="s">
        <v>175</v>
      </c>
      <c r="DK2" s="309"/>
      <c r="DL2" s="309"/>
      <c r="DM2" s="309"/>
      <c r="DN2" s="309"/>
      <c r="DO2" s="310"/>
      <c r="DP2" s="299" t="s">
        <v>228</v>
      </c>
      <c r="DQ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1" t="s">
        <v>167</v>
      </c>
      <c r="CO3" s="232" t="s">
        <v>56</v>
      </c>
      <c r="CP3" s="233" t="s">
        <v>7</v>
      </c>
      <c r="CQ3" s="234" t="s">
        <v>1</v>
      </c>
      <c r="CR3" s="234" t="s">
        <v>2</v>
      </c>
      <c r="CS3" s="234" t="s">
        <v>16</v>
      </c>
      <c r="CT3" s="234" t="s">
        <v>17</v>
      </c>
      <c r="CU3" s="235" t="s">
        <v>18</v>
      </c>
      <c r="CV3" s="236"/>
      <c r="CW3" s="236"/>
      <c r="CX3" s="231" t="s">
        <v>167</v>
      </c>
      <c r="CY3" s="232" t="s">
        <v>56</v>
      </c>
      <c r="CZ3" s="233" t="s">
        <v>7</v>
      </c>
      <c r="DA3" s="234" t="s">
        <v>1</v>
      </c>
      <c r="DB3" s="234" t="s">
        <v>2</v>
      </c>
      <c r="DC3" s="234" t="s">
        <v>16</v>
      </c>
      <c r="DD3" s="234" t="s">
        <v>17</v>
      </c>
      <c r="DE3" s="235" t="s">
        <v>18</v>
      </c>
      <c r="DF3" s="236"/>
      <c r="DG3" s="236"/>
      <c r="DH3" s="231" t="s">
        <v>167</v>
      </c>
      <c r="DI3" s="232" t="s">
        <v>56</v>
      </c>
      <c r="DJ3" s="233" t="s">
        <v>7</v>
      </c>
      <c r="DK3" s="234" t="s">
        <v>1</v>
      </c>
      <c r="DL3" s="234" t="s">
        <v>2</v>
      </c>
      <c r="DM3" s="234" t="s">
        <v>16</v>
      </c>
      <c r="DN3" s="234" t="s">
        <v>17</v>
      </c>
      <c r="DO3" s="235" t="s">
        <v>18</v>
      </c>
      <c r="DP3" s="236"/>
      <c r="DQ3" s="236"/>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4" t="str">
        <f>IF(ISBLANK('Data Summary'!A6),"",'Data Summary'!A6)</f>
        <v>NOR_2013_UIS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t="str">
        <f t="shared" si="7"/>
        <v/>
      </c>
      <c r="CA4" s="25" t="str">
        <f t="shared" si="7"/>
        <v/>
      </c>
      <c r="CB4" s="19"/>
      <c r="CC4" s="19"/>
      <c r="CD4" s="101" t="s">
        <v>183</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1" t="s">
        <v>183</v>
      </c>
      <c r="CO4" s="126" t="s">
        <v>24</v>
      </c>
      <c r="CP4" s="8">
        <f>IF(COUNTA(CP13)=0,"",CP13)</f>
        <v>0</v>
      </c>
      <c r="CQ4" s="8" t="str">
        <f t="shared" ref="CQ4:CU4" si="9">IF(COUNTA(CQ13)=0,"",CQ13)</f>
        <v/>
      </c>
      <c r="CR4" s="8" t="str">
        <f t="shared" si="9"/>
        <v/>
      </c>
      <c r="CS4" s="8" t="str">
        <f t="shared" si="9"/>
        <v/>
      </c>
      <c r="CT4" s="8">
        <f t="shared" si="9"/>
        <v>0</v>
      </c>
      <c r="CU4" s="25">
        <f t="shared" si="9"/>
        <v>0</v>
      </c>
      <c r="CV4" s="19"/>
      <c r="CW4" s="19"/>
      <c r="CX4" s="101" t="s">
        <v>183</v>
      </c>
      <c r="CY4" s="126" t="s">
        <v>24</v>
      </c>
      <c r="CZ4" s="8">
        <f>IF(COUNTA(CZ13)=0,"",CZ13)</f>
        <v>0</v>
      </c>
      <c r="DA4" s="8" t="str">
        <f t="shared" ref="DA4:DE4" si="10">IF(COUNTA(DA13)=0,"",DA13)</f>
        <v/>
      </c>
      <c r="DB4" s="8" t="str">
        <f t="shared" si="10"/>
        <v/>
      </c>
      <c r="DC4" s="8" t="str">
        <f t="shared" si="10"/>
        <v/>
      </c>
      <c r="DD4" s="8" t="str">
        <f t="shared" si="10"/>
        <v/>
      </c>
      <c r="DE4" s="25" t="str">
        <f t="shared" si="10"/>
        <v/>
      </c>
      <c r="DF4" s="19"/>
      <c r="DG4" s="19"/>
      <c r="DH4" s="101" t="s">
        <v>183</v>
      </c>
      <c r="DI4" s="126" t="s">
        <v>24</v>
      </c>
      <c r="DJ4" s="8">
        <f>IF(COUNTA(DJ13)=0,"",DJ13)</f>
        <v>0</v>
      </c>
      <c r="DK4" s="8" t="str">
        <f t="shared" ref="DK4:DO4" si="11">IF(COUNTA(DK13)=0,"",DK13)</f>
        <v/>
      </c>
      <c r="DL4" s="8" t="str">
        <f t="shared" si="11"/>
        <v/>
      </c>
      <c r="DM4" s="8" t="str">
        <f t="shared" si="11"/>
        <v/>
      </c>
      <c r="DN4" s="8">
        <f t="shared" si="11"/>
        <v>0</v>
      </c>
      <c r="DO4" s="25">
        <f t="shared" si="11"/>
        <v>0</v>
      </c>
      <c r="DP4" s="19"/>
      <c r="DQ4" s="1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4" t="str">
        <f ca="true">IF(ISBLANK('Data Summary'!A7),"",'Data Summary'!A7)</f>
        <v>NOR_2014_UIS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t="str">
        <f>IF((COUNTA(BZ14:BZ25)=0)+(COUNTA(BZ13)=0),"",100-BZ13-SUMPRODUCT(BU14:BU25,BZ14:BZ25))</f>
        <v/>
      </c>
      <c r="CA5" s="25" t="str">
        <f>IF((COUNTA(CA14:CA25)=0)+(COUNTA(CA13)=0),"",100-CA13-SUMPRODUCT(BU14:BU25,CA14:CA25))</f>
        <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1"/>
      <c r="CO5" s="126" t="s">
        <v>0</v>
      </c>
      <c r="CP5" s="8">
        <f>IF((COUNTA(CP14:CP25)=0)+(COUNTA(CP13)=0),"",100-CP13-SUMPRODUCT(CO14:CO25,CP14:CP25))</f>
        <v>0</v>
      </c>
      <c r="CQ5" s="8" t="str">
        <f>IF((COUNTA(CQ14:CQ25)=0)+(COUNTA(CQ13)=0),"",100-CQ13-SUMPRODUCT(CO14:CO25,CQ14:CQ25))</f>
        <v/>
      </c>
      <c r="CR5" s="8" t="str">
        <f>IF((COUNTA(CR14:CR25)=0)+(COUNTA(CR13)=0),"",100-CR13-SUMPRODUCT(CO14:CO25,CR14:CR25))</f>
        <v/>
      </c>
      <c r="CS5" s="8" t="str">
        <f>IF((COUNTA(CS14:CS25)=0)+(COUNTA(CS13)=0),"",100-CS13-SUMPRODUCT(CO14:CO25,CS14:CS25))</f>
        <v/>
      </c>
      <c r="CT5" s="8">
        <f>IF((COUNTA(CT14:CT25)=0)+(COUNTA(CT13)=0),"",100-CT13-SUMPRODUCT(CO14:CO25,CT14:CT25))</f>
        <v>0</v>
      </c>
      <c r="CU5" s="25">
        <f>IF((COUNTA(CU14:CU25)=0)+(COUNTA(CU13)=0),"",100-CU13-SUMPRODUCT(CO14:CO25,CU14:CU25))</f>
        <v>0</v>
      </c>
      <c r="CV5" s="19"/>
      <c r="CW5" s="19"/>
      <c r="CX5" s="101"/>
      <c r="CY5" s="126" t="s">
        <v>0</v>
      </c>
      <c r="CZ5" s="8">
        <f>IF((COUNTA(CZ14:CZ25)=0)+(COUNTA(CZ13)=0),"",100-CZ13-SUMPRODUCT(CY14:CY25,CZ14:CZ25))</f>
        <v>0</v>
      </c>
      <c r="DA5" s="8" t="str">
        <f>IF((COUNTA(DA14:DA25)=0)+(COUNTA(DA13)=0),"",100-DA13-SUMPRODUCT(CY14:CY25,DA14:DA25))</f>
        <v/>
      </c>
      <c r="DB5" s="8" t="str">
        <f>IF((COUNTA(DB14:DB25)=0)+(COUNTA(DB13)=0),"",100-DB13-SUMPRODUCT(CY14:CY25,DB14:DB25))</f>
        <v/>
      </c>
      <c r="DC5" s="8" t="str">
        <f>IF((COUNTA(DC14:DC25)=0)+(COUNTA(DC13)=0),"",100-DC13-SUMPRODUCT(CY14:CY25,DC14:DC25))</f>
        <v/>
      </c>
      <c r="DD5" s="8" t="str">
        <f>IF((COUNTA(DD14:DD25)=0)+(COUNTA(DD13)=0),"",100-DD13-SUMPRODUCT(CY14:CY25,DD14:DD25))</f>
        <v/>
      </c>
      <c r="DE5" s="25" t="str">
        <f>IF((COUNTA(DE14:DE25)=0)+(COUNTA(DE13)=0),"",100-DE13-SUMPRODUCT(CY14:CY25,DE14:DE25))</f>
        <v/>
      </c>
      <c r="DF5" s="19"/>
      <c r="DG5" s="19"/>
      <c r="DH5" s="101"/>
      <c r="DI5" s="126" t="s">
        <v>0</v>
      </c>
      <c r="DJ5" s="8">
        <f>IF((COUNTA(DJ14:DJ25)=0)+(COUNTA(DJ13)=0),"",100-DJ13-SUMPRODUCT(DI14:DI25,DJ14:DJ25))</f>
        <v>0</v>
      </c>
      <c r="DK5" s="8" t="str">
        <f>IF((COUNTA(DK14:DK25)=0)+(COUNTA(DK13)=0),"",100-DK13-SUMPRODUCT(DI14:DI25,DK14:DK25))</f>
        <v/>
      </c>
      <c r="DL5" s="8" t="str">
        <f>IF((COUNTA(DL14:DL25)=0)+(COUNTA(DL13)=0),"",100-DL13-SUMPRODUCT(DI14:DI25,DL14:DL25))</f>
        <v/>
      </c>
      <c r="DM5" s="8" t="str">
        <f>IF((COUNTA(DM14:DM25)=0)+(COUNTA(DM13)=0),"",100-DM13-SUMPRODUCT(DI14:DI25,DM14:DM25))</f>
        <v/>
      </c>
      <c r="DN5" s="8">
        <f>IF((COUNTA(DN14:DN25)=0)+(COUNTA(DN13)=0),"",100-DN13-SUMPRODUCT(DI14:DI25,DN14:DN25))</f>
        <v>0</v>
      </c>
      <c r="DO5" s="25">
        <f>IF((COUNTA(DO14:DO25)=0)+(COUNTA(DO13)=0),"",100-DO13-SUMPRODUCT(DI14:DI25,DO14:DO25))</f>
        <v>0</v>
      </c>
      <c r="DP5" s="19"/>
      <c r="DQ5" s="19"/>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64" t="str">
        <f ca="true">IF(ISBLANK('Data Summary'!A8),"",'Data Summary'!A8)</f>
        <v>NOR_2015_UIS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t="str">
        <f>IF(COUNTA(BZ14:BZ25)=0,"",SUMPRODUCT(BZ14:BZ25,BU14:BU25))</f>
        <v/>
      </c>
      <c r="CA6" s="25" t="str">
        <f>IF(COUNTA(CA14:CA25)=0,"",SUMPRODUCT(CA14:CA25,BU14:BU25))</f>
        <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1" t="s">
        <v>183</v>
      </c>
      <c r="CO6" s="126" t="s">
        <v>19</v>
      </c>
      <c r="CP6" s="8">
        <f>IF(COUNTA(CP14:CP25)=0,"",SUMPRODUCT(CP14:CP25,CO14:CO25))</f>
        <v>100</v>
      </c>
      <c r="CQ6" s="8" t="str">
        <f>IF(COUNTA(CQ14:CQ25)=0,"",SUMPRODUCT(CQ14:CQ25,CO14:CO25))</f>
        <v/>
      </c>
      <c r="CR6" s="8" t="str">
        <f>IF(COUNTA(CR14:CR25)=0,"",SUMPRODUCT(CR14:CR25,CO14:CO25))</f>
        <v/>
      </c>
      <c r="CS6" s="8" t="str">
        <f>IF(COUNTA(CS14:CS25)=0,"",SUMPRODUCT(CS14:CS25,CO14:CO25))</f>
        <v/>
      </c>
      <c r="CT6" s="8">
        <f>IF(COUNTA(CT14:CT25)=0,"",SUMPRODUCT(CT14:CT25,CO14:CO25))</f>
        <v>100</v>
      </c>
      <c r="CU6" s="25">
        <f>IF(COUNTA(CU14:CU25)=0,"",SUMPRODUCT(CU14:CU25,CO14:CO25))</f>
        <v>100</v>
      </c>
      <c r="CV6" s="19"/>
      <c r="CW6" s="19"/>
      <c r="CX6" s="101" t="s">
        <v>183</v>
      </c>
      <c r="CY6" s="126" t="s">
        <v>19</v>
      </c>
      <c r="CZ6" s="8">
        <f>IF(COUNTA(CZ14:CZ25)=0,"",SUMPRODUCT(CZ14:CZ25,CY14:CY25))</f>
        <v>100</v>
      </c>
      <c r="DA6" s="8" t="str">
        <f>IF(COUNTA(DA14:DA25)=0,"",SUMPRODUCT(DA14:DA25,CY14:CY25))</f>
        <v/>
      </c>
      <c r="DB6" s="8" t="str">
        <f>IF(COUNTA(DB14:DB25)=0,"",SUMPRODUCT(DB14:DB25,CY14:CY25))</f>
        <v/>
      </c>
      <c r="DC6" s="8" t="str">
        <f>IF(COUNTA(DC14:DC25)=0,"",SUMPRODUCT(DC14:DC25,CY14:CY25))</f>
        <v/>
      </c>
      <c r="DD6" s="8" t="str">
        <f>IF(COUNTA(DD14:DD25)=0,"",SUMPRODUCT(DD14:DD25,CY14:CY25))</f>
        <v/>
      </c>
      <c r="DE6" s="25" t="str">
        <f>IF(COUNTA(DE14:DE25)=0,"",SUMPRODUCT(DE14:DE25,CY14:CY25))</f>
        <v/>
      </c>
      <c r="DF6" s="19"/>
      <c r="DG6" s="19"/>
      <c r="DH6" s="101" t="s">
        <v>183</v>
      </c>
      <c r="DI6" s="126" t="s">
        <v>19</v>
      </c>
      <c r="DJ6" s="8">
        <f>IF(COUNTA(DJ14:DJ25)=0,"",SUMPRODUCT(DJ14:DJ25,DI14:DI25))</f>
        <v>100</v>
      </c>
      <c r="DK6" s="8" t="str">
        <f>IF(COUNTA(DK14:DK25)=0,"",SUMPRODUCT(DK14:DK25,DI14:DI25))</f>
        <v/>
      </c>
      <c r="DL6" s="8" t="str">
        <f>IF(COUNTA(DL14:DL25)=0,"",SUMPRODUCT(DL14:DL25,DI14:DI25))</f>
        <v/>
      </c>
      <c r="DM6" s="8" t="str">
        <f>IF(COUNTA(DM14:DM25)=0,"",SUMPRODUCT(DM14:DM25,DI14:DI25))</f>
        <v/>
      </c>
      <c r="DN6" s="8">
        <f>IF(COUNTA(DN14:DN25)=0,"",SUMPRODUCT(DN14:DN25,DI14:DI25))</f>
        <v>100</v>
      </c>
      <c r="DO6" s="25">
        <f>IF(COUNTA(DO14:DO25)=0,"",SUMPRODUCT(DO14:DO25,DI14:DI25))</f>
        <v>100</v>
      </c>
      <c r="DP6" s="19"/>
      <c r="DQ6" s="1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4" t="str">
        <f ca="true">IF(ISBLANK('Data Summary'!A9),"",'Data Summary'!A9)</f>
        <v>NOR_2016_UIS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1"/>
      <c r="CO7" s="127" t="s">
        <v>38</v>
      </c>
      <c r="CP7" s="7"/>
      <c r="CQ7" s="7"/>
      <c r="CR7" s="7"/>
      <c r="CS7" s="7"/>
      <c r="CT7" s="7"/>
      <c r="CU7" s="25"/>
      <c r="CV7" s="19"/>
      <c r="CW7" s="19"/>
      <c r="CX7" s="101"/>
      <c r="CY7" s="127" t="s">
        <v>38</v>
      </c>
      <c r="CZ7" s="7"/>
      <c r="DA7" s="7"/>
      <c r="DB7" s="7"/>
      <c r="DC7" s="7"/>
      <c r="DD7" s="7"/>
      <c r="DE7" s="25"/>
      <c r="DF7" s="19"/>
      <c r="DG7" s="19"/>
      <c r="DH7" s="101"/>
      <c r="DI7" s="127" t="s">
        <v>38</v>
      </c>
      <c r="DJ7" s="7"/>
      <c r="DK7" s="7"/>
      <c r="DL7" s="7"/>
      <c r="DM7" s="7"/>
      <c r="DN7" s="7"/>
      <c r="DO7" s="25"/>
      <c r="DP7" s="19"/>
      <c r="DQ7" s="19"/>
      <c r="DR7" s="109"/>
      <c r="EB7" s="109"/>
      <c r="EL7" s="109"/>
      <c r="EV7" s="109"/>
      <c r="FF7" s="109"/>
      <c r="FP7" s="109"/>
      <c r="FZ7" s="109"/>
      <c r="GJ7" s="109"/>
      <c r="GT7" s="109"/>
      <c r="HD7" s="109"/>
      <c r="HN7" s="109"/>
      <c r="HX7" s="109"/>
      <c r="IH7" s="109"/>
      <c r="IR7" s="109"/>
    </row>
    <row xmlns:x14ac="http://schemas.microsoft.com/office/spreadsheetml/2009/9/ac" r="8" s="4" customFormat="true" ht="15.6" customHeight="true" x14ac:dyDescent="0.25">
      <c r="A8" s="364" t="str">
        <f ca="true">IF(ISBLANK('Data Summary'!A10),"",'Data Summary'!A10)</f>
        <v>NOR_2017_UIS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1"/>
      <c r="CO8" s="127" t="s">
        <v>106</v>
      </c>
      <c r="CP8" s="8"/>
      <c r="CQ8" s="8"/>
      <c r="CR8" s="8"/>
      <c r="CS8" s="8"/>
      <c r="CT8" s="8"/>
      <c r="CU8" s="25"/>
      <c r="CV8" s="19"/>
      <c r="CW8" s="19"/>
      <c r="CX8" s="101"/>
      <c r="CY8" s="127" t="s">
        <v>106</v>
      </c>
      <c r="CZ8" s="8"/>
      <c r="DA8" s="8"/>
      <c r="DB8" s="8"/>
      <c r="DC8" s="8"/>
      <c r="DD8" s="8"/>
      <c r="DE8" s="25"/>
      <c r="DF8" s="19"/>
      <c r="DG8" s="19"/>
      <c r="DH8" s="101"/>
      <c r="DI8" s="127" t="s">
        <v>106</v>
      </c>
      <c r="DJ8" s="8"/>
      <c r="DK8" s="8"/>
      <c r="DL8" s="8"/>
      <c r="DM8" s="8"/>
      <c r="DN8" s="8"/>
      <c r="DO8" s="25"/>
      <c r="DP8" s="19"/>
      <c r="DQ8" s="1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4" t="str">
        <f ca="true">IF(ISBLANK('Data Summary'!A11),"",'Data Summary'!A11)</f>
        <v>NOR_2018_UIS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c r="CA9" s="21"/>
      <c r="CB9" s="19"/>
      <c r="CC9" s="19"/>
      <c r="CD9" s="101" t="s">
        <v>177</v>
      </c>
      <c r="CE9" s="126" t="s">
        <v>168</v>
      </c>
      <c r="CF9" s="7">
        <v>100</v>
      </c>
      <c r="CG9" s="128"/>
      <c r="CH9" s="128"/>
      <c r="CI9" s="128"/>
      <c r="CJ9" s="128">
        <v>100</v>
      </c>
      <c r="CK9" s="21">
        <v>100</v>
      </c>
      <c r="CL9" s="19"/>
      <c r="CM9" s="19"/>
      <c r="CN9" s="101" t="s">
        <v>177</v>
      </c>
      <c r="CO9" s="126" t="s">
        <v>168</v>
      </c>
      <c r="CP9" s="7">
        <v>100</v>
      </c>
      <c r="CQ9" s="128"/>
      <c r="CR9" s="128"/>
      <c r="CS9" s="128"/>
      <c r="CT9" s="128">
        <v>100</v>
      </c>
      <c r="CU9" s="21">
        <v>100</v>
      </c>
      <c r="CV9" s="19"/>
      <c r="CW9" s="19"/>
      <c r="CX9" s="101" t="s">
        <v>177</v>
      </c>
      <c r="CY9" s="126" t="s">
        <v>168</v>
      </c>
      <c r="CZ9" s="7">
        <v>100</v>
      </c>
      <c r="DA9" s="128"/>
      <c r="DB9" s="128"/>
      <c r="DC9" s="128"/>
      <c r="DD9" s="128"/>
      <c r="DE9" s="21"/>
      <c r="DF9" s="19"/>
      <c r="DG9" s="19"/>
      <c r="DH9" s="101" t="s">
        <v>177</v>
      </c>
      <c r="DI9" s="126" t="s">
        <v>168</v>
      </c>
      <c r="DJ9" s="7">
        <v>100</v>
      </c>
      <c r="DK9" s="128"/>
      <c r="DL9" s="128"/>
      <c r="DM9" s="128"/>
      <c r="DN9" s="128">
        <v>100</v>
      </c>
      <c r="DO9" s="21">
        <v>100</v>
      </c>
      <c r="DP9" s="19"/>
      <c r="DQ9" s="19"/>
      <c r="DR9" s="109"/>
      <c r="EB9" s="109"/>
      <c r="EL9" s="109"/>
      <c r="EV9" s="109"/>
      <c r="FF9" s="109"/>
      <c r="FP9" s="109"/>
      <c r="FZ9" s="109"/>
      <c r="GJ9" s="109"/>
      <c r="GT9" s="109"/>
      <c r="HD9" s="109"/>
      <c r="HN9" s="109"/>
      <c r="HX9" s="109"/>
      <c r="IH9" s="109"/>
      <c r="IR9" s="109"/>
    </row>
    <row xmlns:x14ac="http://schemas.microsoft.com/office/spreadsheetml/2009/9/ac" r="10" s="4" customFormat="true" ht="15.6" customHeight="true" x14ac:dyDescent="0.25">
      <c r="A10" s="364" t="str">
        <f ca="true">IF(ISBLANK('Data Summary'!A12),"",'Data Summary'!A12)</f>
        <v>NOR_2019_UIS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1"/>
      <c r="CO10" s="126" t="s">
        <v>107</v>
      </c>
      <c r="CP10" s="129"/>
      <c r="CQ10" s="128"/>
      <c r="CR10" s="128"/>
      <c r="CS10" s="128"/>
      <c r="CT10" s="128"/>
      <c r="CU10" s="21"/>
      <c r="CV10" s="19"/>
      <c r="CW10" s="19"/>
      <c r="CX10" s="101"/>
      <c r="CY10" s="126" t="s">
        <v>107</v>
      </c>
      <c r="CZ10" s="129"/>
      <c r="DA10" s="128"/>
      <c r="DB10" s="128"/>
      <c r="DC10" s="128"/>
      <c r="DD10" s="128"/>
      <c r="DE10" s="21"/>
      <c r="DF10" s="19"/>
      <c r="DG10" s="19"/>
      <c r="DH10" s="101"/>
      <c r="DI10" s="126" t="s">
        <v>107</v>
      </c>
      <c r="DJ10" s="129"/>
      <c r="DK10" s="128"/>
      <c r="DL10" s="128"/>
      <c r="DM10" s="128"/>
      <c r="DN10" s="128"/>
      <c r="DO10" s="21"/>
      <c r="DP10" s="19"/>
      <c r="DQ10" s="19"/>
      <c r="DR10" s="109"/>
      <c r="EB10" s="109"/>
      <c r="EL10" s="109"/>
      <c r="EV10" s="109"/>
      <c r="FF10" s="109"/>
      <c r="FP10" s="109"/>
      <c r="FZ10" s="109"/>
      <c r="GJ10" s="109"/>
      <c r="GT10" s="109"/>
      <c r="HD10" s="109"/>
      <c r="HN10" s="109"/>
      <c r="HX10" s="109"/>
      <c r="IH10" s="109"/>
      <c r="IR10" s="109"/>
    </row>
    <row xmlns:x14ac="http://schemas.microsoft.com/office/spreadsheetml/2009/9/ac" r="11" s="4" customFormat="true" ht="15.6" customHeight="true" x14ac:dyDescent="0.25">
      <c r="A11" s="364" t="str">
        <f ca="true">IF(ISBLANK('Data Summary'!A13),"",'Data Summary'!A13)</f>
        <v>NOR_2019_PWH</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1"/>
      <c r="CO11" s="126" t="s">
        <v>108</v>
      </c>
      <c r="CP11" s="129"/>
      <c r="CQ11" s="128"/>
      <c r="CR11" s="128"/>
      <c r="CS11" s="128"/>
      <c r="CT11" s="128"/>
      <c r="CU11" s="21"/>
      <c r="CV11" s="19"/>
      <c r="CW11" s="19"/>
      <c r="CX11" s="101"/>
      <c r="CY11" s="126" t="s">
        <v>108</v>
      </c>
      <c r="CZ11" s="129"/>
      <c r="DA11" s="128"/>
      <c r="DB11" s="128"/>
      <c r="DC11" s="128"/>
      <c r="DD11" s="128"/>
      <c r="DE11" s="21"/>
      <c r="DF11" s="19"/>
      <c r="DG11" s="19"/>
      <c r="DH11" s="101"/>
      <c r="DI11" s="126" t="s">
        <v>108</v>
      </c>
      <c r="DJ11" s="129"/>
      <c r="DK11" s="128"/>
      <c r="DL11" s="128"/>
      <c r="DM11" s="128"/>
      <c r="DN11" s="128"/>
      <c r="DO11" s="21"/>
      <c r="DP11" s="19"/>
      <c r="DQ11" s="19"/>
      <c r="DR11" s="109"/>
      <c r="EB11" s="109"/>
      <c r="EL11" s="109"/>
      <c r="EV11" s="109"/>
      <c r="FF11" s="109"/>
      <c r="FP11" s="109"/>
      <c r="FZ11" s="109"/>
      <c r="GJ11" s="109"/>
      <c r="GT11" s="109"/>
      <c r="HD11" s="109"/>
      <c r="HN11" s="109"/>
      <c r="HX11" s="109"/>
      <c r="IH11" s="109"/>
      <c r="IR11" s="109"/>
    </row>
    <row xmlns:x14ac="http://schemas.microsoft.com/office/spreadsheetml/2009/9/ac" r="12" s="244" customFormat="true" ht="18" customHeight="true" x14ac:dyDescent="0.2">
      <c r="A12" s="364" t="str">
        <f ca="true">IF(ISBLANK('Data Summary'!A14),"",'Data Summary'!A14)</f>
        <v>NOR_2020_UIS</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39" t="s">
        <v>57</v>
      </c>
      <c r="CO12" s="240" t="s">
        <v>27</v>
      </c>
      <c r="CP12" s="241"/>
      <c r="CQ12" s="241"/>
      <c r="CR12" s="241"/>
      <c r="CS12" s="241"/>
      <c r="CT12" s="241"/>
      <c r="CU12" s="242"/>
      <c r="CV12" s="236"/>
      <c r="CW12" s="236"/>
      <c r="CX12" s="239" t="s">
        <v>57</v>
      </c>
      <c r="CY12" s="240" t="s">
        <v>27</v>
      </c>
      <c r="CZ12" s="241"/>
      <c r="DA12" s="241"/>
      <c r="DB12" s="241"/>
      <c r="DC12" s="241"/>
      <c r="DD12" s="241"/>
      <c r="DE12" s="242"/>
      <c r="DF12" s="236"/>
      <c r="DG12" s="236"/>
      <c r="DH12" s="239" t="s">
        <v>57</v>
      </c>
      <c r="DI12" s="240" t="s">
        <v>27</v>
      </c>
      <c r="DJ12" s="241"/>
      <c r="DK12" s="241"/>
      <c r="DL12" s="241"/>
      <c r="DM12" s="241"/>
      <c r="DN12" s="241"/>
      <c r="DO12" s="242"/>
      <c r="DP12" s="236"/>
      <c r="DQ12" s="236"/>
      <c r="DR12" s="243"/>
      <c r="EB12" s="243"/>
      <c r="EL12" s="243"/>
      <c r="EV12" s="243"/>
      <c r="FF12" s="243"/>
      <c r="FP12" s="243"/>
      <c r="FZ12" s="243"/>
      <c r="GJ12" s="243"/>
      <c r="GT12" s="243"/>
      <c r="HD12" s="243"/>
      <c r="HN12" s="243"/>
      <c r="HX12" s="243"/>
      <c r="IH12" s="243"/>
      <c r="IR12" s="243"/>
    </row>
    <row xmlns:x14ac="http://schemas.microsoft.com/office/spreadsheetml/2009/9/ac" r="13" s="12" customFormat="true" ht="14.25" customHeight="true" x14ac:dyDescent="0.2">
      <c r="A13" s="364" t="str">
        <f ca="true">IF(ISBLANK('Data Summary'!A15),"",'Data Summary'!A15)</f>
        <v>NOR_2021_UIS</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c r="CA13" s="59"/>
      <c r="CB13" s="10"/>
      <c r="CC13" s="10"/>
      <c r="CD13" s="102" t="s">
        <v>55</v>
      </c>
      <c r="CE13" s="5">
        <v>0</v>
      </c>
      <c r="CF13" s="41">
        <v>0</v>
      </c>
      <c r="CG13" s="41"/>
      <c r="CH13" s="41"/>
      <c r="CI13" s="41"/>
      <c r="CJ13" s="41">
        <v>0</v>
      </c>
      <c r="CK13" s="59">
        <v>0</v>
      </c>
      <c r="CL13" s="10"/>
      <c r="CM13" s="10"/>
      <c r="CN13" s="102" t="s">
        <v>55</v>
      </c>
      <c r="CO13" s="5">
        <v>0</v>
      </c>
      <c r="CP13" s="41">
        <v>0</v>
      </c>
      <c r="CQ13" s="41"/>
      <c r="CR13" s="41"/>
      <c r="CS13" s="41"/>
      <c r="CT13" s="41">
        <v>0</v>
      </c>
      <c r="CU13" s="59">
        <v>0</v>
      </c>
      <c r="CV13" s="10"/>
      <c r="CW13" s="10"/>
      <c r="CX13" s="102" t="s">
        <v>55</v>
      </c>
      <c r="CY13" s="5">
        <v>0</v>
      </c>
      <c r="CZ13" s="41">
        <v>0</v>
      </c>
      <c r="DA13" s="41"/>
      <c r="DB13" s="41"/>
      <c r="DC13" s="41"/>
      <c r="DD13" s="41"/>
      <c r="DE13" s="59"/>
      <c r="DF13" s="10"/>
      <c r="DG13" s="10"/>
      <c r="DH13" s="102" t="s">
        <v>55</v>
      </c>
      <c r="DI13" s="5">
        <v>0</v>
      </c>
      <c r="DJ13" s="41">
        <v>0</v>
      </c>
      <c r="DK13" s="41"/>
      <c r="DL13" s="41"/>
      <c r="DM13" s="41"/>
      <c r="DN13" s="41">
        <v>0</v>
      </c>
      <c r="DO13" s="59">
        <v>0</v>
      </c>
      <c r="DP13" s="10"/>
      <c r="DQ13" s="10"/>
      <c r="DR13" s="111"/>
      <c r="EB13" s="111"/>
      <c r="EL13" s="111"/>
      <c r="EV13" s="111"/>
      <c r="FF13" s="111"/>
      <c r="FP13" s="111"/>
      <c r="FZ13" s="111"/>
      <c r="GJ13" s="111"/>
      <c r="GT13" s="111"/>
      <c r="HD13" s="111"/>
      <c r="HN13" s="111"/>
      <c r="HX13" s="111"/>
      <c r="IH13" s="111"/>
      <c r="IR13" s="111"/>
    </row>
    <row xmlns:x14ac="http://schemas.microsoft.com/office/spreadsheetml/2009/9/ac" r="14" x14ac:dyDescent="0.25">
      <c r="A14" s="364" t="str">
        <f ca="true">IF(ISBLANK('Data Summary'!A16),"",'Data Summary'!A16)</f>
        <v>NOR_2021_PWH</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c r="CN14" s="103" t="s">
        <v>105</v>
      </c>
      <c r="CO14" s="130">
        <v>0</v>
      </c>
      <c r="CP14" s="41"/>
      <c r="CQ14" s="41"/>
      <c r="CR14" s="41"/>
      <c r="CS14" s="41"/>
      <c r="CT14" s="41"/>
      <c r="CU14" s="59"/>
      <c r="CV14" s="10"/>
      <c r="CW14" s="10"/>
      <c r="CX14" s="103" t="s">
        <v>105</v>
      </c>
      <c r="CY14" s="130">
        <v>0</v>
      </c>
      <c r="CZ14" s="41"/>
      <c r="DA14" s="41"/>
      <c r="DB14" s="41"/>
      <c r="DC14" s="41"/>
      <c r="DD14" s="41"/>
      <c r="DE14" s="59"/>
      <c r="DF14" s="10"/>
      <c r="DG14" s="10"/>
      <c r="DH14" s="103" t="s">
        <v>105</v>
      </c>
      <c r="DI14" s="130">
        <v>0</v>
      </c>
      <c r="DJ14" s="41"/>
      <c r="DK14" s="41"/>
      <c r="DL14" s="41"/>
      <c r="DM14" s="41"/>
      <c r="DN14" s="41"/>
      <c r="DO14" s="59"/>
      <c r="DP14" s="10"/>
      <c r="DQ14" s="10"/>
    </row>
    <row xmlns:x14ac="http://schemas.microsoft.com/office/spreadsheetml/2009/9/ac" r="15" s="2" customFormat="true" x14ac:dyDescent="0.25">
      <c r="A15" s="364" t="str">
        <f ca="true">IF(ISBLANK('Data Summary'!A17),"",'Data Summary'!A17)</f>
        <v>NOR_2022_UIS</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c r="CA15" s="59"/>
      <c r="CB15" s="10"/>
      <c r="CC15" s="10"/>
      <c r="CD15" s="103" t="s">
        <v>184</v>
      </c>
      <c r="CE15" s="6">
        <v>1</v>
      </c>
      <c r="CF15" s="41">
        <v>100</v>
      </c>
      <c r="CG15" s="128"/>
      <c r="CH15" s="128"/>
      <c r="CI15" s="128"/>
      <c r="CJ15" s="41">
        <v>100</v>
      </c>
      <c r="CK15" s="59">
        <v>100</v>
      </c>
      <c r="CL15" s="10"/>
      <c r="CM15" s="10"/>
      <c r="CN15" s="103" t="s">
        <v>184</v>
      </c>
      <c r="CO15" s="6">
        <v>1</v>
      </c>
      <c r="CP15" s="41">
        <v>100</v>
      </c>
      <c r="CQ15" s="128"/>
      <c r="CR15" s="128"/>
      <c r="CS15" s="128"/>
      <c r="CT15" s="41">
        <v>100</v>
      </c>
      <c r="CU15" s="59">
        <v>100</v>
      </c>
      <c r="CV15" s="10"/>
      <c r="CW15" s="10"/>
      <c r="CX15" s="103" t="s">
        <v>184</v>
      </c>
      <c r="CY15" s="6">
        <v>1</v>
      </c>
      <c r="CZ15" s="41">
        <v>100</v>
      </c>
      <c r="DA15" s="128"/>
      <c r="DB15" s="128"/>
      <c r="DC15" s="128"/>
      <c r="DD15" s="41"/>
      <c r="DE15" s="59"/>
      <c r="DF15" s="10"/>
      <c r="DG15" s="10"/>
      <c r="DH15" s="103" t="s">
        <v>184</v>
      </c>
      <c r="DI15" s="6">
        <v>1</v>
      </c>
      <c r="DJ15" s="41">
        <v>100</v>
      </c>
      <c r="DK15" s="128"/>
      <c r="DL15" s="128"/>
      <c r="DM15" s="128"/>
      <c r="DN15" s="41">
        <v>100</v>
      </c>
      <c r="DO15" s="59">
        <v>100</v>
      </c>
      <c r="DP15" s="10"/>
      <c r="DQ15" s="10"/>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03"/>
      <c r="CO16" s="131"/>
      <c r="CP16" s="41"/>
      <c r="CQ16" s="128"/>
      <c r="CR16" s="128"/>
      <c r="CS16" s="128"/>
      <c r="CT16" s="41"/>
      <c r="CU16" s="59"/>
      <c r="CV16" s="10"/>
      <c r="CW16" s="10"/>
      <c r="CX16" s="103"/>
      <c r="CY16" s="131"/>
      <c r="CZ16" s="41"/>
      <c r="DA16" s="128"/>
      <c r="DB16" s="128"/>
      <c r="DC16" s="128"/>
      <c r="DD16" s="41"/>
      <c r="DE16" s="59"/>
      <c r="DF16" s="10"/>
      <c r="DG16" s="10"/>
      <c r="DH16" s="103"/>
      <c r="DI16" s="131"/>
      <c r="DJ16" s="41"/>
      <c r="DK16" s="128"/>
      <c r="DL16" s="128"/>
      <c r="DM16" s="128"/>
      <c r="DN16" s="41"/>
      <c r="DO16" s="59"/>
      <c r="DP16" s="10"/>
      <c r="DQ16" s="10"/>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03"/>
      <c r="CO17" s="131"/>
      <c r="CP17" s="41"/>
      <c r="CQ17" s="128"/>
      <c r="CR17" s="128"/>
      <c r="CS17" s="128"/>
      <c r="CT17" s="128"/>
      <c r="CU17" s="21"/>
      <c r="CV17" s="10"/>
      <c r="CW17" s="10"/>
      <c r="CX17" s="103"/>
      <c r="CY17" s="131"/>
      <c r="CZ17" s="41"/>
      <c r="DA17" s="128"/>
      <c r="DB17" s="128"/>
      <c r="DC17" s="128"/>
      <c r="DD17" s="128"/>
      <c r="DE17" s="21"/>
      <c r="DF17" s="10"/>
      <c r="DG17" s="10"/>
      <c r="DH17" s="103"/>
      <c r="DI17" s="131"/>
      <c r="DJ17" s="41"/>
      <c r="DK17" s="128"/>
      <c r="DL17" s="128"/>
      <c r="DM17" s="128"/>
      <c r="DN17" s="128"/>
      <c r="DO17" s="21"/>
      <c r="DP17" s="10"/>
      <c r="DQ17" s="10"/>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03"/>
      <c r="CO18" s="131"/>
      <c r="CP18" s="41"/>
      <c r="CQ18" s="60"/>
      <c r="CR18" s="60"/>
      <c r="CS18" s="128"/>
      <c r="CT18" s="128"/>
      <c r="CU18" s="21"/>
      <c r="CV18" s="10"/>
      <c r="CW18" s="10"/>
      <c r="CX18" s="103"/>
      <c r="CY18" s="131"/>
      <c r="CZ18" s="41"/>
      <c r="DA18" s="60"/>
      <c r="DB18" s="60"/>
      <c r="DC18" s="128"/>
      <c r="DD18" s="128"/>
      <c r="DE18" s="21"/>
      <c r="DF18" s="10"/>
      <c r="DG18" s="10"/>
      <c r="DH18" s="103"/>
      <c r="DI18" s="131"/>
      <c r="DJ18" s="41"/>
      <c r="DK18" s="60"/>
      <c r="DL18" s="60"/>
      <c r="DM18" s="128"/>
      <c r="DN18" s="128"/>
      <c r="DO18" s="21"/>
      <c r="DP18" s="10"/>
      <c r="DQ18" s="10"/>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03"/>
      <c r="CO19" s="6"/>
      <c r="CP19" s="41"/>
      <c r="CQ19" s="60"/>
      <c r="CR19" s="60"/>
      <c r="CS19" s="60"/>
      <c r="CT19" s="60"/>
      <c r="CU19" s="61"/>
      <c r="CV19" s="10"/>
      <c r="CW19" s="10"/>
      <c r="CX19" s="103"/>
      <c r="CY19" s="6"/>
      <c r="CZ19" s="41"/>
      <c r="DA19" s="60"/>
      <c r="DB19" s="60"/>
      <c r="DC19" s="60"/>
      <c r="DD19" s="60"/>
      <c r="DE19" s="61"/>
      <c r="DF19" s="10"/>
      <c r="DG19" s="10"/>
      <c r="DH19" s="103"/>
      <c r="DI19" s="6"/>
      <c r="DJ19" s="41"/>
      <c r="DK19" s="60"/>
      <c r="DL19" s="60"/>
      <c r="DM19" s="60"/>
      <c r="DN19" s="60"/>
      <c r="DO19" s="61"/>
      <c r="DP19" s="10"/>
      <c r="DQ19" s="10"/>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03"/>
      <c r="CO20" s="6"/>
      <c r="CP20" s="60"/>
      <c r="CQ20" s="60"/>
      <c r="CR20" s="60"/>
      <c r="CS20" s="60"/>
      <c r="CT20" s="60"/>
      <c r="CU20" s="62"/>
      <c r="CV20" s="10"/>
      <c r="CW20" s="10"/>
      <c r="CX20" s="103"/>
      <c r="CY20" s="6"/>
      <c r="CZ20" s="60"/>
      <c r="DA20" s="60"/>
      <c r="DB20" s="60"/>
      <c r="DC20" s="60"/>
      <c r="DD20" s="60"/>
      <c r="DE20" s="62"/>
      <c r="DF20" s="10"/>
      <c r="DG20" s="10"/>
      <c r="DH20" s="103"/>
      <c r="DI20" s="6"/>
      <c r="DJ20" s="60"/>
      <c r="DK20" s="60"/>
      <c r="DL20" s="60"/>
      <c r="DM20" s="60"/>
      <c r="DN20" s="60"/>
      <c r="DO20" s="62"/>
      <c r="DP20" s="10"/>
      <c r="DQ20" s="10"/>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03"/>
      <c r="CO21" s="131"/>
      <c r="CP21" s="128"/>
      <c r="CQ21" s="128"/>
      <c r="CR21" s="128"/>
      <c r="CS21" s="128"/>
      <c r="CT21" s="128"/>
      <c r="CU21" s="62"/>
      <c r="CV21" s="10"/>
      <c r="CW21" s="10"/>
      <c r="CX21" s="103"/>
      <c r="CY21" s="131"/>
      <c r="CZ21" s="128"/>
      <c r="DA21" s="128"/>
      <c r="DB21" s="128"/>
      <c r="DC21" s="128"/>
      <c r="DD21" s="128"/>
      <c r="DE21" s="62"/>
      <c r="DF21" s="10"/>
      <c r="DG21" s="10"/>
      <c r="DH21" s="103"/>
      <c r="DI21" s="131"/>
      <c r="DJ21" s="128"/>
      <c r="DK21" s="128"/>
      <c r="DL21" s="128"/>
      <c r="DM21" s="128"/>
      <c r="DN21" s="128"/>
      <c r="DO21" s="62"/>
      <c r="DP21" s="10"/>
      <c r="DQ21" s="10"/>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03"/>
      <c r="CO22" s="131"/>
      <c r="CP22" s="128"/>
      <c r="CQ22" s="128"/>
      <c r="CR22" s="128"/>
      <c r="CS22" s="128"/>
      <c r="CT22" s="128"/>
      <c r="CU22" s="21"/>
      <c r="CV22" s="10"/>
      <c r="CW22" s="10"/>
      <c r="CX22" s="103"/>
      <c r="CY22" s="131"/>
      <c r="CZ22" s="128"/>
      <c r="DA22" s="128"/>
      <c r="DB22" s="128"/>
      <c r="DC22" s="128"/>
      <c r="DD22" s="128"/>
      <c r="DE22" s="21"/>
      <c r="DF22" s="10"/>
      <c r="DG22" s="10"/>
      <c r="DH22" s="103"/>
      <c r="DI22" s="131"/>
      <c r="DJ22" s="128"/>
      <c r="DK22" s="128"/>
      <c r="DL22" s="128"/>
      <c r="DM22" s="128"/>
      <c r="DN22" s="128"/>
      <c r="DO22" s="21"/>
      <c r="DP22" s="10"/>
      <c r="DQ22" s="10"/>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03"/>
      <c r="CO23" s="131"/>
      <c r="CP23" s="128"/>
      <c r="CQ23" s="128"/>
      <c r="CR23" s="128"/>
      <c r="CS23" s="128"/>
      <c r="CT23" s="128"/>
      <c r="CU23" s="21"/>
      <c r="CV23" s="10"/>
      <c r="CW23" s="10"/>
      <c r="CX23" s="103"/>
      <c r="CY23" s="131"/>
      <c r="CZ23" s="128"/>
      <c r="DA23" s="128"/>
      <c r="DB23" s="128"/>
      <c r="DC23" s="128"/>
      <c r="DD23" s="128"/>
      <c r="DE23" s="21"/>
      <c r="DF23" s="10"/>
      <c r="DG23" s="10"/>
      <c r="DH23" s="103"/>
      <c r="DI23" s="131"/>
      <c r="DJ23" s="128"/>
      <c r="DK23" s="128"/>
      <c r="DL23" s="128"/>
      <c r="DM23" s="128"/>
      <c r="DN23" s="128"/>
      <c r="DO23" s="21"/>
      <c r="DP23" s="10"/>
      <c r="DQ23" s="10"/>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03"/>
      <c r="CO24" s="131"/>
      <c r="CP24" s="128"/>
      <c r="CQ24" s="128"/>
      <c r="CR24" s="128"/>
      <c r="CS24" s="128"/>
      <c r="CT24" s="128"/>
      <c r="CU24" s="21"/>
      <c r="CV24" s="10"/>
      <c r="CW24" s="10"/>
      <c r="CX24" s="103"/>
      <c r="CY24" s="131"/>
      <c r="CZ24" s="128"/>
      <c r="DA24" s="128"/>
      <c r="DB24" s="128"/>
      <c r="DC24" s="128"/>
      <c r="DD24" s="128"/>
      <c r="DE24" s="21"/>
      <c r="DF24" s="10"/>
      <c r="DG24" s="10"/>
      <c r="DH24" s="103"/>
      <c r="DI24" s="131"/>
      <c r="DJ24" s="128"/>
      <c r="DK24" s="128"/>
      <c r="DL24" s="128"/>
      <c r="DM24" s="128"/>
      <c r="DN24" s="128"/>
      <c r="DO24" s="21"/>
      <c r="DP24" s="10"/>
      <c r="DQ24" s="10"/>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03"/>
      <c r="CO25" s="131"/>
      <c r="CP25" s="128"/>
      <c r="CQ25" s="128"/>
      <c r="CR25" s="128"/>
      <c r="CS25" s="128"/>
      <c r="CT25" s="128"/>
      <c r="CU25" s="21"/>
      <c r="CV25" s="10"/>
      <c r="CW25" s="10"/>
      <c r="CX25" s="103"/>
      <c r="CY25" s="131"/>
      <c r="CZ25" s="128"/>
      <c r="DA25" s="128"/>
      <c r="DB25" s="128"/>
      <c r="DC25" s="128"/>
      <c r="DD25" s="128"/>
      <c r="DE25" s="21"/>
      <c r="DF25" s="10"/>
      <c r="DG25" s="10"/>
      <c r="DH25" s="103"/>
      <c r="DI25" s="131"/>
      <c r="DJ25" s="128"/>
      <c r="DK25" s="128"/>
      <c r="DL25" s="128"/>
      <c r="DM25" s="128"/>
      <c r="DN25" s="128"/>
      <c r="DO25" s="21"/>
      <c r="DP25" s="10"/>
      <c r="DQ25" s="10"/>
      <c r="DR25" s="112"/>
      <c r="EB25" s="112"/>
      <c r="EL25" s="112"/>
      <c r="EV25" s="112"/>
      <c r="FF25" s="112"/>
      <c r="FP25" s="112"/>
      <c r="FZ25" s="112"/>
      <c r="GJ25" s="112"/>
      <c r="GT25" s="112"/>
      <c r="HD25" s="112"/>
      <c r="HN25" s="112"/>
      <c r="HX25" s="112"/>
      <c r="IH25" s="112"/>
      <c r="IR25" s="112"/>
    </row>
    <row xmlns:x14ac="http://schemas.microsoft.com/office/spreadsheetml/2009/9/ac" r="26" s="2" customFormat="true" ht="83.25" customHeight="true" x14ac:dyDescent="0.25">
      <c r="A26" s="365" t="str">
        <f ca="true">IF(ISBLANK('Data Summary'!A28),"",'Data Summary'!A28)</f>
        <v/>
      </c>
      <c r="B26" s="104" t="s">
        <v>12</v>
      </c>
      <c r="C26" s="546" t="s">
        <v>185</v>
      </c>
      <c r="D26" s="547"/>
      <c r="E26" s="547"/>
      <c r="F26" s="547"/>
      <c r="G26" s="547"/>
      <c r="H26" s="547"/>
      <c r="I26" s="548"/>
      <c r="J26" s="10"/>
      <c r="K26" s="10"/>
      <c r="L26" s="104" t="s">
        <v>12</v>
      </c>
      <c r="M26" s="546" t="s">
        <v>185</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185</v>
      </c>
      <c r="AH26" s="547"/>
      <c r="AI26" s="547"/>
      <c r="AJ26" s="547"/>
      <c r="AK26" s="547"/>
      <c r="AL26" s="547"/>
      <c r="AM26" s="548"/>
      <c r="AN26" s="10"/>
      <c r="AO26" s="10"/>
      <c r="AP26" s="104" t="s">
        <v>12</v>
      </c>
      <c r="AQ26" s="546" t="s">
        <v>185</v>
      </c>
      <c r="AR26" s="547"/>
      <c r="AS26" s="547"/>
      <c r="AT26" s="547"/>
      <c r="AU26" s="547"/>
      <c r="AV26" s="547"/>
      <c r="AW26" s="548"/>
      <c r="AX26" s="10"/>
      <c r="AY26" s="10"/>
      <c r="AZ26" s="104" t="s">
        <v>12</v>
      </c>
      <c r="BA26" s="546" t="s">
        <v>185</v>
      </c>
      <c r="BB26" s="547"/>
      <c r="BC26" s="547"/>
      <c r="BD26" s="547"/>
      <c r="BE26" s="547"/>
      <c r="BF26" s="547"/>
      <c r="BG26" s="548"/>
      <c r="BH26" s="10"/>
      <c r="BI26" s="10"/>
      <c r="BJ26" s="104" t="s">
        <v>12</v>
      </c>
      <c r="BK26" s="546" t="s">
        <v>185</v>
      </c>
      <c r="BL26" s="547"/>
      <c r="BM26" s="547"/>
      <c r="BN26" s="547"/>
      <c r="BO26" s="547"/>
      <c r="BP26" s="547"/>
      <c r="BQ26" s="548"/>
      <c r="BR26" s="10"/>
      <c r="BS26" s="10"/>
      <c r="BT26" s="104" t="s">
        <v>12</v>
      </c>
      <c r="BU26" s="546" t="s">
        <v>255</v>
      </c>
      <c r="BV26" s="547"/>
      <c r="BW26" s="547"/>
      <c r="BX26" s="547"/>
      <c r="BY26" s="547"/>
      <c r="BZ26" s="547"/>
      <c r="CA26" s="548"/>
      <c r="CB26" s="10"/>
      <c r="CC26" s="10"/>
      <c r="CD26" s="104" t="s">
        <v>12</v>
      </c>
      <c r="CE26" s="546" t="s">
        <v>185</v>
      </c>
      <c r="CF26" s="547"/>
      <c r="CG26" s="547"/>
      <c r="CH26" s="547"/>
      <c r="CI26" s="547"/>
      <c r="CJ26" s="547"/>
      <c r="CK26" s="548"/>
      <c r="CL26" s="10"/>
      <c r="CM26" s="10"/>
      <c r="CN26" s="104" t="s">
        <v>12</v>
      </c>
      <c r="CO26" s="546" t="s">
        <v>185</v>
      </c>
      <c r="CP26" s="547"/>
      <c r="CQ26" s="547"/>
      <c r="CR26" s="547"/>
      <c r="CS26" s="547"/>
      <c r="CT26" s="547"/>
      <c r="CU26" s="548"/>
      <c r="CV26" s="10"/>
      <c r="CW26" s="10"/>
      <c r="CX26" s="104" t="s">
        <v>12</v>
      </c>
      <c r="CY26" s="546" t="s">
        <v>255</v>
      </c>
      <c r="CZ26" s="547"/>
      <c r="DA26" s="547"/>
      <c r="DB26" s="547"/>
      <c r="DC26" s="547"/>
      <c r="DD26" s="547"/>
      <c r="DE26" s="548"/>
      <c r="DF26" s="10"/>
      <c r="DG26" s="10"/>
      <c r="DH26" s="104" t="s">
        <v>12</v>
      </c>
      <c r="DI26" s="546" t="s">
        <v>185</v>
      </c>
      <c r="DJ26" s="547"/>
      <c r="DK26" s="547"/>
      <c r="DL26" s="547"/>
      <c r="DM26" s="547"/>
      <c r="DN26" s="547"/>
      <c r="DO26" s="548"/>
      <c r="DP26" s="10"/>
      <c r="DQ26" s="10"/>
      <c r="DR26" s="112"/>
      <c r="EB26" s="112"/>
      <c r="EL26" s="112"/>
      <c r="EV26" s="112"/>
      <c r="FF26" s="112"/>
      <c r="FP26" s="112"/>
      <c r="FZ26" s="112"/>
      <c r="GJ26" s="112"/>
      <c r="GT26" s="112"/>
      <c r="HD26" s="112"/>
      <c r="HN26" s="112"/>
      <c r="HX26" s="112"/>
      <c r="IH26" s="112"/>
      <c r="IR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c r="CA27" s="89"/>
      <c r="CB27" s="10"/>
      <c r="CC27" s="10"/>
      <c r="CD27" s="104"/>
      <c r="CE27" s="58" t="s">
        <v>120</v>
      </c>
      <c r="CF27" s="47" t="s">
        <v>158</v>
      </c>
      <c r="CG27" s="47"/>
      <c r="CH27" s="47"/>
      <c r="CI27" s="47"/>
      <c r="CJ27" s="47" t="s">
        <v>158</v>
      </c>
      <c r="CK27" s="89" t="s">
        <v>158</v>
      </c>
      <c r="CL27" s="10"/>
      <c r="CM27" s="10"/>
      <c r="CN27" s="104"/>
      <c r="CO27" s="58" t="s">
        <v>120</v>
      </c>
      <c r="CP27" s="47" t="s">
        <v>158</v>
      </c>
      <c r="CQ27" s="47"/>
      <c r="CR27" s="47"/>
      <c r="CS27" s="47"/>
      <c r="CT27" s="47" t="s">
        <v>158</v>
      </c>
      <c r="CU27" s="89" t="s">
        <v>158</v>
      </c>
      <c r="CV27" s="10"/>
      <c r="CW27" s="10"/>
      <c r="CX27" s="104"/>
      <c r="CY27" s="58" t="s">
        <v>120</v>
      </c>
      <c r="CZ27" s="47" t="s">
        <v>158</v>
      </c>
      <c r="DA27" s="47"/>
      <c r="DB27" s="47"/>
      <c r="DC27" s="47"/>
      <c r="DD27" s="47"/>
      <c r="DE27" s="89"/>
      <c r="DF27" s="10"/>
      <c r="DG27" s="10"/>
      <c r="DH27" s="104"/>
      <c r="DI27" s="58" t="s">
        <v>120</v>
      </c>
      <c r="DJ27" s="47" t="s">
        <v>158</v>
      </c>
      <c r="DK27" s="47"/>
      <c r="DL27" s="47"/>
      <c r="DM27" s="47"/>
      <c r="DN27" s="47" t="s">
        <v>158</v>
      </c>
      <c r="DO27" s="89" t="s">
        <v>158</v>
      </c>
      <c r="DP27" s="10"/>
      <c r="DQ27" s="10"/>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c r="CA28" s="89"/>
      <c r="CB28" s="10"/>
      <c r="CC28" s="10"/>
      <c r="CD28" s="104"/>
      <c r="CE28" s="58" t="s">
        <v>102</v>
      </c>
      <c r="CF28" s="47" t="s">
        <v>158</v>
      </c>
      <c r="CG28" s="47"/>
      <c r="CH28" s="47"/>
      <c r="CI28" s="47"/>
      <c r="CJ28" s="47" t="s">
        <v>158</v>
      </c>
      <c r="CK28" s="89" t="s">
        <v>158</v>
      </c>
      <c r="CL28" s="10"/>
      <c r="CM28" s="10"/>
      <c r="CN28" s="104"/>
      <c r="CO28" s="58" t="s">
        <v>102</v>
      </c>
      <c r="CP28" s="47" t="s">
        <v>158</v>
      </c>
      <c r="CQ28" s="47"/>
      <c r="CR28" s="47"/>
      <c r="CS28" s="47"/>
      <c r="CT28" s="47" t="s">
        <v>158</v>
      </c>
      <c r="CU28" s="89" t="s">
        <v>158</v>
      </c>
      <c r="CV28" s="10"/>
      <c r="CW28" s="10"/>
      <c r="CX28" s="104"/>
      <c r="CY28" s="58" t="s">
        <v>102</v>
      </c>
      <c r="CZ28" s="47" t="s">
        <v>158</v>
      </c>
      <c r="DA28" s="47"/>
      <c r="DB28" s="47"/>
      <c r="DC28" s="47"/>
      <c r="DD28" s="47"/>
      <c r="DE28" s="89"/>
      <c r="DF28" s="10"/>
      <c r="DG28" s="10"/>
      <c r="DH28" s="104"/>
      <c r="DI28" s="58" t="s">
        <v>102</v>
      </c>
      <c r="DJ28" s="47" t="s">
        <v>158</v>
      </c>
      <c r="DK28" s="47"/>
      <c r="DL28" s="47"/>
      <c r="DM28" s="47"/>
      <c r="DN28" s="47" t="s">
        <v>158</v>
      </c>
      <c r="DO28" s="89" t="s">
        <v>158</v>
      </c>
      <c r="DP28" s="10"/>
      <c r="DQ28" s="10"/>
      <c r="DR28" s="112"/>
      <c r="EB28" s="112"/>
      <c r="EL28" s="112"/>
      <c r="EV28" s="112"/>
      <c r="FF28" s="112"/>
      <c r="FP28" s="112"/>
      <c r="FZ28" s="112"/>
      <c r="GJ28" s="112"/>
      <c r="GT28" s="112"/>
      <c r="HD28" s="112"/>
      <c r="HN28" s="112"/>
      <c r="HX28" s="112"/>
      <c r="IH28" s="112"/>
      <c r="IR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c r="CA29" s="89"/>
      <c r="CB29" s="10"/>
      <c r="CC29" s="10"/>
      <c r="CD29" s="104"/>
      <c r="CE29" s="58" t="s">
        <v>159</v>
      </c>
      <c r="CF29" s="47" t="s">
        <v>158</v>
      </c>
      <c r="CG29" s="47"/>
      <c r="CH29" s="47"/>
      <c r="CI29" s="47"/>
      <c r="CJ29" s="47" t="s">
        <v>158</v>
      </c>
      <c r="CK29" s="89" t="s">
        <v>158</v>
      </c>
      <c r="CL29" s="10"/>
      <c r="CM29" s="10"/>
      <c r="CN29" s="104"/>
      <c r="CO29" s="58" t="s">
        <v>159</v>
      </c>
      <c r="CP29" s="47" t="s">
        <v>158</v>
      </c>
      <c r="CQ29" s="47"/>
      <c r="CR29" s="47"/>
      <c r="CS29" s="47"/>
      <c r="CT29" s="47" t="s">
        <v>158</v>
      </c>
      <c r="CU29" s="89" t="s">
        <v>158</v>
      </c>
      <c r="CV29" s="10"/>
      <c r="CW29" s="10"/>
      <c r="CX29" s="104"/>
      <c r="CY29" s="58" t="s">
        <v>159</v>
      </c>
      <c r="CZ29" s="47" t="s">
        <v>158</v>
      </c>
      <c r="DA29" s="47"/>
      <c r="DB29" s="47"/>
      <c r="DC29" s="47"/>
      <c r="DD29" s="47"/>
      <c r="DE29" s="89"/>
      <c r="DF29" s="10"/>
      <c r="DG29" s="10"/>
      <c r="DH29" s="104"/>
      <c r="DI29" s="58" t="s">
        <v>159</v>
      </c>
      <c r="DJ29" s="47" t="s">
        <v>158</v>
      </c>
      <c r="DK29" s="47"/>
      <c r="DL29" s="47"/>
      <c r="DM29" s="47"/>
      <c r="DN29" s="47" t="s">
        <v>158</v>
      </c>
      <c r="DO29" s="89" t="s">
        <v>158</v>
      </c>
      <c r="DP29" s="10"/>
      <c r="DQ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c r="CN30" s="105"/>
      <c r="CO30" s="11" t="s">
        <v>23</v>
      </c>
      <c r="CP30" s="63"/>
      <c r="CQ30" s="63"/>
      <c r="CR30" s="63"/>
      <c r="CS30" s="64"/>
      <c r="CT30" s="65"/>
      <c r="CU30" s="66"/>
      <c r="CV30" s="10"/>
      <c r="CW30" s="10"/>
      <c r="CX30" s="105"/>
      <c r="CY30" s="11" t="s">
        <v>23</v>
      </c>
      <c r="CZ30" s="63"/>
      <c r="DA30" s="63"/>
      <c r="DB30" s="63"/>
      <c r="DC30" s="64"/>
      <c r="DD30" s="65"/>
      <c r="DE30" s="66"/>
      <c r="DF30" s="10"/>
      <c r="DG30" s="10"/>
      <c r="DH30" s="105"/>
      <c r="DI30" s="11" t="s">
        <v>23</v>
      </c>
      <c r="DJ30" s="63"/>
      <c r="DK30" s="63"/>
      <c r="DL30" s="63"/>
      <c r="DM30" s="64"/>
      <c r="DN30" s="65"/>
      <c r="DO30" s="66"/>
      <c r="DP30" s="10"/>
      <c r="DQ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6"/>
      <c r="CO31" s="67" t="s">
        <v>20</v>
      </c>
      <c r="CP31" s="68"/>
      <c r="CQ31" s="68"/>
      <c r="CR31" s="68"/>
      <c r="CS31" s="68"/>
      <c r="CT31" s="68"/>
      <c r="CU31" s="69"/>
      <c r="CV31" s="10"/>
      <c r="CW31" s="10"/>
      <c r="CX31" s="106"/>
      <c r="CY31" s="67" t="s">
        <v>20</v>
      </c>
      <c r="CZ31" s="68"/>
      <c r="DA31" s="68"/>
      <c r="DB31" s="68"/>
      <c r="DC31" s="68"/>
      <c r="DD31" s="68"/>
      <c r="DE31" s="69"/>
      <c r="DF31" s="10"/>
      <c r="DG31" s="10"/>
      <c r="DH31" s="106"/>
      <c r="DI31" s="67" t="s">
        <v>20</v>
      </c>
      <c r="DJ31" s="68"/>
      <c r="DK31" s="68"/>
      <c r="DL31" s="68"/>
      <c r="DM31" s="68"/>
      <c r="DN31" s="68"/>
      <c r="DO31" s="69"/>
      <c r="DP31" s="10"/>
      <c r="DQ31" s="10"/>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65"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65"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65"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6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6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6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6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6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6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6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6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6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6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6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6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6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6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6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c r="IH637" s="107"/>
      <c r="IR637" s="107"/>
    </row>
  </sheetData>
  <mergeCells count="13">
    <mergeCell ref="CO26:CU26"/>
    <mergeCell ref="DI26:DO26"/>
    <mergeCell ref="A2:A3"/>
    <mergeCell ref="CE26:CK26"/>
    <mergeCell ref="BK26:BQ26"/>
    <mergeCell ref="C26:I26"/>
    <mergeCell ref="BA26:BG26"/>
    <mergeCell ref="M26:S26"/>
    <mergeCell ref="W26:AC26"/>
    <mergeCell ref="AG26:AM26"/>
    <mergeCell ref="AQ26:AW26"/>
    <mergeCell ref="CY26:DE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4" t="s">
        <v>22</v>
      </c>
      <c r="C1" s="534" t="s">
        <v>221</v>
      </c>
      <c r="D1" s="295" t="s">
        <v>178</v>
      </c>
      <c r="E1" s="295"/>
      <c r="F1" s="295"/>
      <c r="G1" s="295"/>
      <c r="H1" s="295"/>
      <c r="I1" s="313"/>
      <c r="J1" s="296"/>
      <c r="K1" s="297"/>
      <c r="L1" s="314" t="s">
        <v>22</v>
      </c>
      <c r="M1" s="534" t="s">
        <v>222</v>
      </c>
      <c r="N1" s="295" t="s">
        <v>178</v>
      </c>
      <c r="O1" s="295"/>
      <c r="P1" s="295"/>
      <c r="Q1" s="295"/>
      <c r="R1" s="295"/>
      <c r="S1" s="313"/>
      <c r="T1" s="296"/>
      <c r="U1" s="297"/>
      <c r="V1" s="314" t="s">
        <v>22</v>
      </c>
      <c r="W1" s="534" t="s">
        <v>223</v>
      </c>
      <c r="X1" s="295" t="s">
        <v>178</v>
      </c>
      <c r="Y1" s="295"/>
      <c r="Z1" s="295"/>
      <c r="AA1" s="295"/>
      <c r="AB1" s="295"/>
      <c r="AC1" s="313"/>
      <c r="AD1" s="296"/>
      <c r="AE1" s="297"/>
      <c r="AF1" s="314" t="s">
        <v>22</v>
      </c>
      <c r="AG1" s="534" t="s">
        <v>224</v>
      </c>
      <c r="AH1" s="295" t="s">
        <v>178</v>
      </c>
      <c r="AI1" s="295"/>
      <c r="AJ1" s="295"/>
      <c r="AK1" s="295"/>
      <c r="AL1" s="295"/>
      <c r="AM1" s="313"/>
      <c r="AN1" s="296"/>
      <c r="AO1" s="297"/>
      <c r="AP1" s="314" t="s">
        <v>22</v>
      </c>
      <c r="AQ1" s="534" t="s">
        <v>225</v>
      </c>
      <c r="AR1" s="295" t="s">
        <v>178</v>
      </c>
      <c r="AS1" s="295"/>
      <c r="AT1" s="295"/>
      <c r="AU1" s="295"/>
      <c r="AV1" s="295"/>
      <c r="AW1" s="313"/>
      <c r="AX1" s="296"/>
      <c r="AY1" s="297"/>
      <c r="AZ1" s="314" t="s">
        <v>22</v>
      </c>
      <c r="BA1" s="534" t="s">
        <v>226</v>
      </c>
      <c r="BB1" s="295" t="s">
        <v>178</v>
      </c>
      <c r="BC1" s="295"/>
      <c r="BD1" s="295"/>
      <c r="BE1" s="295"/>
      <c r="BF1" s="295"/>
      <c r="BG1" s="313"/>
      <c r="BH1" s="296"/>
      <c r="BI1" s="297"/>
      <c r="BJ1" s="314" t="s">
        <v>22</v>
      </c>
      <c r="BK1" s="534" t="s">
        <v>227</v>
      </c>
      <c r="BL1" s="295" t="s">
        <v>178</v>
      </c>
      <c r="BM1" s="295"/>
      <c r="BN1" s="295"/>
      <c r="BO1" s="295"/>
      <c r="BP1" s="295"/>
      <c r="BQ1" s="313"/>
      <c r="BR1" s="296"/>
      <c r="BS1" s="297"/>
      <c r="BT1" s="314" t="s">
        <v>22</v>
      </c>
      <c r="BU1" s="534">
        <v>2019</v>
      </c>
      <c r="BV1" s="295" t="s">
        <v>178</v>
      </c>
      <c r="BW1" s="295"/>
      <c r="BX1" s="295"/>
      <c r="BY1" s="295"/>
      <c r="BZ1" s="295"/>
      <c r="CA1" s="313"/>
      <c r="CB1" s="296"/>
      <c r="CC1" s="297"/>
      <c r="CD1" s="314" t="s">
        <v>22</v>
      </c>
      <c r="CE1" s="534">
        <v>2020</v>
      </c>
      <c r="CF1" s="295" t="s">
        <v>178</v>
      </c>
      <c r="CG1" s="295"/>
      <c r="CH1" s="295"/>
      <c r="CI1" s="295"/>
      <c r="CJ1" s="295"/>
      <c r="CK1" s="313"/>
      <c r="CL1" s="296"/>
      <c r="CM1" s="297"/>
      <c r="CN1" s="314" t="s">
        <v>22</v>
      </c>
      <c r="CO1" s="534">
        <v>2021</v>
      </c>
      <c r="CP1" s="295" t="s">
        <v>178</v>
      </c>
      <c r="CQ1" s="295"/>
      <c r="CR1" s="295"/>
      <c r="CS1" s="295"/>
      <c r="CT1" s="295"/>
      <c r="CU1" s="313"/>
      <c r="CV1" s="296"/>
      <c r="CW1" s="297"/>
      <c r="CX1" s="314" t="s">
        <v>22</v>
      </c>
      <c r="CY1" s="534">
        <v>2021</v>
      </c>
      <c r="CZ1" s="295" t="s">
        <v>178</v>
      </c>
      <c r="DA1" s="295"/>
      <c r="DB1" s="295"/>
      <c r="DC1" s="295"/>
      <c r="DD1" s="295"/>
      <c r="DE1" s="313"/>
      <c r="DF1" s="296"/>
      <c r="DG1" s="297"/>
      <c r="DH1" s="314" t="s">
        <v>22</v>
      </c>
      <c r="DI1" s="534">
        <v>2022</v>
      </c>
      <c r="DJ1" s="295" t="s">
        <v>178</v>
      </c>
      <c r="DK1" s="295"/>
      <c r="DL1" s="295"/>
      <c r="DM1" s="295"/>
      <c r="DN1" s="295"/>
      <c r="DO1" s="313"/>
      <c r="DP1" s="296"/>
      <c r="DQ1" s="297"/>
    </row>
    <row xmlns:x14ac="http://schemas.microsoft.com/office/spreadsheetml/2009/9/ac" r="2" s="298" customFormat="true" ht="30" customHeight="true" x14ac:dyDescent="0.25">
      <c r="A2" s="549" t="s">
        <v>246</v>
      </c>
      <c r="B2" s="301" t="s">
        <v>214</v>
      </c>
      <c r="C2" s="245" t="s">
        <v>176</v>
      </c>
      <c r="D2" s="245" t="s">
        <v>175</v>
      </c>
      <c r="E2" s="302"/>
      <c r="F2" s="302"/>
      <c r="G2" s="302"/>
      <c r="H2" s="302"/>
      <c r="I2" s="303"/>
      <c r="J2" s="299" t="s">
        <v>228</v>
      </c>
      <c r="K2" s="345"/>
      <c r="L2" s="301" t="s">
        <v>215</v>
      </c>
      <c r="M2" s="245" t="s">
        <v>176</v>
      </c>
      <c r="N2" s="245" t="s">
        <v>175</v>
      </c>
      <c r="O2" s="302"/>
      <c r="P2" s="302"/>
      <c r="Q2" s="302"/>
      <c r="R2" s="302"/>
      <c r="S2" s="303"/>
      <c r="T2" s="299" t="s">
        <v>228</v>
      </c>
      <c r="U2" s="345"/>
      <c r="V2" s="301" t="s">
        <v>216</v>
      </c>
      <c r="W2" s="245" t="s">
        <v>176</v>
      </c>
      <c r="X2" s="245" t="s">
        <v>175</v>
      </c>
      <c r="Y2" s="302"/>
      <c r="Z2" s="302"/>
      <c r="AA2" s="302"/>
      <c r="AB2" s="302"/>
      <c r="AC2" s="303"/>
      <c r="AD2" s="299" t="s">
        <v>228</v>
      </c>
      <c r="AE2" s="345"/>
      <c r="AF2" s="301" t="s">
        <v>217</v>
      </c>
      <c r="AG2" s="245" t="s">
        <v>176</v>
      </c>
      <c r="AH2" s="245" t="s">
        <v>175</v>
      </c>
      <c r="AI2" s="302"/>
      <c r="AJ2" s="302"/>
      <c r="AK2" s="302"/>
      <c r="AL2" s="302"/>
      <c r="AM2" s="303"/>
      <c r="AN2" s="299" t="s">
        <v>228</v>
      </c>
      <c r="AO2" s="345"/>
      <c r="AP2" s="301" t="s">
        <v>218</v>
      </c>
      <c r="AQ2" s="245" t="s">
        <v>176</v>
      </c>
      <c r="AR2" s="245" t="s">
        <v>175</v>
      </c>
      <c r="AS2" s="302"/>
      <c r="AT2" s="302"/>
      <c r="AU2" s="302"/>
      <c r="AV2" s="302"/>
      <c r="AW2" s="303"/>
      <c r="AX2" s="299" t="s">
        <v>228</v>
      </c>
      <c r="AY2" s="345"/>
      <c r="AZ2" s="301" t="s">
        <v>219</v>
      </c>
      <c r="BA2" s="245" t="s">
        <v>176</v>
      </c>
      <c r="BB2" s="245" t="s">
        <v>175</v>
      </c>
      <c r="BC2" s="302"/>
      <c r="BD2" s="302"/>
      <c r="BE2" s="302"/>
      <c r="BF2" s="302"/>
      <c r="BG2" s="303"/>
      <c r="BH2" s="299" t="s">
        <v>228</v>
      </c>
      <c r="BI2" s="345"/>
      <c r="BJ2" s="301" t="s">
        <v>220</v>
      </c>
      <c r="BK2" s="245" t="s">
        <v>176</v>
      </c>
      <c r="BL2" s="245" t="s">
        <v>175</v>
      </c>
      <c r="BM2" s="302"/>
      <c r="BN2" s="302"/>
      <c r="BO2" s="302"/>
      <c r="BP2" s="302"/>
      <c r="BQ2" s="303"/>
      <c r="BR2" s="299" t="s">
        <v>228</v>
      </c>
      <c r="BS2" s="300"/>
      <c r="BT2" s="301" t="s">
        <v>257</v>
      </c>
      <c r="BU2" s="245" t="s">
        <v>176</v>
      </c>
      <c r="BV2" s="245" t="s">
        <v>253</v>
      </c>
      <c r="BW2" s="302"/>
      <c r="BX2" s="302"/>
      <c r="BY2" s="302"/>
      <c r="BZ2" s="302"/>
      <c r="CA2" s="303"/>
      <c r="CB2" s="299" t="s">
        <v>228</v>
      </c>
      <c r="CC2" s="300"/>
      <c r="CD2" s="301" t="s">
        <v>244</v>
      </c>
      <c r="CE2" s="245" t="s">
        <v>176</v>
      </c>
      <c r="CF2" s="245" t="s">
        <v>175</v>
      </c>
      <c r="CG2" s="302"/>
      <c r="CH2" s="302"/>
      <c r="CI2" s="302"/>
      <c r="CJ2" s="302"/>
      <c r="CK2" s="303"/>
      <c r="CL2" s="299" t="s">
        <v>228</v>
      </c>
      <c r="CM2" s="300"/>
      <c r="CN2" s="301" t="s">
        <v>251</v>
      </c>
      <c r="CO2" s="245" t="s">
        <v>176</v>
      </c>
      <c r="CP2" s="245" t="s">
        <v>175</v>
      </c>
      <c r="CQ2" s="302"/>
      <c r="CR2" s="302"/>
      <c r="CS2" s="302"/>
      <c r="CT2" s="302"/>
      <c r="CU2" s="303"/>
      <c r="CV2" s="299" t="s">
        <v>228</v>
      </c>
      <c r="CW2" s="300"/>
      <c r="CX2" s="301" t="s">
        <v>254</v>
      </c>
      <c r="CY2" s="245" t="s">
        <v>176</v>
      </c>
      <c r="CZ2" s="245" t="s">
        <v>253</v>
      </c>
      <c r="DA2" s="302"/>
      <c r="DB2" s="302"/>
      <c r="DC2" s="302"/>
      <c r="DD2" s="302"/>
      <c r="DE2" s="303"/>
      <c r="DF2" s="299" t="s">
        <v>228</v>
      </c>
      <c r="DG2" s="300"/>
      <c r="DH2" s="301" t="s">
        <v>252</v>
      </c>
      <c r="DI2" s="245" t="s">
        <v>176</v>
      </c>
      <c r="DJ2" s="245" t="s">
        <v>175</v>
      </c>
      <c r="DK2" s="302"/>
      <c r="DL2" s="302"/>
      <c r="DM2" s="302"/>
      <c r="DN2" s="302"/>
      <c r="DO2" s="303"/>
      <c r="DP2" s="299" t="s">
        <v>228</v>
      </c>
      <c r="DQ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344" t="s">
        <v>167</v>
      </c>
      <c r="CO3" s="247" t="s">
        <v>56</v>
      </c>
      <c r="CP3" s="248" t="s">
        <v>7</v>
      </c>
      <c r="CQ3" s="249" t="s">
        <v>1</v>
      </c>
      <c r="CR3" s="249" t="s">
        <v>2</v>
      </c>
      <c r="CS3" s="249" t="s">
        <v>16</v>
      </c>
      <c r="CT3" s="249" t="s">
        <v>17</v>
      </c>
      <c r="CU3" s="250" t="s">
        <v>18</v>
      </c>
      <c r="CV3" s="236"/>
      <c r="CW3" s="251"/>
      <c r="CX3" s="344" t="s">
        <v>167</v>
      </c>
      <c r="CY3" s="247" t="s">
        <v>56</v>
      </c>
      <c r="CZ3" s="248" t="s">
        <v>7</v>
      </c>
      <c r="DA3" s="249" t="s">
        <v>1</v>
      </c>
      <c r="DB3" s="249" t="s">
        <v>2</v>
      </c>
      <c r="DC3" s="249" t="s">
        <v>16</v>
      </c>
      <c r="DD3" s="249" t="s">
        <v>17</v>
      </c>
      <c r="DE3" s="250" t="s">
        <v>18</v>
      </c>
      <c r="DF3" s="236"/>
      <c r="DG3" s="251"/>
      <c r="DH3" s="344" t="s">
        <v>167</v>
      </c>
      <c r="DI3" s="247" t="s">
        <v>56</v>
      </c>
      <c r="DJ3" s="248" t="s">
        <v>7</v>
      </c>
      <c r="DK3" s="249" t="s">
        <v>1</v>
      </c>
      <c r="DL3" s="249" t="s">
        <v>2</v>
      </c>
      <c r="DM3" s="249" t="s">
        <v>16</v>
      </c>
      <c r="DN3" s="249" t="s">
        <v>17</v>
      </c>
      <c r="DO3" s="250" t="s">
        <v>18</v>
      </c>
      <c r="DP3" s="236"/>
      <c r="DQ3" s="251"/>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6" t="str">
        <f>IF(ISBLANK('Data Summary'!A6),"",'Data Summary'!A6)</f>
        <v>NOR_2013_UIS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t="s">
        <v>183</v>
      </c>
      <c r="BU4" s="132" t="s">
        <v>3</v>
      </c>
      <c r="BV4" s="8">
        <f t="shared" ref="BV4:CA4" si="7">IF(COUNTA(BV14)=0,"",BV14)</f>
        <v>0</v>
      </c>
      <c r="BW4" s="8" t="str">
        <f t="shared" si="7"/>
        <v/>
      </c>
      <c r="BX4" s="8" t="str">
        <f t="shared" si="7"/>
        <v/>
      </c>
      <c r="BY4" s="8" t="str">
        <f t="shared" si="7"/>
        <v/>
      </c>
      <c r="BZ4" s="8" t="str">
        <f t="shared" si="7"/>
        <v/>
      </c>
      <c r="CA4" s="25" t="str">
        <f t="shared" si="7"/>
        <v/>
      </c>
      <c r="CB4" s="19"/>
      <c r="CC4" s="14"/>
      <c r="CD4" s="101" t="s">
        <v>183</v>
      </c>
      <c r="CE4" s="132" t="s">
        <v>3</v>
      </c>
      <c r="CF4" s="8">
        <f t="shared" ref="CF4:CK4" si="8">IF(COUNTA(CF14)=0,"",CF14)</f>
        <v>0</v>
      </c>
      <c r="CG4" s="8" t="str">
        <f t="shared" si="8"/>
        <v/>
      </c>
      <c r="CH4" s="8" t="str">
        <f t="shared" si="8"/>
        <v/>
      </c>
      <c r="CI4" s="8" t="str">
        <f t="shared" si="8"/>
        <v/>
      </c>
      <c r="CJ4" s="8">
        <f t="shared" si="8"/>
        <v>0</v>
      </c>
      <c r="CK4" s="25">
        <f t="shared" si="8"/>
        <v>0</v>
      </c>
      <c r="CL4" s="19"/>
      <c r="CM4" s="14"/>
      <c r="CN4" s="101" t="s">
        <v>183</v>
      </c>
      <c r="CO4" s="132" t="s">
        <v>3</v>
      </c>
      <c r="CP4" s="8">
        <f t="shared" ref="CP4:CU4" si="9">IF(COUNTA(CP14)=0,"",CP14)</f>
        <v>0</v>
      </c>
      <c r="CQ4" s="8" t="str">
        <f t="shared" si="9"/>
        <v/>
      </c>
      <c r="CR4" s="8" t="str">
        <f t="shared" si="9"/>
        <v/>
      </c>
      <c r="CS4" s="8" t="str">
        <f t="shared" si="9"/>
        <v/>
      </c>
      <c r="CT4" s="8">
        <f t="shared" si="9"/>
        <v>0</v>
      </c>
      <c r="CU4" s="25">
        <f t="shared" si="9"/>
        <v>0</v>
      </c>
      <c r="CV4" s="19"/>
      <c r="CW4" s="14"/>
      <c r="CX4" s="101" t="s">
        <v>183</v>
      </c>
      <c r="CY4" s="132" t="s">
        <v>3</v>
      </c>
      <c r="CZ4" s="8">
        <f t="shared" ref="CZ4:DE4" si="10">IF(COUNTA(CZ14)=0,"",CZ14)</f>
        <v>0</v>
      </c>
      <c r="DA4" s="8" t="str">
        <f t="shared" si="10"/>
        <v/>
      </c>
      <c r="DB4" s="8" t="str">
        <f t="shared" si="10"/>
        <v/>
      </c>
      <c r="DC4" s="8" t="str">
        <f t="shared" si="10"/>
        <v/>
      </c>
      <c r="DD4" s="8" t="str">
        <f t="shared" si="10"/>
        <v/>
      </c>
      <c r="DE4" s="25" t="str">
        <f t="shared" si="10"/>
        <v/>
      </c>
      <c r="DF4" s="19"/>
      <c r="DG4" s="14"/>
      <c r="DH4" s="101" t="s">
        <v>183</v>
      </c>
      <c r="DI4" s="132" t="s">
        <v>3</v>
      </c>
      <c r="DJ4" s="8">
        <f t="shared" ref="DJ4:DO4" si="11">IF(COUNTA(DJ14)=0,"",DJ14)</f>
        <v>0</v>
      </c>
      <c r="DK4" s="8" t="str">
        <f t="shared" si="11"/>
        <v/>
      </c>
      <c r="DL4" s="8" t="str">
        <f t="shared" si="11"/>
        <v/>
      </c>
      <c r="DM4" s="8" t="str">
        <f t="shared" si="11"/>
        <v/>
      </c>
      <c r="DN4" s="8">
        <f t="shared" si="11"/>
        <v>0</v>
      </c>
      <c r="DO4" s="25">
        <f t="shared" si="11"/>
        <v>0</v>
      </c>
      <c r="DP4" s="19"/>
      <c r="DQ4" s="14"/>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6" t="str">
        <f ca="true">IF(ISBLANK('Data Summary'!A7),"",'Data Summary'!A7)</f>
        <v>NOR_2014_UIS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t="str">
        <f>IF((COUNTA(BZ15:BZ26)=0)+(COUNTA(BZ14)=0),"",100-BZ14-SUMPRODUCT(BU15:BU26,BZ15:BZ26))</f>
        <v/>
      </c>
      <c r="CA5" s="25" t="str">
        <f>IF((COUNTA(CA15:CA26)=0)+(COUNTA(CA14)=0),"",100-CA14-SUMPRODUCT(BU15:BU26,CA15:CA26))</f>
        <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1"/>
      <c r="CO5" s="132" t="s">
        <v>0</v>
      </c>
      <c r="CP5" s="8">
        <f>IF((COUNTA(CP15:CP26)=0)+(COUNTA(CP14)=0),"",100-CP14-SUMPRODUCT(CO15:CO26,CP15:CP26))</f>
        <v>0</v>
      </c>
      <c r="CQ5" s="8" t="str">
        <f>IF((COUNTA(CQ15:CQ26)=0)+(COUNTA(CQ14)=0),"",100-CQ14-SUMPRODUCT(CO15:CO26,CQ15:CQ26))</f>
        <v/>
      </c>
      <c r="CR5" s="8" t="str">
        <f>IF((COUNTA(CR15:CR26)=0)+(COUNTA(CR14)=0),"",100-CR14-SUMPRODUCT(CO15:CO26,CR15:CR26))</f>
        <v/>
      </c>
      <c r="CS5" s="8" t="str">
        <f>IF((COUNTA(CS15:CS26)=0)+(COUNTA(CS14)=0),"",100-CS14-SUMPRODUCT(CO15:CO26,CS15:CS26))</f>
        <v/>
      </c>
      <c r="CT5" s="8">
        <f>IF((COUNTA(CT15:CT26)=0)+(COUNTA(CT14)=0),"",100-CT14-SUMPRODUCT(CO15:CO26,CT15:CT26))</f>
        <v>0</v>
      </c>
      <c r="CU5" s="25">
        <f>IF((COUNTA(CU15:CU26)=0)+(COUNTA(CU14)=0),"",100-CU14-SUMPRODUCT(CO15:CO26,CU15:CU26))</f>
        <v>0</v>
      </c>
      <c r="CV5" s="19"/>
      <c r="CW5" s="14"/>
      <c r="CX5" s="101"/>
      <c r="CY5" s="132" t="s">
        <v>0</v>
      </c>
      <c r="CZ5" s="8">
        <f>IF((COUNTA(CZ15:CZ26)=0)+(COUNTA(CZ14)=0),"",100-CZ14-SUMPRODUCT(CY15:CY26,CZ15:CZ26))</f>
        <v>0</v>
      </c>
      <c r="DA5" s="8" t="str">
        <f>IF((COUNTA(DA15:DA26)=0)+(COUNTA(DA14)=0),"",100-DA14-SUMPRODUCT(CY15:CY26,DA15:DA26))</f>
        <v/>
      </c>
      <c r="DB5" s="8" t="str">
        <f>IF((COUNTA(DB15:DB26)=0)+(COUNTA(DB14)=0),"",100-DB14-SUMPRODUCT(CY15:CY26,DB15:DB26))</f>
        <v/>
      </c>
      <c r="DC5" s="8" t="str">
        <f>IF((COUNTA(DC15:DC26)=0)+(COUNTA(DC14)=0),"",100-DC14-SUMPRODUCT(CY15:CY26,DC15:DC26))</f>
        <v/>
      </c>
      <c r="DD5" s="8" t="str">
        <f>IF((COUNTA(DD15:DD26)=0)+(COUNTA(DD14)=0),"",100-DD14-SUMPRODUCT(CY15:CY26,DD15:DD26))</f>
        <v/>
      </c>
      <c r="DE5" s="25" t="str">
        <f>IF((COUNTA(DE15:DE26)=0)+(COUNTA(DE14)=0),"",100-DE14-SUMPRODUCT(CY15:CY26,DE15:DE26))</f>
        <v/>
      </c>
      <c r="DF5" s="19"/>
      <c r="DG5" s="14"/>
      <c r="DH5" s="101"/>
      <c r="DI5" s="132" t="s">
        <v>0</v>
      </c>
      <c r="DJ5" s="8">
        <f>IF((COUNTA(DJ15:DJ26)=0)+(COUNTA(DJ14)=0),"",100-DJ14-SUMPRODUCT(DI15:DI26,DJ15:DJ26))</f>
        <v>0</v>
      </c>
      <c r="DK5" s="8" t="str">
        <f>IF((COUNTA(DK15:DK26)=0)+(COUNTA(DK14)=0),"",100-DK14-SUMPRODUCT(DI15:DI26,DK15:DK26))</f>
        <v/>
      </c>
      <c r="DL5" s="8" t="str">
        <f>IF((COUNTA(DL15:DL26)=0)+(COUNTA(DL14)=0),"",100-DL14-SUMPRODUCT(DI15:DI26,DL15:DL26))</f>
        <v/>
      </c>
      <c r="DM5" s="8" t="str">
        <f>IF((COUNTA(DM15:DM26)=0)+(COUNTA(DM14)=0),"",100-DM14-SUMPRODUCT(DI15:DI26,DM15:DM26))</f>
        <v/>
      </c>
      <c r="DN5" s="8">
        <f>IF((COUNTA(DN15:DN26)=0)+(COUNTA(DN14)=0),"",100-DN14-SUMPRODUCT(DI15:DI26,DN15:DN26))</f>
        <v>0</v>
      </c>
      <c r="DO5" s="25">
        <f>IF((COUNTA(DO15:DO26)=0)+(COUNTA(DO14)=0),"",100-DO14-SUMPRODUCT(DI15:DI26,DO15:DO26))</f>
        <v>0</v>
      </c>
      <c r="DP5" s="19"/>
      <c r="DQ5" s="14"/>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66" t="str">
        <f ca="true">IF(ISBLANK('Data Summary'!A8),"",'Data Summary'!A8)</f>
        <v>NOR_2015_UIS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t="str">
        <f>IF(COUNTA(BZ15:BZ26)=0,"",SUMPRODUCT(BZ15:BZ26,BU15:BU26))</f>
        <v/>
      </c>
      <c r="CA6" s="25" t="str">
        <f>IF(COUNTA(CA15:CA26)=0,"",SUMPRODUCT(CA15:CA26,BU15:BU26))</f>
        <v/>
      </c>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1" t="s">
        <v>183</v>
      </c>
      <c r="CO6" s="132" t="s">
        <v>19</v>
      </c>
      <c r="CP6" s="8">
        <f>IF(COUNTA(CP15:CP26)=0,"",SUMPRODUCT(CP15:CP26,CO15:CO26))</f>
        <v>100</v>
      </c>
      <c r="CQ6" s="8" t="str">
        <f>IF(COUNTA(CQ15:CQ26)=0,"",SUMPRODUCT(CQ15:CQ26,CO15:CO26))</f>
        <v/>
      </c>
      <c r="CR6" s="8" t="str">
        <f>IF(COUNTA(CR15:CR26)=0,"",SUMPRODUCT(CR15:CR26,CO15:CO26))</f>
        <v/>
      </c>
      <c r="CS6" s="8" t="str">
        <f>IF(COUNTA(CS15:CS26)=0,"",SUMPRODUCT(CS15:CS26,CO15:CO26))</f>
        <v/>
      </c>
      <c r="CT6" s="8">
        <f>IF(COUNTA(CT15:CT26)=0,"",SUMPRODUCT(CT15:CT26,CO15:CO26))</f>
        <v>100</v>
      </c>
      <c r="CU6" s="25">
        <f>IF(COUNTA(CU15:CU26)=0,"",SUMPRODUCT(CU15:CU26,CO15:CO26))</f>
        <v>100</v>
      </c>
      <c r="CV6" s="19"/>
      <c r="CW6" s="14"/>
      <c r="CX6" s="101" t="s">
        <v>183</v>
      </c>
      <c r="CY6" s="132" t="s">
        <v>19</v>
      </c>
      <c r="CZ6" s="8">
        <f>IF(COUNTA(CZ15:CZ26)=0,"",SUMPRODUCT(CZ15:CZ26,CY15:CY26))</f>
        <v>100</v>
      </c>
      <c r="DA6" s="8" t="str">
        <f>IF(COUNTA(DA15:DA26)=0,"",SUMPRODUCT(DA15:DA26,CY15:CY26))</f>
        <v/>
      </c>
      <c r="DB6" s="8" t="str">
        <f>IF(COUNTA(DB15:DB26)=0,"",SUMPRODUCT(DB15:DB26,CY15:CY26))</f>
        <v/>
      </c>
      <c r="DC6" s="8" t="str">
        <f>IF(COUNTA(DC15:DC26)=0,"",SUMPRODUCT(DC15:DC26,CY15:CY26))</f>
        <v/>
      </c>
      <c r="DD6" s="8" t="str">
        <f>IF(COUNTA(DD15:DD26)=0,"",SUMPRODUCT(DD15:DD26,CY15:CY26))</f>
        <v/>
      </c>
      <c r="DE6" s="25" t="str">
        <f>IF(COUNTA(DE15:DE26)=0,"",SUMPRODUCT(DE15:DE26,CY15:CY26))</f>
        <v/>
      </c>
      <c r="DF6" s="19"/>
      <c r="DG6" s="14"/>
      <c r="DH6" s="101" t="s">
        <v>183</v>
      </c>
      <c r="DI6" s="132" t="s">
        <v>19</v>
      </c>
      <c r="DJ6" s="8">
        <f>IF(COUNTA(DJ15:DJ26)=0,"",SUMPRODUCT(DJ15:DJ26,DI15:DI26))</f>
        <v>100</v>
      </c>
      <c r="DK6" s="8" t="str">
        <f>IF(COUNTA(DK15:DK26)=0,"",SUMPRODUCT(DK15:DK26,DI15:DI26))</f>
        <v/>
      </c>
      <c r="DL6" s="8" t="str">
        <f>IF(COUNTA(DL15:DL26)=0,"",SUMPRODUCT(DL15:DL26,DI15:DI26))</f>
        <v/>
      </c>
      <c r="DM6" s="8" t="str">
        <f>IF(COUNTA(DM15:DM26)=0,"",SUMPRODUCT(DM15:DM26,DI15:DI26))</f>
        <v/>
      </c>
      <c r="DN6" s="8">
        <f>IF(COUNTA(DN15:DN26)=0,"",SUMPRODUCT(DN15:DN26,DI15:DI26))</f>
        <v>100</v>
      </c>
      <c r="DO6" s="25">
        <f>IF(COUNTA(DO15:DO26)=0,"",SUMPRODUCT(DO15:DO26,DI15:DI26))</f>
        <v>100</v>
      </c>
      <c r="DP6" s="19"/>
      <c r="DQ6" s="14"/>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6" t="str">
        <f ca="true">IF(ISBLANK('Data Summary'!A9),"",'Data Summary'!A9)</f>
        <v>NOR_2016_UIS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1"/>
      <c r="CO7" s="133" t="s">
        <v>53</v>
      </c>
      <c r="CP7" s="129"/>
      <c r="CQ7" s="129"/>
      <c r="CR7" s="129"/>
      <c r="CS7" s="129"/>
      <c r="CT7" s="129"/>
      <c r="CU7" s="70"/>
      <c r="CV7" s="19"/>
      <c r="CW7" s="14"/>
      <c r="CX7" s="101"/>
      <c r="CY7" s="133" t="s">
        <v>53</v>
      </c>
      <c r="CZ7" s="129"/>
      <c r="DA7" s="129"/>
      <c r="DB7" s="129"/>
      <c r="DC7" s="129"/>
      <c r="DD7" s="129"/>
      <c r="DE7" s="70"/>
      <c r="DF7" s="19"/>
      <c r="DG7" s="14"/>
      <c r="DH7" s="101"/>
      <c r="DI7" s="133" t="s">
        <v>53</v>
      </c>
      <c r="DJ7" s="129"/>
      <c r="DK7" s="129"/>
      <c r="DL7" s="129"/>
      <c r="DM7" s="129"/>
      <c r="DN7" s="129"/>
      <c r="DO7" s="70"/>
      <c r="DP7" s="19"/>
      <c r="DQ7" s="14"/>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66" t="str">
        <f ca="true">IF(ISBLANK('Data Summary'!A10),"",'Data Summary'!A10)</f>
        <v>NOR_2017_UIS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1"/>
      <c r="CO8" s="133" t="s">
        <v>58</v>
      </c>
      <c r="CP8" s="129"/>
      <c r="CQ8" s="129"/>
      <c r="CR8" s="129"/>
      <c r="CS8" s="129"/>
      <c r="CT8" s="129"/>
      <c r="CU8" s="70"/>
      <c r="CV8" s="19"/>
      <c r="CW8" s="14"/>
      <c r="CX8" s="101"/>
      <c r="CY8" s="133" t="s">
        <v>58</v>
      </c>
      <c r="CZ8" s="129"/>
      <c r="DA8" s="129"/>
      <c r="DB8" s="129"/>
      <c r="DC8" s="129"/>
      <c r="DD8" s="129"/>
      <c r="DE8" s="70"/>
      <c r="DF8" s="19"/>
      <c r="DG8" s="14"/>
      <c r="DH8" s="101"/>
      <c r="DI8" s="133" t="s">
        <v>58</v>
      </c>
      <c r="DJ8" s="129"/>
      <c r="DK8" s="129"/>
      <c r="DL8" s="129"/>
      <c r="DM8" s="129"/>
      <c r="DN8" s="129"/>
      <c r="DO8" s="70"/>
      <c r="DP8" s="19"/>
      <c r="DQ8" s="14"/>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6" t="str">
        <f ca="true">IF(ISBLANK('Data Summary'!A11),"",'Data Summary'!A11)</f>
        <v>NOR_2018_UIS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1"/>
      <c r="CO9" s="133" t="s">
        <v>109</v>
      </c>
      <c r="CP9" s="129"/>
      <c r="CQ9" s="129"/>
      <c r="CR9" s="129"/>
      <c r="CS9" s="129"/>
      <c r="CT9" s="129"/>
      <c r="CU9" s="70"/>
      <c r="CV9" s="19"/>
      <c r="CW9" s="14"/>
      <c r="CX9" s="101"/>
      <c r="CY9" s="133" t="s">
        <v>109</v>
      </c>
      <c r="CZ9" s="129"/>
      <c r="DA9" s="129"/>
      <c r="DB9" s="129"/>
      <c r="DC9" s="129"/>
      <c r="DD9" s="129"/>
      <c r="DE9" s="70"/>
      <c r="DF9" s="19"/>
      <c r="DG9" s="14"/>
      <c r="DH9" s="101"/>
      <c r="DI9" s="133" t="s">
        <v>109</v>
      </c>
      <c r="DJ9" s="129"/>
      <c r="DK9" s="129"/>
      <c r="DL9" s="129"/>
      <c r="DM9" s="129"/>
      <c r="DN9" s="129"/>
      <c r="DO9" s="70"/>
      <c r="DP9" s="19"/>
      <c r="DQ9" s="14"/>
      <c r="DR9" s="109"/>
      <c r="EB9" s="109"/>
      <c r="EL9" s="109"/>
      <c r="EV9" s="109"/>
      <c r="FF9" s="109"/>
      <c r="FP9" s="109"/>
      <c r="FZ9" s="109"/>
      <c r="GJ9" s="109"/>
      <c r="GT9" s="109"/>
      <c r="HD9" s="109"/>
      <c r="HN9" s="109"/>
      <c r="HX9" s="109"/>
      <c r="IH9" s="109"/>
      <c r="IR9" s="109"/>
    </row>
    <row xmlns:x14ac="http://schemas.microsoft.com/office/spreadsheetml/2009/9/ac" r="10" s="4" customFormat="true" x14ac:dyDescent="0.25">
      <c r="A10" s="366" t="str">
        <f ca="true">IF(ISBLANK('Data Summary'!A12),"",'Data Summary'!A12)</f>
        <v>NOR_2019_UIS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1"/>
      <c r="CO10" s="126" t="s">
        <v>21</v>
      </c>
      <c r="CP10" s="129"/>
      <c r="CQ10" s="129"/>
      <c r="CR10" s="129"/>
      <c r="CS10" s="129"/>
      <c r="CT10" s="129"/>
      <c r="CU10" s="70"/>
      <c r="CV10" s="19"/>
      <c r="CW10" s="14"/>
      <c r="CX10" s="101"/>
      <c r="CY10" s="126" t="s">
        <v>21</v>
      </c>
      <c r="CZ10" s="129"/>
      <c r="DA10" s="129"/>
      <c r="DB10" s="129"/>
      <c r="DC10" s="129"/>
      <c r="DD10" s="129"/>
      <c r="DE10" s="70"/>
      <c r="DF10" s="19"/>
      <c r="DG10" s="14"/>
      <c r="DH10" s="101"/>
      <c r="DI10" s="126" t="s">
        <v>21</v>
      </c>
      <c r="DJ10" s="129"/>
      <c r="DK10" s="129"/>
      <c r="DL10" s="129"/>
      <c r="DM10" s="129"/>
      <c r="DN10" s="129"/>
      <c r="DO10" s="70"/>
      <c r="DP10" s="19"/>
      <c r="DQ10" s="14"/>
      <c r="DR10" s="109"/>
      <c r="EB10" s="109"/>
      <c r="EL10" s="109"/>
      <c r="EV10" s="109"/>
      <c r="FF10" s="109"/>
      <c r="FP10" s="109"/>
      <c r="FZ10" s="109"/>
      <c r="GJ10" s="109"/>
      <c r="GT10" s="109"/>
      <c r="HD10" s="109"/>
      <c r="HN10" s="109"/>
      <c r="HX10" s="109"/>
      <c r="IH10" s="109"/>
      <c r="IR10" s="109"/>
    </row>
    <row xmlns:x14ac="http://schemas.microsoft.com/office/spreadsheetml/2009/9/ac" r="11" s="4" customFormat="true" x14ac:dyDescent="0.25">
      <c r="A11" s="366" t="str">
        <f ca="true">IF(ISBLANK('Data Summary'!A13),"",'Data Summary'!A13)</f>
        <v>NOR_2019_PWH</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1"/>
      <c r="CO11" s="126" t="s">
        <v>29</v>
      </c>
      <c r="CP11" s="129"/>
      <c r="CQ11" s="128"/>
      <c r="CR11" s="128"/>
      <c r="CS11" s="128"/>
      <c r="CT11" s="128"/>
      <c r="CU11" s="21"/>
      <c r="CV11" s="19"/>
      <c r="CW11" s="14"/>
      <c r="CX11" s="101"/>
      <c r="CY11" s="126" t="s">
        <v>29</v>
      </c>
      <c r="CZ11" s="129"/>
      <c r="DA11" s="128"/>
      <c r="DB11" s="128"/>
      <c r="DC11" s="128"/>
      <c r="DD11" s="128"/>
      <c r="DE11" s="21"/>
      <c r="DF11" s="19"/>
      <c r="DG11" s="14"/>
      <c r="DH11" s="101"/>
      <c r="DI11" s="126" t="s">
        <v>29</v>
      </c>
      <c r="DJ11" s="129"/>
      <c r="DK11" s="128"/>
      <c r="DL11" s="128"/>
      <c r="DM11" s="128"/>
      <c r="DN11" s="128"/>
      <c r="DO11" s="21"/>
      <c r="DP11" s="19"/>
      <c r="DQ11" s="14"/>
      <c r="DR11" s="109"/>
      <c r="EB11" s="109"/>
      <c r="EL11" s="109"/>
      <c r="EV11" s="109"/>
      <c r="FF11" s="109"/>
      <c r="FP11" s="109"/>
      <c r="FZ11" s="109"/>
      <c r="GJ11" s="109"/>
      <c r="GT11" s="109"/>
      <c r="HD11" s="109"/>
      <c r="HN11" s="109"/>
      <c r="HX11" s="109"/>
      <c r="IH11" s="109"/>
      <c r="IR11" s="109"/>
    </row>
    <row xmlns:x14ac="http://schemas.microsoft.com/office/spreadsheetml/2009/9/ac" r="12" s="1" customFormat="true" ht="15.75" customHeight="true" x14ac:dyDescent="0.2">
      <c r="A12" s="366" t="str">
        <f ca="true">IF(ISBLANK('Data Summary'!A14),"",'Data Summary'!A14)</f>
        <v>NOR_2020_UIS</v>
      </c>
      <c r="B12" s="101" t="s">
        <v>180</v>
      </c>
      <c r="C12" s="126" t="s">
        <v>169</v>
      </c>
      <c r="D12" s="129">
        <v>100</v>
      </c>
      <c r="E12" s="129"/>
      <c r="F12" s="129"/>
      <c r="G12" s="129"/>
      <c r="H12" s="129">
        <v>100</v>
      </c>
      <c r="I12" s="70">
        <v>100</v>
      </c>
      <c r="J12" s="19"/>
      <c r="K12" s="14"/>
      <c r="L12" s="101" t="s">
        <v>180</v>
      </c>
      <c r="M12" s="126" t="s">
        <v>169</v>
      </c>
      <c r="N12" s="129">
        <v>100</v>
      </c>
      <c r="O12" s="129"/>
      <c r="P12" s="129"/>
      <c r="Q12" s="129"/>
      <c r="R12" s="129">
        <v>100</v>
      </c>
      <c r="S12" s="70">
        <v>100</v>
      </c>
      <c r="T12" s="19"/>
      <c r="U12" s="14"/>
      <c r="V12" s="101" t="s">
        <v>180</v>
      </c>
      <c r="W12" s="126" t="s">
        <v>169</v>
      </c>
      <c r="X12" s="129">
        <v>100</v>
      </c>
      <c r="Y12" s="129"/>
      <c r="Z12" s="129"/>
      <c r="AA12" s="129"/>
      <c r="AB12" s="129">
        <v>100</v>
      </c>
      <c r="AC12" s="70">
        <v>100</v>
      </c>
      <c r="AD12" s="19"/>
      <c r="AE12" s="14"/>
      <c r="AF12" s="101" t="s">
        <v>180</v>
      </c>
      <c r="AG12" s="126" t="s">
        <v>169</v>
      </c>
      <c r="AH12" s="129">
        <v>100</v>
      </c>
      <c r="AI12" s="129"/>
      <c r="AJ12" s="129"/>
      <c r="AK12" s="129"/>
      <c r="AL12" s="129">
        <v>100</v>
      </c>
      <c r="AM12" s="70">
        <v>100</v>
      </c>
      <c r="AN12" s="19"/>
      <c r="AO12" s="14"/>
      <c r="AP12" s="101" t="s">
        <v>180</v>
      </c>
      <c r="AQ12" s="126" t="s">
        <v>169</v>
      </c>
      <c r="AR12" s="129">
        <v>100</v>
      </c>
      <c r="AS12" s="129"/>
      <c r="AT12" s="129"/>
      <c r="AU12" s="129"/>
      <c r="AV12" s="129">
        <v>100</v>
      </c>
      <c r="AW12" s="70">
        <v>100</v>
      </c>
      <c r="AX12" s="19"/>
      <c r="AY12" s="14"/>
      <c r="AZ12" s="101" t="s">
        <v>180</v>
      </c>
      <c r="BA12" s="126" t="s">
        <v>169</v>
      </c>
      <c r="BB12" s="129">
        <v>100</v>
      </c>
      <c r="BC12" s="129"/>
      <c r="BD12" s="129"/>
      <c r="BE12" s="129"/>
      <c r="BF12" s="129">
        <v>100</v>
      </c>
      <c r="BG12" s="70">
        <v>100</v>
      </c>
      <c r="BH12" s="19"/>
      <c r="BI12" s="14"/>
      <c r="BJ12" s="101" t="s">
        <v>180</v>
      </c>
      <c r="BK12" s="126" t="s">
        <v>169</v>
      </c>
      <c r="BL12" s="129">
        <v>100</v>
      </c>
      <c r="BM12" s="129"/>
      <c r="BN12" s="129"/>
      <c r="BO12" s="129"/>
      <c r="BP12" s="129">
        <v>100</v>
      </c>
      <c r="BQ12" s="70">
        <v>100</v>
      </c>
      <c r="BR12" s="19"/>
      <c r="BS12" s="14"/>
      <c r="BT12" s="101" t="s">
        <v>180</v>
      </c>
      <c r="BU12" s="126" t="s">
        <v>169</v>
      </c>
      <c r="BV12" s="129">
        <v>100</v>
      </c>
      <c r="BW12" s="129"/>
      <c r="BX12" s="129"/>
      <c r="BY12" s="129"/>
      <c r="BZ12" s="129"/>
      <c r="CA12" s="70"/>
      <c r="CB12" s="19"/>
      <c r="CC12" s="14"/>
      <c r="CD12" s="101" t="s">
        <v>180</v>
      </c>
      <c r="CE12" s="126" t="s">
        <v>169</v>
      </c>
      <c r="CF12" s="129">
        <v>100</v>
      </c>
      <c r="CG12" s="129"/>
      <c r="CH12" s="129"/>
      <c r="CI12" s="129"/>
      <c r="CJ12" s="129">
        <v>100</v>
      </c>
      <c r="CK12" s="70">
        <v>100</v>
      </c>
      <c r="CL12" s="19"/>
      <c r="CM12" s="14"/>
      <c r="CN12" s="101" t="s">
        <v>180</v>
      </c>
      <c r="CO12" s="126" t="s">
        <v>169</v>
      </c>
      <c r="CP12" s="129">
        <v>100</v>
      </c>
      <c r="CQ12" s="129"/>
      <c r="CR12" s="129"/>
      <c r="CS12" s="129"/>
      <c r="CT12" s="129">
        <v>100</v>
      </c>
      <c r="CU12" s="70">
        <v>100</v>
      </c>
      <c r="CV12" s="19"/>
      <c r="CW12" s="14"/>
      <c r="CX12" s="101" t="s">
        <v>180</v>
      </c>
      <c r="CY12" s="126" t="s">
        <v>169</v>
      </c>
      <c r="CZ12" s="129">
        <v>100</v>
      </c>
      <c r="DA12" s="129"/>
      <c r="DB12" s="129"/>
      <c r="DC12" s="129"/>
      <c r="DD12" s="129"/>
      <c r="DE12" s="70"/>
      <c r="DF12" s="19"/>
      <c r="DG12" s="14"/>
      <c r="DH12" s="101" t="s">
        <v>180</v>
      </c>
      <c r="DI12" s="126" t="s">
        <v>169</v>
      </c>
      <c r="DJ12" s="129">
        <v>100</v>
      </c>
      <c r="DK12" s="129"/>
      <c r="DL12" s="129"/>
      <c r="DM12" s="129"/>
      <c r="DN12" s="129">
        <v>100</v>
      </c>
      <c r="DO12" s="70">
        <v>100</v>
      </c>
      <c r="DP12" s="19"/>
      <c r="DQ12" s="14"/>
      <c r="DR12" s="110"/>
      <c r="EB12" s="110"/>
      <c r="EL12" s="110"/>
      <c r="EV12" s="110"/>
      <c r="FF12" s="110"/>
      <c r="FP12" s="110"/>
      <c r="FZ12" s="110"/>
      <c r="GJ12" s="110"/>
      <c r="GT12" s="110"/>
      <c r="HD12" s="110"/>
      <c r="HN12" s="110"/>
      <c r="HX12" s="110"/>
      <c r="IH12" s="110"/>
      <c r="IR12" s="110"/>
    </row>
    <row xmlns:x14ac="http://schemas.microsoft.com/office/spreadsheetml/2009/9/ac" r="13" s="257" customFormat="true" ht="18" customHeight="true" x14ac:dyDescent="0.25">
      <c r="A13" s="366" t="str">
        <f ca="true">IF(ISBLANK('Data Summary'!A15),"",'Data Summary'!A15)</f>
        <v>NOR_2021_UIS</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46" t="s">
        <v>57</v>
      </c>
      <c r="CO13" s="252" t="s">
        <v>27</v>
      </c>
      <c r="CP13" s="253"/>
      <c r="CQ13" s="253"/>
      <c r="CR13" s="253"/>
      <c r="CS13" s="254"/>
      <c r="CT13" s="254"/>
      <c r="CU13" s="255"/>
      <c r="CV13" s="236"/>
      <c r="CW13" s="251"/>
      <c r="CX13" s="246" t="s">
        <v>57</v>
      </c>
      <c r="CY13" s="252" t="s">
        <v>27</v>
      </c>
      <c r="CZ13" s="253"/>
      <c r="DA13" s="253"/>
      <c r="DB13" s="253"/>
      <c r="DC13" s="254"/>
      <c r="DD13" s="254"/>
      <c r="DE13" s="255"/>
      <c r="DF13" s="236"/>
      <c r="DG13" s="251"/>
      <c r="DH13" s="246" t="s">
        <v>57</v>
      </c>
      <c r="DI13" s="252" t="s">
        <v>27</v>
      </c>
      <c r="DJ13" s="253"/>
      <c r="DK13" s="253"/>
      <c r="DL13" s="253"/>
      <c r="DM13" s="254"/>
      <c r="DN13" s="254"/>
      <c r="DO13" s="255"/>
      <c r="DP13" s="236"/>
      <c r="DQ13" s="251"/>
      <c r="DR13" s="256"/>
      <c r="EB13" s="256"/>
      <c r="EL13" s="256"/>
      <c r="EV13" s="256"/>
      <c r="FF13" s="256"/>
      <c r="FP13" s="256"/>
      <c r="FZ13" s="256"/>
      <c r="GJ13" s="256"/>
      <c r="GT13" s="256"/>
      <c r="HD13" s="256"/>
      <c r="HN13" s="256"/>
      <c r="HX13" s="256"/>
      <c r="IH13" s="256"/>
      <c r="IR13" s="256"/>
    </row>
    <row xmlns:x14ac="http://schemas.microsoft.com/office/spreadsheetml/2009/9/ac" r="14" x14ac:dyDescent="0.25">
      <c r="A14" s="366" t="str">
        <f ca="true">IF(ISBLANK('Data Summary'!A16),"",'Data Summary'!A16)</f>
        <v>NOR_2021_PWH</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c r="CA14" s="21"/>
      <c r="CB14" s="10"/>
      <c r="CC14" s="13"/>
      <c r="CD14" s="102" t="s">
        <v>30</v>
      </c>
      <c r="CE14" s="16">
        <v>0</v>
      </c>
      <c r="CF14" s="41">
        <v>0</v>
      </c>
      <c r="CG14" s="41"/>
      <c r="CH14" s="41"/>
      <c r="CI14" s="128"/>
      <c r="CJ14" s="128">
        <v>0</v>
      </c>
      <c r="CK14" s="21">
        <v>0</v>
      </c>
      <c r="CL14" s="10"/>
      <c r="CM14" s="13"/>
      <c r="CN14" s="102" t="s">
        <v>30</v>
      </c>
      <c r="CO14" s="16">
        <v>0</v>
      </c>
      <c r="CP14" s="41">
        <v>0</v>
      </c>
      <c r="CQ14" s="41"/>
      <c r="CR14" s="41"/>
      <c r="CS14" s="128"/>
      <c r="CT14" s="128">
        <v>0</v>
      </c>
      <c r="CU14" s="21">
        <v>0</v>
      </c>
      <c r="CV14" s="10"/>
      <c r="CW14" s="13"/>
      <c r="CX14" s="102" t="s">
        <v>30</v>
      </c>
      <c r="CY14" s="16">
        <v>0</v>
      </c>
      <c r="CZ14" s="41">
        <v>0</v>
      </c>
      <c r="DA14" s="41"/>
      <c r="DB14" s="41"/>
      <c r="DC14" s="128"/>
      <c r="DD14" s="128"/>
      <c r="DE14" s="21"/>
      <c r="DF14" s="10"/>
      <c r="DG14" s="13"/>
      <c r="DH14" s="102" t="s">
        <v>30</v>
      </c>
      <c r="DI14" s="16">
        <v>0</v>
      </c>
      <c r="DJ14" s="41">
        <v>0</v>
      </c>
      <c r="DK14" s="41"/>
      <c r="DL14" s="41"/>
      <c r="DM14" s="128"/>
      <c r="DN14" s="128">
        <v>0</v>
      </c>
      <c r="DO14" s="21">
        <v>0</v>
      </c>
      <c r="DP14" s="10"/>
      <c r="DQ14" s="13"/>
    </row>
    <row xmlns:x14ac="http://schemas.microsoft.com/office/spreadsheetml/2009/9/ac" r="15" s="2" customFormat="true" x14ac:dyDescent="0.25">
      <c r="A15" s="366" t="str">
        <f ca="true">IF(ISBLANK('Data Summary'!A17),"",'Data Summary'!A17)</f>
        <v>NOR_2022_UIS</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02" t="s">
        <v>105</v>
      </c>
      <c r="CO15" s="71">
        <v>0</v>
      </c>
      <c r="CP15" s="41"/>
      <c r="CQ15" s="41"/>
      <c r="CR15" s="41"/>
      <c r="CS15" s="128"/>
      <c r="CT15" s="128"/>
      <c r="CU15" s="21"/>
      <c r="CV15" s="10"/>
      <c r="CW15" s="13"/>
      <c r="CX15" s="102" t="s">
        <v>105</v>
      </c>
      <c r="CY15" s="71">
        <v>0</v>
      </c>
      <c r="CZ15" s="41"/>
      <c r="DA15" s="41"/>
      <c r="DB15" s="41"/>
      <c r="DC15" s="128"/>
      <c r="DD15" s="128"/>
      <c r="DE15" s="21"/>
      <c r="DF15" s="10"/>
      <c r="DG15" s="13"/>
      <c r="DH15" s="102" t="s">
        <v>105</v>
      </c>
      <c r="DI15" s="71">
        <v>0</v>
      </c>
      <c r="DJ15" s="41"/>
      <c r="DK15" s="41"/>
      <c r="DL15" s="41"/>
      <c r="DM15" s="128"/>
      <c r="DN15" s="128"/>
      <c r="DO15" s="21"/>
      <c r="DP15" s="10"/>
      <c r="DQ15" s="13"/>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c r="CA16" s="59"/>
      <c r="CB16" s="10"/>
      <c r="CC16" s="13"/>
      <c r="CD16" s="103" t="s">
        <v>184</v>
      </c>
      <c r="CE16" s="6">
        <v>1</v>
      </c>
      <c r="CF16" s="41">
        <v>100</v>
      </c>
      <c r="CG16" s="128"/>
      <c r="CH16" s="128"/>
      <c r="CI16" s="128"/>
      <c r="CJ16" s="41">
        <v>100</v>
      </c>
      <c r="CK16" s="59">
        <v>100</v>
      </c>
      <c r="CL16" s="10"/>
      <c r="CM16" s="13"/>
      <c r="CN16" s="103" t="s">
        <v>184</v>
      </c>
      <c r="CO16" s="6">
        <v>1</v>
      </c>
      <c r="CP16" s="41">
        <v>100</v>
      </c>
      <c r="CQ16" s="128"/>
      <c r="CR16" s="128"/>
      <c r="CS16" s="128"/>
      <c r="CT16" s="41">
        <v>100</v>
      </c>
      <c r="CU16" s="59">
        <v>100</v>
      </c>
      <c r="CV16" s="10"/>
      <c r="CW16" s="13"/>
      <c r="CX16" s="103" t="s">
        <v>184</v>
      </c>
      <c r="CY16" s="6">
        <v>1</v>
      </c>
      <c r="CZ16" s="41">
        <v>100</v>
      </c>
      <c r="DA16" s="128"/>
      <c r="DB16" s="128"/>
      <c r="DC16" s="128"/>
      <c r="DD16" s="41"/>
      <c r="DE16" s="59"/>
      <c r="DF16" s="10"/>
      <c r="DG16" s="13"/>
      <c r="DH16" s="103" t="s">
        <v>184</v>
      </c>
      <c r="DI16" s="6">
        <v>1</v>
      </c>
      <c r="DJ16" s="41">
        <v>100</v>
      </c>
      <c r="DK16" s="128"/>
      <c r="DL16" s="128"/>
      <c r="DM16" s="128"/>
      <c r="DN16" s="41">
        <v>100</v>
      </c>
      <c r="DO16" s="59">
        <v>100</v>
      </c>
      <c r="DP16" s="10"/>
      <c r="DQ16" s="13"/>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03"/>
      <c r="CO17" s="130"/>
      <c r="CP17" s="41"/>
      <c r="CQ17" s="128"/>
      <c r="CR17" s="128"/>
      <c r="CS17" s="128"/>
      <c r="CT17" s="128"/>
      <c r="CU17" s="21"/>
      <c r="CV17" s="10"/>
      <c r="CW17" s="13"/>
      <c r="CX17" s="103"/>
      <c r="CY17" s="130"/>
      <c r="CZ17" s="41"/>
      <c r="DA17" s="128"/>
      <c r="DB17" s="128"/>
      <c r="DC17" s="128"/>
      <c r="DD17" s="128"/>
      <c r="DE17" s="21"/>
      <c r="DF17" s="10"/>
      <c r="DG17" s="13"/>
      <c r="DH17" s="103"/>
      <c r="DI17" s="130"/>
      <c r="DJ17" s="41"/>
      <c r="DK17" s="128"/>
      <c r="DL17" s="128"/>
      <c r="DM17" s="128"/>
      <c r="DN17" s="128"/>
      <c r="DO17" s="21"/>
      <c r="DP17" s="10"/>
      <c r="DQ17" s="13"/>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03"/>
      <c r="CO18" s="130"/>
      <c r="CP18" s="128"/>
      <c r="CQ18" s="128"/>
      <c r="CR18" s="128"/>
      <c r="CS18" s="128"/>
      <c r="CT18" s="128"/>
      <c r="CU18" s="21"/>
      <c r="CV18" s="10"/>
      <c r="CW18" s="13"/>
      <c r="CX18" s="103"/>
      <c r="CY18" s="130"/>
      <c r="CZ18" s="128"/>
      <c r="DA18" s="128"/>
      <c r="DB18" s="128"/>
      <c r="DC18" s="128"/>
      <c r="DD18" s="128"/>
      <c r="DE18" s="21"/>
      <c r="DF18" s="10"/>
      <c r="DG18" s="13"/>
      <c r="DH18" s="103"/>
      <c r="DI18" s="130"/>
      <c r="DJ18" s="128"/>
      <c r="DK18" s="128"/>
      <c r="DL18" s="128"/>
      <c r="DM18" s="128"/>
      <c r="DN18" s="128"/>
      <c r="DO18" s="21"/>
      <c r="DP18" s="10"/>
      <c r="DQ18" s="13"/>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03"/>
      <c r="CO19" s="130"/>
      <c r="CP19" s="128"/>
      <c r="CQ19" s="128"/>
      <c r="CR19" s="60"/>
      <c r="CS19" s="128"/>
      <c r="CT19" s="128"/>
      <c r="CU19" s="21"/>
      <c r="CV19" s="10"/>
      <c r="CW19" s="13"/>
      <c r="CX19" s="103"/>
      <c r="CY19" s="130"/>
      <c r="CZ19" s="128"/>
      <c r="DA19" s="128"/>
      <c r="DB19" s="60"/>
      <c r="DC19" s="128"/>
      <c r="DD19" s="128"/>
      <c r="DE19" s="21"/>
      <c r="DF19" s="10"/>
      <c r="DG19" s="13"/>
      <c r="DH19" s="103"/>
      <c r="DI19" s="130"/>
      <c r="DJ19" s="128"/>
      <c r="DK19" s="128"/>
      <c r="DL19" s="60"/>
      <c r="DM19" s="128"/>
      <c r="DN19" s="128"/>
      <c r="DO19" s="21"/>
      <c r="DP19" s="10"/>
      <c r="DQ19" s="13"/>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03"/>
      <c r="CO20" s="17"/>
      <c r="CP20" s="128"/>
      <c r="CQ20" s="60"/>
      <c r="CR20" s="60"/>
      <c r="CS20" s="128"/>
      <c r="CT20" s="128"/>
      <c r="CU20" s="21"/>
      <c r="CV20" s="10"/>
      <c r="CW20" s="13"/>
      <c r="CX20" s="103"/>
      <c r="CY20" s="17"/>
      <c r="CZ20" s="128"/>
      <c r="DA20" s="60"/>
      <c r="DB20" s="60"/>
      <c r="DC20" s="128"/>
      <c r="DD20" s="128"/>
      <c r="DE20" s="21"/>
      <c r="DF20" s="10"/>
      <c r="DG20" s="13"/>
      <c r="DH20" s="103"/>
      <c r="DI20" s="17"/>
      <c r="DJ20" s="128"/>
      <c r="DK20" s="60"/>
      <c r="DL20" s="60"/>
      <c r="DM20" s="128"/>
      <c r="DN20" s="128"/>
      <c r="DO20" s="21"/>
      <c r="DP20" s="10"/>
      <c r="DQ20" s="13"/>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03"/>
      <c r="CO21" s="17"/>
      <c r="CP21" s="60"/>
      <c r="CQ21" s="60"/>
      <c r="CR21" s="60"/>
      <c r="CS21" s="60"/>
      <c r="CT21" s="60"/>
      <c r="CU21" s="61"/>
      <c r="CV21" s="10"/>
      <c r="CW21" s="13"/>
      <c r="CX21" s="103"/>
      <c r="CY21" s="17"/>
      <c r="CZ21" s="60"/>
      <c r="DA21" s="60"/>
      <c r="DB21" s="60"/>
      <c r="DC21" s="60"/>
      <c r="DD21" s="60"/>
      <c r="DE21" s="61"/>
      <c r="DF21" s="10"/>
      <c r="DG21" s="13"/>
      <c r="DH21" s="103"/>
      <c r="DI21" s="17"/>
      <c r="DJ21" s="60"/>
      <c r="DK21" s="60"/>
      <c r="DL21" s="60"/>
      <c r="DM21" s="60"/>
      <c r="DN21" s="60"/>
      <c r="DO21" s="61"/>
      <c r="DP21" s="10"/>
      <c r="DQ21" s="13"/>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03"/>
      <c r="CO22" s="17"/>
      <c r="CP22" s="60"/>
      <c r="CQ22" s="60"/>
      <c r="CR22" s="60"/>
      <c r="CS22" s="60"/>
      <c r="CT22" s="60"/>
      <c r="CU22" s="61"/>
      <c r="CV22" s="10"/>
      <c r="CW22" s="13"/>
      <c r="CX22" s="103"/>
      <c r="CY22" s="17"/>
      <c r="CZ22" s="60"/>
      <c r="DA22" s="60"/>
      <c r="DB22" s="60"/>
      <c r="DC22" s="60"/>
      <c r="DD22" s="60"/>
      <c r="DE22" s="61"/>
      <c r="DF22" s="10"/>
      <c r="DG22" s="13"/>
      <c r="DH22" s="103"/>
      <c r="DI22" s="17"/>
      <c r="DJ22" s="60"/>
      <c r="DK22" s="60"/>
      <c r="DL22" s="60"/>
      <c r="DM22" s="60"/>
      <c r="DN22" s="60"/>
      <c r="DO22" s="61"/>
      <c r="DP22" s="10"/>
      <c r="DQ22" s="13"/>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03"/>
      <c r="CO23" s="17"/>
      <c r="CP23" s="60"/>
      <c r="CQ23" s="60"/>
      <c r="CR23" s="60"/>
      <c r="CS23" s="60"/>
      <c r="CT23" s="60"/>
      <c r="CU23" s="61"/>
      <c r="CV23" s="10"/>
      <c r="CW23" s="13"/>
      <c r="CX23" s="103"/>
      <c r="CY23" s="17"/>
      <c r="CZ23" s="60"/>
      <c r="DA23" s="60"/>
      <c r="DB23" s="60"/>
      <c r="DC23" s="60"/>
      <c r="DD23" s="60"/>
      <c r="DE23" s="61"/>
      <c r="DF23" s="10"/>
      <c r="DG23" s="13"/>
      <c r="DH23" s="103"/>
      <c r="DI23" s="17"/>
      <c r="DJ23" s="60"/>
      <c r="DK23" s="60"/>
      <c r="DL23" s="60"/>
      <c r="DM23" s="60"/>
      <c r="DN23" s="60"/>
      <c r="DO23" s="61"/>
      <c r="DP23" s="10"/>
      <c r="DQ23" s="13"/>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03"/>
      <c r="CO24" s="17"/>
      <c r="CP24" s="60"/>
      <c r="CQ24" s="60"/>
      <c r="CR24" s="60"/>
      <c r="CS24" s="60"/>
      <c r="CT24" s="60"/>
      <c r="CU24" s="61"/>
      <c r="CV24" s="10"/>
      <c r="CW24" s="13"/>
      <c r="CX24" s="103"/>
      <c r="CY24" s="17"/>
      <c r="CZ24" s="60"/>
      <c r="DA24" s="60"/>
      <c r="DB24" s="60"/>
      <c r="DC24" s="60"/>
      <c r="DD24" s="60"/>
      <c r="DE24" s="61"/>
      <c r="DF24" s="10"/>
      <c r="DG24" s="13"/>
      <c r="DH24" s="103"/>
      <c r="DI24" s="17"/>
      <c r="DJ24" s="60"/>
      <c r="DK24" s="60"/>
      <c r="DL24" s="60"/>
      <c r="DM24" s="60"/>
      <c r="DN24" s="60"/>
      <c r="DO24" s="61"/>
      <c r="DP24" s="10"/>
      <c r="DQ24" s="13"/>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03"/>
      <c r="CO25" s="17"/>
      <c r="CP25" s="60"/>
      <c r="CQ25" s="60"/>
      <c r="CR25" s="60"/>
      <c r="CS25" s="60"/>
      <c r="CT25" s="60"/>
      <c r="CU25" s="61"/>
      <c r="CV25" s="10"/>
      <c r="CW25" s="13"/>
      <c r="CX25" s="103"/>
      <c r="CY25" s="17"/>
      <c r="CZ25" s="60"/>
      <c r="DA25" s="60"/>
      <c r="DB25" s="60"/>
      <c r="DC25" s="60"/>
      <c r="DD25" s="60"/>
      <c r="DE25" s="61"/>
      <c r="DF25" s="10"/>
      <c r="DG25" s="13"/>
      <c r="DH25" s="103"/>
      <c r="DI25" s="17"/>
      <c r="DJ25" s="60"/>
      <c r="DK25" s="60"/>
      <c r="DL25" s="60"/>
      <c r="DM25" s="60"/>
      <c r="DN25" s="60"/>
      <c r="DO25" s="61"/>
      <c r="DP25" s="10"/>
      <c r="DQ25" s="13"/>
      <c r="DR25" s="112"/>
      <c r="EB25" s="112"/>
      <c r="EL25" s="112"/>
      <c r="EV25" s="112"/>
      <c r="FF25" s="112"/>
      <c r="FP25" s="112"/>
      <c r="FZ25" s="112"/>
      <c r="GJ25" s="112"/>
      <c r="GT25" s="112"/>
      <c r="HD25" s="112"/>
      <c r="HN25" s="112"/>
      <c r="HX25" s="112"/>
      <c r="IH25" s="112"/>
      <c r="IR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03"/>
      <c r="CO26" s="18"/>
      <c r="CP26" s="6"/>
      <c r="CQ26" s="6"/>
      <c r="CR26" s="6"/>
      <c r="CS26" s="6"/>
      <c r="CT26" s="6"/>
      <c r="CU26" s="22"/>
      <c r="CV26" s="10"/>
      <c r="CW26" s="13"/>
      <c r="CX26" s="103"/>
      <c r="CY26" s="18"/>
      <c r="CZ26" s="6"/>
      <c r="DA26" s="6"/>
      <c r="DB26" s="6"/>
      <c r="DC26" s="6"/>
      <c r="DD26" s="6"/>
      <c r="DE26" s="22"/>
      <c r="DF26" s="10"/>
      <c r="DG26" s="13"/>
      <c r="DH26" s="103"/>
      <c r="DI26" s="18"/>
      <c r="DJ26" s="6"/>
      <c r="DK26" s="6"/>
      <c r="DL26" s="6"/>
      <c r="DM26" s="6"/>
      <c r="DN26" s="6"/>
      <c r="DO26" s="22"/>
      <c r="DP26" s="10"/>
      <c r="DQ26" s="13"/>
      <c r="DR26" s="112"/>
      <c r="EB26" s="112"/>
      <c r="EL26" s="112"/>
      <c r="EV26" s="112"/>
      <c r="FF26" s="112"/>
      <c r="FP26" s="112"/>
      <c r="FZ26" s="112"/>
      <c r="GJ26" s="112"/>
      <c r="GT26" s="112"/>
      <c r="HD26" s="112"/>
      <c r="HN26" s="112"/>
      <c r="HX26" s="112"/>
      <c r="IH26" s="112"/>
      <c r="IR26" s="112"/>
    </row>
    <row xmlns:x14ac="http://schemas.microsoft.com/office/spreadsheetml/2009/9/ac" r="27" s="2" customFormat="true" ht="93" customHeight="true" x14ac:dyDescent="0.25">
      <c r="A27" s="367" t="str">
        <f ca="true">IF(ISBLANK('Data Summary'!A29),"",'Data Summary'!A29)</f>
        <v/>
      </c>
      <c r="B27" s="104" t="s">
        <v>12</v>
      </c>
      <c r="C27" s="550" t="s">
        <v>185</v>
      </c>
      <c r="D27" s="550"/>
      <c r="E27" s="550"/>
      <c r="F27" s="550"/>
      <c r="G27" s="550"/>
      <c r="H27" s="550"/>
      <c r="I27" s="551"/>
      <c r="J27" s="10"/>
      <c r="K27" s="13"/>
      <c r="L27" s="104" t="s">
        <v>12</v>
      </c>
      <c r="M27" s="550" t="s">
        <v>185</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185</v>
      </c>
      <c r="AH27" s="550"/>
      <c r="AI27" s="550"/>
      <c r="AJ27" s="550"/>
      <c r="AK27" s="550"/>
      <c r="AL27" s="550"/>
      <c r="AM27" s="551"/>
      <c r="AN27" s="10"/>
      <c r="AO27" s="13"/>
      <c r="AP27" s="104" t="s">
        <v>12</v>
      </c>
      <c r="AQ27" s="550" t="s">
        <v>185</v>
      </c>
      <c r="AR27" s="550"/>
      <c r="AS27" s="550"/>
      <c r="AT27" s="550"/>
      <c r="AU27" s="550"/>
      <c r="AV27" s="550"/>
      <c r="AW27" s="551"/>
      <c r="AX27" s="10"/>
      <c r="AY27" s="13"/>
      <c r="AZ27" s="104" t="s">
        <v>12</v>
      </c>
      <c r="BA27" s="550" t="s">
        <v>185</v>
      </c>
      <c r="BB27" s="550"/>
      <c r="BC27" s="550"/>
      <c r="BD27" s="550"/>
      <c r="BE27" s="550"/>
      <c r="BF27" s="550"/>
      <c r="BG27" s="551"/>
      <c r="BH27" s="10"/>
      <c r="BI27" s="13"/>
      <c r="BJ27" s="104" t="s">
        <v>12</v>
      </c>
      <c r="BK27" s="550" t="s">
        <v>185</v>
      </c>
      <c r="BL27" s="550"/>
      <c r="BM27" s="550"/>
      <c r="BN27" s="550"/>
      <c r="BO27" s="550"/>
      <c r="BP27" s="550"/>
      <c r="BQ27" s="551"/>
      <c r="BR27" s="10"/>
      <c r="BS27" s="13"/>
      <c r="BT27" s="104" t="s">
        <v>12</v>
      </c>
      <c r="BU27" s="550" t="s">
        <v>255</v>
      </c>
      <c r="BV27" s="550"/>
      <c r="BW27" s="550"/>
      <c r="BX27" s="550"/>
      <c r="BY27" s="550"/>
      <c r="BZ27" s="550"/>
      <c r="CA27" s="551"/>
      <c r="CB27" s="10"/>
      <c r="CC27" s="13"/>
      <c r="CD27" s="104" t="s">
        <v>12</v>
      </c>
      <c r="CE27" s="550" t="s">
        <v>185</v>
      </c>
      <c r="CF27" s="550"/>
      <c r="CG27" s="550"/>
      <c r="CH27" s="550"/>
      <c r="CI27" s="550"/>
      <c r="CJ27" s="550"/>
      <c r="CK27" s="551"/>
      <c r="CL27" s="10"/>
      <c r="CM27" s="13"/>
      <c r="CN27" s="104" t="s">
        <v>12</v>
      </c>
      <c r="CO27" s="550" t="s">
        <v>185</v>
      </c>
      <c r="CP27" s="550"/>
      <c r="CQ27" s="550"/>
      <c r="CR27" s="550"/>
      <c r="CS27" s="550"/>
      <c r="CT27" s="550"/>
      <c r="CU27" s="551"/>
      <c r="CV27" s="10"/>
      <c r="CW27" s="13"/>
      <c r="CX27" s="104" t="s">
        <v>12</v>
      </c>
      <c r="CY27" s="550" t="s">
        <v>255</v>
      </c>
      <c r="CZ27" s="550"/>
      <c r="DA27" s="550"/>
      <c r="DB27" s="550"/>
      <c r="DC27" s="550"/>
      <c r="DD27" s="550"/>
      <c r="DE27" s="551"/>
      <c r="DF27" s="10"/>
      <c r="DG27" s="13"/>
      <c r="DH27" s="104" t="s">
        <v>12</v>
      </c>
      <c r="DI27" s="550" t="s">
        <v>185</v>
      </c>
      <c r="DJ27" s="550"/>
      <c r="DK27" s="550"/>
      <c r="DL27" s="550"/>
      <c r="DM27" s="550"/>
      <c r="DN27" s="550"/>
      <c r="DO27" s="551"/>
      <c r="DP27" s="10"/>
      <c r="DQ27" s="13"/>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c r="CA28" s="89"/>
      <c r="CB28" s="10"/>
      <c r="CC28" s="13"/>
      <c r="CD28" s="104"/>
      <c r="CE28" s="58" t="s">
        <v>120</v>
      </c>
      <c r="CF28" s="47" t="s">
        <v>158</v>
      </c>
      <c r="CG28" s="47"/>
      <c r="CH28" s="47"/>
      <c r="CI28" s="47"/>
      <c r="CJ28" s="47" t="s">
        <v>158</v>
      </c>
      <c r="CK28" s="89" t="s">
        <v>158</v>
      </c>
      <c r="CL28" s="10"/>
      <c r="CM28" s="13"/>
      <c r="CN28" s="104"/>
      <c r="CO28" s="58" t="s">
        <v>120</v>
      </c>
      <c r="CP28" s="47" t="s">
        <v>158</v>
      </c>
      <c r="CQ28" s="47"/>
      <c r="CR28" s="47"/>
      <c r="CS28" s="47"/>
      <c r="CT28" s="47" t="s">
        <v>158</v>
      </c>
      <c r="CU28" s="89" t="s">
        <v>158</v>
      </c>
      <c r="CV28" s="10"/>
      <c r="CW28" s="13"/>
      <c r="CX28" s="104"/>
      <c r="CY28" s="58" t="s">
        <v>120</v>
      </c>
      <c r="CZ28" s="47" t="s">
        <v>158</v>
      </c>
      <c r="DA28" s="47"/>
      <c r="DB28" s="47"/>
      <c r="DC28" s="47"/>
      <c r="DD28" s="47"/>
      <c r="DE28" s="89"/>
      <c r="DF28" s="10"/>
      <c r="DG28" s="13"/>
      <c r="DH28" s="104"/>
      <c r="DI28" s="58" t="s">
        <v>120</v>
      </c>
      <c r="DJ28" s="47" t="s">
        <v>158</v>
      </c>
      <c r="DK28" s="47"/>
      <c r="DL28" s="47"/>
      <c r="DM28" s="47"/>
      <c r="DN28" s="47" t="s">
        <v>158</v>
      </c>
      <c r="DO28" s="89" t="s">
        <v>158</v>
      </c>
      <c r="DP28" s="10"/>
      <c r="DQ28" s="13"/>
      <c r="DR28" s="112"/>
      <c r="EB28" s="112"/>
      <c r="EL28" s="112"/>
      <c r="EV28" s="112"/>
      <c r="FF28" s="112"/>
      <c r="FP28" s="112"/>
      <c r="FZ28" s="112"/>
      <c r="GJ28" s="112"/>
      <c r="GT28" s="112"/>
      <c r="HD28" s="112"/>
      <c r="HN28" s="112"/>
      <c r="HX28" s="112"/>
      <c r="IH28" s="112"/>
      <c r="IR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c r="CA29" s="89"/>
      <c r="CB29" s="10"/>
      <c r="CC29" s="13"/>
      <c r="CD29" s="104"/>
      <c r="CE29" s="58" t="s">
        <v>102</v>
      </c>
      <c r="CF29" s="47" t="s">
        <v>158</v>
      </c>
      <c r="CG29" s="47"/>
      <c r="CH29" s="47"/>
      <c r="CI29" s="47"/>
      <c r="CJ29" s="47" t="s">
        <v>158</v>
      </c>
      <c r="CK29" s="89" t="s">
        <v>158</v>
      </c>
      <c r="CL29" s="10"/>
      <c r="CM29" s="13"/>
      <c r="CN29" s="104"/>
      <c r="CO29" s="58" t="s">
        <v>102</v>
      </c>
      <c r="CP29" s="47" t="s">
        <v>158</v>
      </c>
      <c r="CQ29" s="47"/>
      <c r="CR29" s="47"/>
      <c r="CS29" s="47"/>
      <c r="CT29" s="47" t="s">
        <v>158</v>
      </c>
      <c r="CU29" s="89" t="s">
        <v>158</v>
      </c>
      <c r="CV29" s="10"/>
      <c r="CW29" s="13"/>
      <c r="CX29" s="104"/>
      <c r="CY29" s="58" t="s">
        <v>102</v>
      </c>
      <c r="CZ29" s="47" t="s">
        <v>158</v>
      </c>
      <c r="DA29" s="47"/>
      <c r="DB29" s="47"/>
      <c r="DC29" s="47"/>
      <c r="DD29" s="47"/>
      <c r="DE29" s="89"/>
      <c r="DF29" s="10"/>
      <c r="DG29" s="13"/>
      <c r="DH29" s="104"/>
      <c r="DI29" s="58" t="s">
        <v>102</v>
      </c>
      <c r="DJ29" s="47" t="s">
        <v>158</v>
      </c>
      <c r="DK29" s="47"/>
      <c r="DL29" s="47"/>
      <c r="DM29" s="47"/>
      <c r="DN29" s="47" t="s">
        <v>158</v>
      </c>
      <c r="DO29" s="89" t="s">
        <v>158</v>
      </c>
      <c r="DP29" s="10"/>
      <c r="DQ29" s="13"/>
      <c r="DR29" s="112"/>
      <c r="EB29" s="112"/>
      <c r="EL29" s="112"/>
      <c r="EV29" s="112"/>
      <c r="FF29" s="112"/>
      <c r="FP29" s="112"/>
      <c r="FZ29" s="112"/>
      <c r="GJ29" s="112"/>
      <c r="GT29" s="112"/>
      <c r="HD29" s="112"/>
      <c r="HN29" s="112"/>
      <c r="HX29" s="112"/>
      <c r="IH29" s="112"/>
      <c r="IR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04"/>
      <c r="CO30" s="58" t="s">
        <v>127</v>
      </c>
      <c r="CP30" s="47"/>
      <c r="CQ30" s="47"/>
      <c r="CR30" s="47"/>
      <c r="CS30" s="47"/>
      <c r="CT30" s="47"/>
      <c r="CU30" s="89"/>
      <c r="CV30" s="10"/>
      <c r="CW30" s="13"/>
      <c r="CX30" s="104"/>
      <c r="CY30" s="58" t="s">
        <v>127</v>
      </c>
      <c r="CZ30" s="47"/>
      <c r="DA30" s="47"/>
      <c r="DB30" s="47"/>
      <c r="DC30" s="47"/>
      <c r="DD30" s="47"/>
      <c r="DE30" s="89"/>
      <c r="DF30" s="10"/>
      <c r="DG30" s="13"/>
      <c r="DH30" s="104"/>
      <c r="DI30" s="58" t="s">
        <v>127</v>
      </c>
      <c r="DJ30" s="47"/>
      <c r="DK30" s="47"/>
      <c r="DL30" s="47"/>
      <c r="DM30" s="47"/>
      <c r="DN30" s="47"/>
      <c r="DO30" s="89"/>
      <c r="DP30" s="10"/>
      <c r="DQ30" s="13"/>
      <c r="DR30" s="112"/>
      <c r="EB30" s="112"/>
      <c r="EL30" s="112"/>
      <c r="EV30" s="112"/>
      <c r="FF30" s="112"/>
      <c r="FP30" s="112"/>
      <c r="FZ30" s="112"/>
      <c r="GJ30" s="112"/>
      <c r="GT30" s="112"/>
      <c r="HD30" s="112"/>
      <c r="HN30" s="112"/>
      <c r="HX30" s="112"/>
      <c r="IH30" s="112"/>
      <c r="IR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c r="CN31" s="104"/>
      <c r="CO31" s="58" t="s">
        <v>128</v>
      </c>
      <c r="CP31" s="47"/>
      <c r="CQ31" s="47"/>
      <c r="CR31" s="47"/>
      <c r="CS31" s="47"/>
      <c r="CT31" s="47"/>
      <c r="CU31" s="89"/>
      <c r="CV31" s="10"/>
      <c r="CW31" s="13"/>
      <c r="CX31" s="104"/>
      <c r="CY31" s="58" t="s">
        <v>128</v>
      </c>
      <c r="CZ31" s="47"/>
      <c r="DA31" s="47"/>
      <c r="DB31" s="47"/>
      <c r="DC31" s="47"/>
      <c r="DD31" s="47"/>
      <c r="DE31" s="89"/>
      <c r="DF31" s="10"/>
      <c r="DG31" s="13"/>
      <c r="DH31" s="104"/>
      <c r="DI31" s="58" t="s">
        <v>128</v>
      </c>
      <c r="DJ31" s="47"/>
      <c r="DK31" s="47"/>
      <c r="DL31" s="47"/>
      <c r="DM31" s="47"/>
      <c r="DN31" s="47"/>
      <c r="DO31" s="89"/>
      <c r="DP31" s="10"/>
      <c r="DQ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c r="CA32" s="89"/>
      <c r="CB32" s="10"/>
      <c r="CC32" s="13"/>
      <c r="CD32" s="104"/>
      <c r="CE32" s="58" t="s">
        <v>103</v>
      </c>
      <c r="CF32" s="47" t="s">
        <v>158</v>
      </c>
      <c r="CG32" s="47"/>
      <c r="CH32" s="47"/>
      <c r="CI32" s="47"/>
      <c r="CJ32" s="47" t="s">
        <v>158</v>
      </c>
      <c r="CK32" s="89" t="s">
        <v>158</v>
      </c>
      <c r="CL32" s="10"/>
      <c r="CM32" s="13"/>
      <c r="CN32" s="104"/>
      <c r="CO32" s="58" t="s">
        <v>103</v>
      </c>
      <c r="CP32" s="47" t="s">
        <v>158</v>
      </c>
      <c r="CQ32" s="47"/>
      <c r="CR32" s="47"/>
      <c r="CS32" s="47"/>
      <c r="CT32" s="47" t="s">
        <v>158</v>
      </c>
      <c r="CU32" s="89" t="s">
        <v>158</v>
      </c>
      <c r="CV32" s="10"/>
      <c r="CW32" s="13"/>
      <c r="CX32" s="104"/>
      <c r="CY32" s="58" t="s">
        <v>103</v>
      </c>
      <c r="CZ32" s="47" t="s">
        <v>158</v>
      </c>
      <c r="DA32" s="47"/>
      <c r="DB32" s="47"/>
      <c r="DC32" s="47"/>
      <c r="DD32" s="47"/>
      <c r="DE32" s="89"/>
      <c r="DF32" s="10"/>
      <c r="DG32" s="13"/>
      <c r="DH32" s="104"/>
      <c r="DI32" s="58" t="s">
        <v>103</v>
      </c>
      <c r="DJ32" s="47" t="s">
        <v>158</v>
      </c>
      <c r="DK32" s="47"/>
      <c r="DL32" s="47"/>
      <c r="DM32" s="47"/>
      <c r="DN32" s="47" t="s">
        <v>158</v>
      </c>
      <c r="DO32" s="89" t="s">
        <v>158</v>
      </c>
      <c r="DP32" s="10"/>
      <c r="DQ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c r="CN33" s="105"/>
      <c r="CO33" s="11" t="s">
        <v>23</v>
      </c>
      <c r="CP33" s="63"/>
      <c r="CQ33" s="9"/>
      <c r="CR33" s="9"/>
      <c r="CS33" s="64"/>
      <c r="CT33" s="65"/>
      <c r="CU33" s="66"/>
      <c r="CV33" s="10"/>
      <c r="CW33" s="13"/>
      <c r="CX33" s="105"/>
      <c r="CY33" s="11" t="s">
        <v>23</v>
      </c>
      <c r="CZ33" s="63"/>
      <c r="DA33" s="9"/>
      <c r="DB33" s="9"/>
      <c r="DC33" s="64"/>
      <c r="DD33" s="65"/>
      <c r="DE33" s="66"/>
      <c r="DF33" s="10"/>
      <c r="DG33" s="13"/>
      <c r="DH33" s="105"/>
      <c r="DI33" s="11" t="s">
        <v>23</v>
      </c>
      <c r="DJ33" s="63"/>
      <c r="DK33" s="9"/>
      <c r="DL33" s="9"/>
      <c r="DM33" s="64"/>
      <c r="DN33" s="65"/>
      <c r="DO33" s="66"/>
      <c r="DP33" s="10"/>
      <c r="DQ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6"/>
      <c r="CO34" s="23" t="s">
        <v>20</v>
      </c>
      <c r="CP34" s="68"/>
      <c r="CQ34" s="68"/>
      <c r="CR34" s="68"/>
      <c r="CS34" s="68"/>
      <c r="CT34" s="68"/>
      <c r="CU34" s="72"/>
      <c r="CV34" s="20"/>
      <c r="CW34" s="15"/>
      <c r="CX34" s="106"/>
      <c r="CY34" s="23" t="s">
        <v>20</v>
      </c>
      <c r="CZ34" s="68"/>
      <c r="DA34" s="68"/>
      <c r="DB34" s="68"/>
      <c r="DC34" s="68"/>
      <c r="DD34" s="68"/>
      <c r="DE34" s="72"/>
      <c r="DF34" s="20"/>
      <c r="DG34" s="15"/>
      <c r="DH34" s="106"/>
      <c r="DI34" s="23" t="s">
        <v>20</v>
      </c>
      <c r="DJ34" s="68"/>
      <c r="DK34" s="68"/>
      <c r="DL34" s="68"/>
      <c r="DM34" s="68"/>
      <c r="DN34" s="68"/>
      <c r="DO34" s="72"/>
      <c r="DP34" s="20"/>
      <c r="DQ34" s="15"/>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6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6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6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6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6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6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6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6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6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6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6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6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6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6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6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c r="IH637" s="107"/>
      <c r="IR637" s="107"/>
    </row>
    <row xmlns:x14ac="http://schemas.microsoft.com/office/spreadsheetml/2009/9/ac" r="638" s="3" customFormat="true" x14ac:dyDescent="0.25">
      <c r="A638" s="363"/>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c r="IH638" s="107"/>
      <c r="IR638" s="107"/>
    </row>
    <row xmlns:x14ac="http://schemas.microsoft.com/office/spreadsheetml/2009/9/ac" r="639" s="3" customFormat="true" x14ac:dyDescent="0.25">
      <c r="A639" s="363"/>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c r="IH639" s="107"/>
      <c r="IR639" s="107"/>
    </row>
    <row xmlns:x14ac="http://schemas.microsoft.com/office/spreadsheetml/2009/9/ac" r="640" s="3" customFormat="true" x14ac:dyDescent="0.25">
      <c r="A640" s="363"/>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c r="IH640" s="107"/>
      <c r="IR640" s="107"/>
    </row>
  </sheetData>
  <mergeCells count="13">
    <mergeCell ref="CO27:CU27"/>
    <mergeCell ref="DI27:DO27"/>
    <mergeCell ref="A2:A3"/>
    <mergeCell ref="CE27:CK27"/>
    <mergeCell ref="BK27:BQ27"/>
    <mergeCell ref="C27:I27"/>
    <mergeCell ref="BA27:BG27"/>
    <mergeCell ref="M27:S27"/>
    <mergeCell ref="W27:AC27"/>
    <mergeCell ref="AG27:AM27"/>
    <mergeCell ref="AQ27:AW27"/>
    <mergeCell ref="CY27:DE27"/>
    <mergeCell ref="BU27:CA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2024-04-24T06:17:40Z</dcterms:modified>
</cp:coreProperties>
</file>