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B5AB122-465E-4AAD-A8FE-139AD05A1F1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<sst xmlns="http://schemas.openxmlformats.org/spreadsheetml/2006/main" xmlns:r="http://schemas.openxmlformats.org/officeDocument/2006/relationships" xmlns:xdr="http://schemas.openxmlformats.org/drawingml/2006/spreadsheetDrawing" count="2194" uniqueCount="340">
  <si>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</si>
  <si>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</si>
  <si>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</si>
  <si>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</si>
  <si>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</si>
  <si>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</si>
  <si>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</si>
  <si>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</si>
  <si>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</si>
  <si>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</si>
  <si>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</si>
  <si>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</si>
  <si>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</si>
  <si>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</si>
  <si>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</si>
  <si>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</si>
  <si>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</si>
  <si>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</si>
  <si>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</si>
  <si>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</si>
  <si>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</si>
  <si>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</si>
  <si>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</si>
  <si>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</si>
  <si>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</si>
  <si>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</si>
  <si>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</si>
  <si>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</si>
  <si>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</si>
  <si>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</si>
  <si>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</si>
  <si>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</si>
  <si>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</si>
  <si>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</si>
  <si>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</si>
  <si>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</si>
  <si>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</si>
  <si>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</si>
  <si>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</si>
  <si>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</si>
  <si>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</si>
  <si>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</si>
  <si>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</si>
  <si>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</si>
  <si>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</si>
  <si>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</si>
  <si>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</si>
  <si>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</si>
  <si>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</si>
  <si>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</si>
  <si>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</si>
  <si>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</si>
  <si>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</si>
  <si>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</si>
  <si>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</si>
  <si>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</si>
  <si>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</si>
  <si>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</si>
  <si>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</si>
  <si>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</si>
  <si>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</si>
  <si>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</si>
  <si>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</si>
  <si>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</si>
  <si>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</si>
  <si>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</si>
  <si>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</si>
  <si>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</si>
  <si>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</si>
  <si>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</si>
  <si>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</si>
  <si>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</si>
  <si>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</si>
  <si>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</si>
  <si>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</si>
  <si>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</si>
  <si>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</si>
  <si>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</si>
  <si>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</si>
  <si>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</si>
  <si>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</si>
  <si>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</si>
  <si>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</si>
  <si>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</si>
  <si>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</si>
  <si>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</si>
  <si>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</si>
  <si>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</si>
  <si>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</si>
  <si>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</si>
  <si>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</si>
  <si>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</si>
  <si>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</si>
  <si>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</si>
  <si>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</si>
  <si>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</si>
  <si>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</si>
  <si>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</si>
  <si>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</si>
  <si>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</si>
  <si>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</si>
  <si>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</si>
  <si>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</si>
  <si>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</si>
  <si>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</si>
  <si>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</si>
  <si>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</si>
  <si>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</si>
  <si>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</si>
  <si>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</si>
  <si>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</si>
  <si>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</si>
  <si>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</si>
  <si>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</si>
  <si>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</si>
  <si>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</si>
  <si>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</si>
  <si>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</si>
  <si>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</si>
  <si>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</si>
  <si>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</si>
  <si>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</si>
  <si>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</si>
  <si>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</si>
  <si>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</si>
  <si>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</si>
  <si>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</si>
  <si>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</si>
  <si>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</si>
  <si>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</si>
  <si>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</si>
  <si>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</si>
  <si>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</si>
  <si>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</si>
  <si>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</si>
  <si>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</si>
  <si>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</si>
  <si>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</si>
  <si>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</si>
  <si>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</si>
  <si>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</si>
  <si>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</si>
  <si>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</si>
  <si>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</si>
  <si>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</si>
  <si>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</si>
  <si>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</si>
  <si>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</si>
  <si>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</si>
  <si>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</si>
  <si>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</si>
  <si>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</si>
  <si>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</si>
  <si>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</si>
  <si>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</si>
  <si>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</si>
  <si>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</si>
  <si>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</si>
  <si>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</si>
  <si>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Mali</t>
  </si>
  <si>
    <t>Annuaire National des statistiques scolares de l'enseignement fondamental 2010-11</t>
  </si>
  <si>
    <t>UNESCO UIS (http://data.uis.unesco.org/)</t>
  </si>
  <si>
    <t>Robinet</t>
  </si>
  <si>
    <t>Potable water</t>
  </si>
  <si>
    <t>Puit Tarissable</t>
  </si>
  <si>
    <t>Puit NON Tarissable</t>
  </si>
  <si>
    <t>Forage Fonctionnel</t>
  </si>
  <si>
    <t>Yes</t>
  </si>
  <si>
    <t xml:space="preserve">Basic estimate used </t>
  </si>
  <si>
    <t>Latrines fonctionnelles</t>
  </si>
  <si>
    <t>Latrines F separees</t>
  </si>
  <si>
    <t xml:space="preserve">No handwashing data. </t>
  </si>
  <si>
    <t>No handwashing data</t>
  </si>
  <si>
    <t>Annuaire National des statistiques scolares de l'enseignement fondamental 2005-06</t>
  </si>
  <si>
    <t xml:space="preserve">Public, private, community and madrasa schools are included; 1er cycle, 2eme cycle and cycle complet. </t>
  </si>
  <si>
    <t>Annuaire National des statistiques scolares de l'enseignement fondamental 2006-07</t>
  </si>
  <si>
    <t>Annuaire National des statistiques scolares de l'enseignement fondamental 2007-08</t>
  </si>
  <si>
    <t>Annuaire National des statistiques scolares de l'enseignement fondamental 2008-09</t>
  </si>
  <si>
    <t>Annuaire National des statistiques scolares de l'enseignement fondamental 2009-10</t>
  </si>
  <si>
    <t>Estimated from minimum of above</t>
  </si>
  <si>
    <t>Estimated from single-sex</t>
  </si>
  <si>
    <t xml:space="preserve">Public, private, community and madrasa schools are included; 1er cycle, 2eme cycle and cycle complet. The proportion of schools with functional latrines and separated latrines are reported. It is unclear if these are an "improved" facility type. In the absence of additional information, the proportion of schools with the minimum between usable and single-sex is used to estimate basic.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</si>
  <si>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</si>
  <si>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</si>
  <si>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</si>
  <si>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</si>
  <si>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</si>
  <si>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</si>
  <si>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</si>
  <si>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</si>
  <si>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</si>
  <si>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</si>
  <si>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</si>
  <si>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</si>
  <si>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</si>
  <si>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</si>
  <si>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Other</t>
  </si>
  <si>
    <t>POPULATION OF SCHOOL AGE CHILDREN</t>
  </si>
  <si>
    <r>
      <t xml:space="preserve">School Age Population 
</t>
    </r>
    <r>
      <rPr>
        <sz val="8"/>
        <rFont val="Arial"/>
        <family val="2"/>
      </rPr>
      <t>Source: UN Population Div &amp; UNESCO</t>
    </r>
  </si>
  <si>
    <t xml:space="preserve">Public, private, community and madrasa schools are included; 1er cycle, 2eme cycle and cycle complet. The estimate is not used as it is an outlier in the temporal dataset. </t>
  </si>
  <si>
    <t>No</t>
  </si>
  <si>
    <t xml:space="preserve">Public, private, community and madrasa schools are included; 1er cycle, 2eme cycle and cycle complet. The proportion of schools with functional latrines and separated latrines are reported. It is unclear if these are an "improved" facility type. In the absence of additional information, the proportion of schools with the minimum between usable and single-sex is used to estimate basic. The estimate is not used as it is an outlier in the temporal dataset. </t>
  </si>
  <si>
    <t>Public, private, community and madrasa schools are included; 1er cycle, 2eme cycle and cycle complet. The proportion of schools with a water point are included in the report. Data on water source types are from the microdata provded by the MoE via the UNICEF CO in 2014. "Puit tarissable" refer to wells that dry up by end of the dry season; "Puit NON tarissable" refer to wells that provide water throughout the year (no seasonailty issue).</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</si>
  <si>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</si>
  <si>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</si>
  <si>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</si>
  <si>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</si>
  <si>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</si>
  <si>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</si>
  <si>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</si>
  <si>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</si>
  <si>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</si>
  <si>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</si>
  <si>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</si>
  <si>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</si>
  <si>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</si>
  <si>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</si>
  <si>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</si>
  <si>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</si>
  <si>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</si>
  <si>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</si>
  <si>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</si>
  <si>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</si>
  <si>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</si>
  <si>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</si>
  <si>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</si>
  <si>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</si>
  <si>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</si>
  <si>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</si>
  <si>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</si>
  <si>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Enquete de base WASH dans les ecoles 2017</t>
  </si>
  <si>
    <t>Survey</t>
  </si>
  <si>
    <t>durant les deux semaines passees</t>
  </si>
  <si>
    <t>Branchement par systeme d'adduction d'eau potable (SHVA, BF, Reseau public, …)</t>
  </si>
  <si>
    <t>Forage avec PMH</t>
  </si>
  <si>
    <t>Puits avec PMH</t>
  </si>
  <si>
    <t>Source protegee ou amenagee</t>
  </si>
  <si>
    <t>Camion-citerne</t>
  </si>
  <si>
    <t>Collecte d'eau de pluie (impluvium, toitures,…)</t>
  </si>
  <si>
    <t>Eau de surface (lac, riviere, marre)</t>
  </si>
  <si>
    <t>Eau en bouteille cachetee</t>
  </si>
  <si>
    <t>Puits non protégé</t>
  </si>
  <si>
    <t>Source non protegee</t>
  </si>
  <si>
    <t>Autres</t>
  </si>
  <si>
    <t xml:space="preserve">Survey includes public and community schools. National estimates are based on primary school data in the absence of additional information. </t>
  </si>
  <si>
    <t>Ameliorees et separees</t>
  </si>
  <si>
    <t>Ameliorees, separees, fonctionnelles</t>
  </si>
  <si>
    <t>Latrines ameliorees</t>
  </si>
  <si>
    <t>Survey includes public and community schools. National estimates are based on primary school data in the absence of additional information. Latrines ameliorees includes latrine avec fosse septique, latrines a fosse perdue avec dalle lavable, latrine a double fosse alternee, latrines VIP a fosse unique, latrines VIP a double fosse, and latrines ECOSAN.</t>
  </si>
  <si>
    <t>outils de lavage des mains</t>
  </si>
  <si>
    <t>eau seulement o eau et savon/cendre</t>
  </si>
  <si>
    <t>savon/cendre seulement o eau et savon/cendre</t>
  </si>
  <si>
    <t>l'eau et du savon (ou cendre)</t>
  </si>
  <si>
    <t>Survey includes public and community schools. National estimates are based on primary school data in the absence of additional information</t>
  </si>
  <si>
    <t>No water data.</t>
  </si>
  <si>
    <t xml:space="preserve">Basic sanitation </t>
  </si>
  <si>
    <t xml:space="preserve">National estimate is the weighted average of the primary and secondary school estimates based on the number of schools reported in the 2011 EMIS. </t>
  </si>
  <si>
    <t xml:space="preserve">No hygiene data. </t>
  </si>
  <si>
    <t>World Vision Assessment</t>
  </si>
  <si>
    <t>Piped water</t>
  </si>
  <si>
    <t>Borehole</t>
  </si>
  <si>
    <t>Protected dug well</t>
  </si>
  <si>
    <t>Unprotected dug well</t>
  </si>
  <si>
    <t>Protected spring</t>
  </si>
  <si>
    <t>Unprotected spring</t>
  </si>
  <si>
    <t>Rainwater</t>
  </si>
  <si>
    <t>Cart/Truck</t>
  </si>
  <si>
    <t>Bottled or sachet</t>
  </si>
  <si>
    <t>Surface water</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</si>
  <si>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</si>
  <si>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</si>
  <si>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</si>
  <si>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</si>
  <si>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</si>
  <si>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</si>
  <si>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</si>
  <si>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</si>
  <si>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</si>
  <si>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Facility with water </t>
  </si>
  <si>
    <t xml:space="preserve">Facility with soap </t>
  </si>
  <si>
    <t>Basic handwashing facilities</t>
  </si>
  <si>
    <t xml:space="preserve">The national estimate is based on the number of primary and secondary schools in the 2010/11 EMIS. The national estimate is not used since data from a primary data source are available (EMIS). </t>
  </si>
  <si>
    <t xml:space="preserve">The national estimate is based on the number of primary and secondary schools in the 2010/11 EMIS.  The national estimate is not used since data from a primary data source are available (EMIS). </t>
  </si>
  <si>
    <t xml:space="preserve">The national estimate is based on the number of primary and secondary schools in the 2010/11 EMIS. Based on the EMIS data, these estimates are also used to estimate basic.  The national estimate for basic is not used since data from a primary data source are available (EMIS). </t>
  </si>
  <si>
    <t>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(1.2%).</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</si>
  <si>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</si>
  <si>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MLI_2006_EMIS</t>
  </si>
  <si>
    <t>MLI_2007_EMIS</t>
  </si>
  <si>
    <t>MLI_2008_EMIS</t>
  </si>
  <si>
    <t>MLI_2009_EMIS</t>
  </si>
  <si>
    <t>MLI_2010_EMIS</t>
  </si>
  <si>
    <t>MLI_2011_EMIS</t>
  </si>
  <si>
    <t>MLI_2011_UIS</t>
  </si>
  <si>
    <t>MLI_2012_UIS</t>
  </si>
  <si>
    <t>MLI_2016_UIS</t>
  </si>
  <si>
    <t>MLI_2017_SUR</t>
  </si>
  <si>
    <t>MLI_2017_WV</t>
  </si>
  <si>
    <t>2006</t>
  </si>
  <si>
    <t>2007</t>
  </si>
  <si>
    <t>2008</t>
  </si>
  <si>
    <t>2009</t>
  </si>
  <si>
    <t>2010</t>
  </si>
  <si>
    <t>2011</t>
  </si>
  <si>
    <t>2012</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</si>
  <si>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</si>
  <si>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</si>
  <si>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</si>
  <si>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</si>
  <si>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</si>
  <si>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</si>
  <si>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</si>
  <si>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</si>
  <si>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</si>
  <si>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</si>
  <si>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</si>
  <si>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</si>
  <si>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</si>
  <si>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</si>
  <si>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</si>
  <si>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</si>
  <si>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</si>
  <si>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</si>
  <si>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</si>
  <si>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</si>
  <si>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</si>
  <si>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</si>
  <si>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</si>
  <si>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</si>
  <si>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World Vision evaluation conducted in 2017 randomly selected schools in intervention and control areas. Schools in control areas are considered representative of rural schools given that intervention areas represent a small proportion of districts. Not used for estimates based on comparison with official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</si>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</sst>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9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62"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4" borderId="64" xfId="0" applyFont="true" applyFill="true" applyBorder="true"/>
    <xf numFmtId="0" fontId="3" fillId="4" borderId="64" xfId="0" applyFont="true" applyFill="true" applyBorder="true" applyAlignment="true">
      <alignment vertical="center"/>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64" fontId="1" fillId="0" borderId="63" xfId="0" applyNumberFormat="true" applyFont="true" applyBorder="true" applyAlignment="true">
      <alignment horizontal="center" vertical="center"/>
    </xf>
    <xf numFmtId="0" fontId="3" fillId="0" borderId="63" xfId="0" applyFont="true" applyBorder="true" applyAlignment="true">
      <alignment horizontal="center" vertical="center" wrapText="true"/>
    </xf>
    <xf numFmtId="0" fontId="3" fillId="0" borderId="24" xfId="0" applyFont="true" applyBorder="true" applyAlignment="true">
      <alignment horizontal="left" vertical="center" wrapText="true"/>
    </xf>
    <xf numFmtId="1" fontId="3" fillId="2" borderId="63" xfId="0" applyNumberFormat="true" applyFont="true" applyFill="true" applyBorder="true" applyAlignment="true">
      <alignment horizontal="center" vertical="center"/>
    </xf>
    <xf numFmtId="0" fontId="4" fillId="0" borderId="64" xfId="0" applyFont="true" applyFill="true" applyBorder="true" applyAlignment="true">
      <alignment vertical="center"/>
    </xf>
    <xf numFmtId="164" fontId="3" fillId="0" borderId="64" xfId="0" applyNumberFormat="true" applyFont="true" applyFill="true" applyBorder="true" applyAlignment="true">
      <alignment horizontal="center" vertical="center"/>
    </xf>
    <xf numFmtId="0" fontId="3" fillId="0" borderId="64" xfId="0" applyFont="true" applyFill="true" applyBorder="true" applyAlignment="true">
      <alignment horizontal="left" vertical="center" wrapText="true"/>
    </xf>
    <xf numFmtId="1" fontId="3" fillId="0" borderId="64" xfId="0" applyNumberFormat="true" applyFont="true" applyFill="true" applyBorder="true" applyAlignment="true">
      <alignment horizontal="center" vertical="center"/>
    </xf>
    <xf numFmtId="0" fontId="3" fillId="0" borderId="64" xfId="0" applyFont="true" applyFill="true" applyBorder="true"/>
    <xf numFmtId="0" fontId="3" fillId="0" borderId="64" xfId="0" applyFont="true" applyFill="true" applyBorder="true" applyAlignment="true">
      <alignment vertical="center"/>
    </xf>
    <xf numFmtId="0" fontId="4" fillId="0" borderId="64" xfId="0" applyFont="true" applyFill="true" applyBorder="true" applyAlignment="true">
      <alignment horizontal="left" vertical="center"/>
    </xf>
    <xf numFmtId="0" fontId="3" fillId="0" borderId="64" xfId="0" applyFont="true" applyFill="true" applyBorder="true" applyAlignment="true">
      <alignment horizontal="center" vertical="center"/>
    </xf>
    <xf numFmtId="0" fontId="6" fillId="0" borderId="64" xfId="0" applyFont="true" applyFill="true" applyBorder="true" applyAlignment="true">
      <alignment horizontal="left" vertical="center"/>
    </xf>
    <xf numFmtId="164" fontId="1" fillId="0" borderId="64" xfId="0" applyNumberFormat="true" applyFont="true" applyFill="true" applyBorder="true" applyAlignment="true">
      <alignment horizontal="center" vertical="center"/>
    </xf>
    <xf numFmtId="0" fontId="6" fillId="0" borderId="64" xfId="0" applyFont="true" applyFill="true" applyBorder="true" applyAlignment="true">
      <alignment horizontal="left"/>
    </xf>
    <xf numFmtId="0" fontId="3" fillId="0" borderId="64" xfId="0" applyFont="true" applyFill="true" applyBorder="true" applyAlignment="true">
      <alignment horizontal="center"/>
    </xf>
    <xf numFmtId="0" fontId="0" fillId="0" borderId="64" xfId="0" applyFill="true" applyBorder="true" applyAlignment="true">
      <alignment horizontal="center"/>
    </xf>
    <xf numFmtId="0" fontId="3" fillId="0" borderId="64" xfId="0" applyFont="true" applyFill="true" applyBorder="true" applyAlignment="true">
      <alignment horizontal="center" vertical="center" wrapText="true"/>
    </xf>
    <xf numFmtId="0" fontId="0" fillId="0" borderId="64" xfId="0" applyFill="true" applyBorder="true" applyAlignment="true">
      <alignment horizontal="left"/>
    </xf>
    <xf numFmtId="0" fontId="1" fillId="0" borderId="64" xfId="0" applyFont="true" applyFill="true" applyBorder="true" applyAlignment="true">
      <alignment horizontal="center"/>
    </xf>
    <xf numFmtId="1" fontId="1" fillId="0" borderId="64" xfId="0" applyNumberFormat="true" applyFont="true" applyFill="true" applyBorder="true" applyAlignment="true">
      <alignment horizontal="center"/>
    </xf>
    <xf numFmtId="1" fontId="66" fillId="29" borderId="65" xfId="0" applyNumberFormat="true" applyFont="true" applyFill="true" applyBorder="true" applyAlignment="true" applyProtection="true">
      <alignment horizontal="center" vertical="center"/>
    </xf>
    <xf numFmtId="1" fontId="67" fillId="30" borderId="66" xfId="0" applyNumberFormat="true" applyFont="true" applyFill="true" applyBorder="true" applyAlignment="true" applyProtection="true">
      <alignment horizontal="center" vertical="center"/>
    </xf>
    <xf numFmtId="164" fontId="73" fillId="36" borderId="67" xfId="0" applyNumberFormat="true" applyFont="true" applyFill="true" applyBorder="true" applyAlignment="true" applyProtection="true">
      <alignment horizontal="center" vertical="center"/>
    </xf>
    <xf numFmtId="0" fontId="74" fillId="37" borderId="68" xfId="0" applyNumberFormat="true" applyFont="true" applyFill="true" applyBorder="true" applyAlignment="true" applyProtection="true">
      <alignment horizontal="center" vertical="center"/>
    </xf>
    <xf numFmtId="0" fontId="75" fillId="38" borderId="69" xfId="0" applyNumberFormat="true" applyFont="true" applyFill="true" applyBorder="true" applyAlignment="true" applyProtection="true">
      <alignment horizontal="center" vertical="center"/>
    </xf>
    <xf numFmtId="0" fontId="76" fillId="39" borderId="70" xfId="0" applyNumberFormat="true" applyFont="true" applyFill="true" applyBorder="true" applyAlignment="true" applyProtection="true">
      <alignment horizontal="center" vertical="center"/>
    </xf>
    <xf numFmtId="0" fontId="77" fillId="40" borderId="71" xfId="0" applyNumberFormat="true" applyFont="true" applyFill="true" applyBorder="true" applyAlignment="true" applyProtection="true">
      <alignment horizontal="center" vertical="center"/>
    </xf>
    <xf numFmtId="0" fontId="19" fillId="0" borderId="72" xfId="12"/>
    <xf numFmtId="0" fontId="3" fillId="41"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 fillId="4" borderId="64"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0" borderId="64" xfId="0" applyFont="true" applyFill="true" applyBorder="true" applyAlignment="true">
      <alignment vertical="center"/>
    </xf>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0" borderId="64" xfId="0" applyFont="true" applyFill="true" applyBorder="true" applyAlignment="true">
      <alignment horizontal="left" vertical="center"/>
    </xf>
    <xf numFmtId="0" fontId="10" fillId="0" borderId="64" xfId="0" applyFont="true" applyFill="true" applyBorder="true" applyAlignment="true">
      <alignment vertical="center"/>
    </xf>
    <xf numFmtId="0" fontId="8" fillId="0" borderId="64" xfId="0" applyFont="true" applyFill="true" applyBorder="true" applyAlignment="true">
      <alignment horizontal="center"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3" xfId="0" applyFont="true" applyFill="true" applyBorder="true" applyAlignment="true">
      <alignment vertical="center"/>
    </xf>
    <xf numFmtId="0" fontId="10" fillId="0" borderId="64" xfId="0" applyFont="true" applyFill="true" applyBorder="true" applyAlignment="true">
      <alignment horizontal="center" vertical="center" wrapText="true"/>
    </xf>
    <xf numFmtId="0" fontId="81" fillId="0" borderId="0" xfId="0" applyFont="true" applyFill="true" applyAlignment="true">
      <alignment vertical="center"/>
    </xf>
    <xf numFmtId="0" fontId="81" fillId="0" borderId="0" xfId="0" applyFont="true" applyFill="true" applyAlignment="true">
      <alignment horizontal="lef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63" fillId="0" borderId="64" xfId="0" applyFont="true" applyFill="true" applyBorder="true" applyAlignment="true">
      <alignment vertical="center" wrapText="true"/>
    </xf>
    <xf numFmtId="0" fontId="80" fillId="0" borderId="64" xfId="0" applyFont="true" applyFill="true" applyBorder="true" applyAlignment="true">
      <alignment vertical="center"/>
    </xf>
    <xf numFmtId="0" fontId="8" fillId="0" borderId="64"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 borderId="64"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8" fillId="31" borderId="71" xfId="0" applyNumberFormat="true" applyFont="true" applyFill="true" applyBorder="true" applyAlignment="true" applyProtection="true">
      <alignment horizontal="center" vertical="center"/>
    </xf>
    <xf numFmtId="164" fontId="69" fillId="32" borderId="71" xfId="0" applyNumberFormat="true" applyFont="true" applyFill="true" applyBorder="true" applyAlignment="true" applyProtection="true">
      <alignment horizontal="center" vertical="center"/>
    </xf>
    <xf numFmtId="0" fontId="70" fillId="33" borderId="71" xfId="0" applyNumberFormat="true" applyFont="true" applyFill="true" applyBorder="true" applyAlignment="true" applyProtection="true">
      <alignment horizontal="center" vertical="center"/>
    </xf>
    <xf numFmtId="0" fontId="71" fillId="34" borderId="71" xfId="0" applyNumberFormat="true" applyFont="true" applyFill="true" applyBorder="true" applyAlignment="true" applyProtection="true">
      <alignment horizontal="center" vertical="center"/>
    </xf>
    <xf numFmtId="0" fontId="72"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164" fontId="127" fillId="78" borderId="122" xfId="0" applyNumberFormat="true" applyFont="true" applyFill="true" applyBorder="true" applyAlignment="true" applyProtection="true">
      <alignment horizontal="center" vertical="center"/>
    </xf>
    <xf numFmtId="0" fontId="128" fillId="79" borderId="123" xfId="0" applyNumberFormat="true" applyFont="true" applyFill="true" applyBorder="true" applyAlignment="true" applyProtection="true">
      <alignment horizontal="center" vertical="center"/>
    </xf>
    <xf numFmtId="164"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0" fontId="133" fillId="84" borderId="128" xfId="0" applyNumberFormat="true" applyFont="true" applyFill="true" applyBorder="true" applyAlignment="true" applyProtection="true">
      <alignment horizontal="center" vertical="center"/>
    </xf>
    <xf numFmtId="164"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0" fontId="138" fillId="89" borderId="133" xfId="0" applyNumberFormat="true" applyFont="true" applyFill="true" applyBorder="true" applyAlignment="true" applyProtection="true">
      <alignment horizontal="center" vertical="center"/>
    </xf>
    <xf numFmtId="164"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0" fontId="143" fillId="94" borderId="138" xfId="0" applyNumberFormat="true" applyFont="true" applyFill="true" applyBorder="true" applyAlignment="true" applyProtection="true">
      <alignment horizontal="center" vertical="center"/>
    </xf>
    <xf numFmtId="164"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0" fontId="148" fillId="99" borderId="143" xfId="0" applyNumberFormat="true" applyFont="true" applyFill="true" applyBorder="true" applyAlignment="true" applyProtection="true">
      <alignment horizontal="center" vertical="center"/>
    </xf>
    <xf numFmtId="164"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0" fontId="153" fillId="104" borderId="148" xfId="0" applyNumberFormat="true" applyFont="true" applyFill="true" applyBorder="true" applyAlignment="true" applyProtection="true">
      <alignment horizontal="center" vertical="center"/>
    </xf>
    <xf numFmtId="164"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0" fontId="158" fillId="109" borderId="153" xfId="0" applyNumberFormat="true" applyFont="true" applyFill="true" applyBorder="true" applyAlignment="true" applyProtection="true">
      <alignment horizontal="center" vertical="center"/>
    </xf>
    <xf numFmtId="164"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0" fontId="163" fillId="114" borderId="158" xfId="0" applyNumberFormat="true" applyFont="true" applyFill="true" applyBorder="true" applyAlignment="true" applyProtection="true">
      <alignment horizontal="center" vertical="center"/>
    </xf>
    <xf numFmtId="164"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0" fontId="168" fillId="119" borderId="163" xfId="0" applyNumberFormat="true" applyFont="true" applyFill="true" applyBorder="true" applyAlignment="true" applyProtection="true">
      <alignment horizontal="center" vertical="center"/>
    </xf>
    <xf numFmtId="164"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0" fontId="173" fillId="124" borderId="168" xfId="0" applyNumberFormat="true" applyFont="true" applyFill="true" applyBorder="true" applyAlignment="true" applyProtection="true">
      <alignment horizontal="center" vertical="center"/>
    </xf>
    <xf numFmtId="164"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0" fontId="178" fillId="129" borderId="173" xfId="0" applyNumberFormat="true" applyFont="true" applyFill="true" applyBorder="true" applyAlignment="true" applyProtection="true">
      <alignment horizontal="center" vertical="center"/>
    </xf>
    <xf numFmtId="164"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0" fontId="183" fillId="134" borderId="178" xfId="0" applyNumberFormat="true" applyFont="true" applyFill="true" applyBorder="true" applyAlignment="true" applyProtection="true">
      <alignment horizontal="center" vertical="center"/>
    </xf>
    <xf numFmtId="164"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0" fontId="188" fillId="139" borderId="183" xfId="0" applyNumberFormat="true" applyFont="true" applyFill="true" applyBorder="true" applyAlignment="true" applyProtection="true">
      <alignment horizontal="center" vertical="center"/>
    </xf>
    <xf numFmtId="164"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0" fontId="193" fillId="144" borderId="188" xfId="0" applyNumberFormat="true" applyFont="true" applyFill="true" applyBorder="true" applyAlignment="true" applyProtection="true">
      <alignment horizontal="center" vertical="center"/>
    </xf>
    <xf numFmtId="164"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0" fontId="198" fillId="149" borderId="193" xfId="0" applyNumberFormat="true" applyFont="true" applyFill="true" applyBorder="true" applyAlignment="true" applyProtection="true">
      <alignment horizontal="center" vertical="center"/>
    </xf>
    <xf numFmtId="164"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0" fontId="203" fillId="154" borderId="198" xfId="0" applyNumberFormat="true" applyFont="true" applyFill="true" applyBorder="true" applyAlignment="true" applyProtection="true">
      <alignment horizontal="center" vertical="center"/>
    </xf>
    <xf numFmtId="164"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0" fontId="208" fillId="159" borderId="203" xfId="0" applyNumberFormat="true" applyFont="true" applyFill="true" applyBorder="true" applyAlignment="true" applyProtection="true">
      <alignment horizontal="center" vertical="center"/>
    </xf>
    <xf numFmtId="164"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0" fontId="213" fillId="164" borderId="208" xfId="0" applyNumberFormat="true" applyFont="true" applyFill="true" applyBorder="true" applyAlignment="true" applyProtection="true">
      <alignment horizontal="center" vertical="center"/>
    </xf>
    <xf numFmtId="164"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0" fontId="218" fillId="169" borderId="213" xfId="0" applyNumberFormat="true" applyFont="true" applyFill="true" applyBorder="true" applyAlignment="true" applyProtection="true">
      <alignment horizontal="center" vertical="center"/>
    </xf>
    <xf numFmtId="164"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0" fontId="223" fillId="174" borderId="218" xfId="0" applyNumberFormat="true" applyFont="true" applyFill="true" applyBorder="true" applyAlignment="true" applyProtection="true">
      <alignment horizontal="center" vertical="center"/>
    </xf>
    <xf numFmtId="164"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0" fontId="228" fillId="179" borderId="223" xfId="0" applyNumberFormat="true" applyFont="true" applyFill="true" applyBorder="true" applyAlignment="true" applyProtection="true">
      <alignment horizontal="center" vertical="center"/>
    </xf>
    <xf numFmtId="164"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0" fontId="233" fillId="184" borderId="228" xfId="0" applyNumberFormat="true" applyFont="true" applyFill="true" applyBorder="true" applyAlignment="true" applyProtection="true">
      <alignment horizontal="center" vertical="center"/>
    </xf>
    <xf numFmtId="164"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0"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3" fillId="0" borderId="64" xfId="0" applyFont="true" applyFill="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5"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237"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7" xfId="20" applyFont="true" applyFill="true" applyBorder="true"/>
    <xf numFmtId="165" fontId="3" fillId="2" borderId="237"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59" xfId="20" applyFont="true" applyFill="true" applyBorder="true"/>
    <xf numFmtId="0" fontId="16" fillId="2" borderId="83" xfId="20" applyFont="true" applyFill="true" applyBorder="true" applyAlignment="true">
      <alignment horizontal="left"/>
    </xf>
    <xf numFmtId="0" fontId="16" fillId="2" borderId="59"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37.531933719999998</c:v>
                </c:pt>
                <c:pt idx="3">
                  <c:v>1E-10</c:v>
                </c:pt>
                <c:pt idx="4">
                  <c:v>1E-10</c:v>
                </c:pt>
                <c:pt idx="5">
                  <c:v>1E-10</c:v>
                </c:pt>
              </c:numCache>
            </c:numRef>
          </c:val>
          <c:extLst>
            <c:ext xmlns:c16="http://schemas.microsoft.com/office/drawing/2014/chart" uri="{C3380CC4-5D6E-409C-BE32-E72D297353CC}">
              <c16:uniqueId val="{00000000-C854-4C3F-8992-61BAD71EBFB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54-4C3F-8992-61BAD71EBFB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54-4C3F-8992-61BAD71EBFB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54-4C3F-8992-61BAD71EBFB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54-4C3F-8992-61BAD71EBFB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54-4C3F-8992-61BAD71EBFB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54-4C3F-8992-61BAD71EBFB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14.252245479999999</c:v>
                </c:pt>
                <c:pt idx="3">
                  <c:v>1E-10</c:v>
                </c:pt>
                <c:pt idx="4">
                  <c:v>1E-10</c:v>
                </c:pt>
                <c:pt idx="5">
                  <c:v>1E-10</c:v>
                </c:pt>
              </c:numCache>
            </c:numRef>
          </c:val>
          <c:extLst>
            <c:ext xmlns:c16="http://schemas.microsoft.com/office/drawing/2014/chart" uri="{C3380CC4-5D6E-409C-BE32-E72D297353CC}">
              <c16:uniqueId val="{00000007-C854-4C3F-8992-61BAD71EBFB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0</c:v>
                </c:pt>
                <c:pt idx="3">
                  <c:v>100</c:v>
                </c:pt>
                <c:pt idx="4">
                  <c:v>100</c:v>
                </c:pt>
                <c:pt idx="5">
                  <c:v>100</c:v>
                </c:pt>
              </c:numCache>
            </c:numRef>
          </c:val>
          <c:extLst>
            <c:ext xmlns:c16="http://schemas.microsoft.com/office/drawing/2014/chart" uri="{C3380CC4-5D6E-409C-BE32-E72D297353CC}">
              <c16:uniqueId val="{00000008-C854-4C3F-8992-61BAD71EBFB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48.215820800000003</c:v>
                </c:pt>
                <c:pt idx="3">
                  <c:v>1E-10</c:v>
                </c:pt>
                <c:pt idx="4">
                  <c:v>1E-10</c:v>
                </c:pt>
                <c:pt idx="5">
                  <c:v>1E-10</c:v>
                </c:pt>
              </c:numCache>
            </c:numRef>
          </c:val>
          <c:extLst>
            <c:ext xmlns:c16="http://schemas.microsoft.com/office/drawing/2014/chart" uri="{C3380CC4-5D6E-409C-BE32-E72D297353CC}">
              <c16:uniqueId val="{00000009-C854-4C3F-8992-61BAD71EBFB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88-401C-8970-3D1BD505658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88-401C-8970-3D1BD505658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88-401C-8970-3D1BD505658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88-401C-8970-3D1BD505658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88-401C-8970-3D1BD505658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88-401C-8970-3D1BD505658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88-401C-8970-3D1BD505658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88-401C-8970-3D1BD505658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88-401C-8970-3D1BD5056581}"/>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E1-4FEB-B049-1319D6D55801}"/>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E1-4FEB-B049-1319D6D5580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E1-4FEB-B049-1319D6D558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44.1</c:v>
                </c:pt>
                <c:pt idx="7">
                  <c:v>50.7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47.4</c:v>
                </c:pt>
                <c:pt idx="6">
                  <c:v>47.4</c:v>
                </c:pt>
                <c:pt idx="7">
                  <c:v>47.4</c:v>
                </c:pt>
                <c:pt idx="8">
                  <c:v>47.4</c:v>
                </c:pt>
                <c:pt idx="9">
                  <c:v>47.4</c:v>
                </c:pt>
                <c:pt idx="10">
                  <c:v>47.4</c:v>
                </c:pt>
                <c:pt idx="11">
                  <c:v>47.4</c:v>
                </c:pt>
                <c:pt idx="12">
                  <c:v>47.4</c:v>
                </c:pt>
                <c:pt idx="13">
                  <c:v>47.4</c:v>
                </c:pt>
                <c:pt idx="14">
                  <c:v>47.4</c:v>
                </c:pt>
                <c:pt idx="15">
                  <c:v>47.4</c:v>
                </c:pt>
                <c:pt idx="16">
                  <c:v>47.4</c:v>
                </c:pt>
                <c:pt idx="17">
                  <c:v>47.4</c:v>
                </c:pt>
                <c:pt idx="18">
                  <c:v>47.4</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36-4B81-98E9-2C0C418133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36-4B81-98E9-2C0C418133C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36-4B81-98E9-2C0C418133C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36-4B81-98E9-2C0C418133C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36-4B81-98E9-2C0C418133C9}"/>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36-4B81-98E9-2C0C418133C9}"/>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36-4B81-98E9-2C0C418133C9}"/>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36-4B81-98E9-2C0C418133C9}"/>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E1-4FEB-B049-1319D6D55801}"/>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E1-4FEB-B049-1319D6D5580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DE1-4FEB-B049-1319D6D558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EC88-401C-8970-3D1BD50565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88-401C-8970-3D1BD505658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88-401C-8970-3D1BD505658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88-401C-8970-3D1BD505658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88-401C-8970-3D1BD505658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88-401C-8970-3D1BD505658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C88-401C-8970-3D1BD505658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C88-401C-8970-3D1BD505658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C88-401C-8970-3D1BD505658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C88-401C-8970-3D1BD5056581}"/>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E1-4FEB-B049-1319D6D55801}"/>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E1-4FEB-B049-1319D6D5580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E1-4FEB-B049-1319D6D558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EC88-401C-8970-3D1BD5056581}"/>
            </c:ext>
          </c:extLst>
        </c:ser>
        <c:dLbls>
          <c:showLegendKey val="0"/>
          <c:showVal val="0"/>
          <c:showCatName val="0"/>
          <c:showSerName val="0"/>
          <c:showPercent val="0"/>
          <c:showBubbleSize val="0"/>
        </c:dLbls>
        <c:axId val="84845312"/>
        <c:axId val="84846848"/>
      </c:scatterChart>
      <c:valAx>
        <c:axId val="8484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848"/>
        <c:crosses val="autoZero"/>
        <c:crossBetween val="midCat"/>
        <c:majorUnit val="5"/>
      </c:valAx>
      <c:valAx>
        <c:axId val="8484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5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CA-4848-8B65-7F3D0BC1732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CA-4848-8B65-7F3D0BC1732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CA-4848-8B65-7F3D0BC1732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CA-4848-8B65-7F3D0BC1732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CA-4848-8B65-7F3D0BC1732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CA-4848-8B65-7F3D0BC1732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CA-4848-8B65-7F3D0BC1732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CA-4848-8B65-7F3D0BC1732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CA-4848-8B65-7F3D0BC1732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CF-4807-AD2D-FEF59DE6BB4C}"/>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CF-4807-AD2D-FEF59DE6BB4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6CF-4807-AD2D-FEF59DE6BB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CA-4848-8B65-7F3D0BC1732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CA-4848-8B65-7F3D0BC1732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CA-4848-8B65-7F3D0BC1732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CA-4848-8B65-7F3D0BC1732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CA-4848-8B65-7F3D0BC1732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CA-4848-8B65-7F3D0BC1732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CA-4848-8B65-7F3D0BC1732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CF-4807-AD2D-FEF59DE6BB4C}"/>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CF-4807-AD2D-FEF59DE6BB4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6CF-4807-AD2D-FEF59DE6BB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E1CA-4848-8B65-7F3D0BC173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1CA-4848-8B65-7F3D0BC1732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1CA-4848-8B65-7F3D0BC1732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1CA-4848-8B65-7F3D0BC1732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1CA-4848-8B65-7F3D0BC1732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1CA-4848-8B65-7F3D0BC1732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1CA-4848-8B65-7F3D0BC1732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1CA-4848-8B65-7F3D0BC1732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1CA-4848-8B65-7F3D0BC1732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1CA-4848-8B65-7F3D0BC1732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CF-4807-AD2D-FEF59DE6BB4C}"/>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CF-4807-AD2D-FEF59DE6BB4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CF-4807-AD2D-FEF59DE6BB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E1CA-4848-8B65-7F3D0BC1732C}"/>
            </c:ext>
          </c:extLst>
        </c:ser>
        <c:dLbls>
          <c:showLegendKey val="0"/>
          <c:showVal val="0"/>
          <c:showCatName val="0"/>
          <c:showSerName val="0"/>
          <c:showPercent val="0"/>
          <c:showBubbleSize val="0"/>
        </c:dLbls>
        <c:axId val="85558400"/>
        <c:axId val="85559936"/>
      </c:scatterChart>
      <c:valAx>
        <c:axId val="85558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9936"/>
        <c:crosses val="autoZero"/>
        <c:crossBetween val="midCat"/>
        <c:majorUnit val="5"/>
      </c:valAx>
      <c:valAx>
        <c:axId val="85559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4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45-45B2-9E10-FBF70FFF2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45-45B2-9E10-FBF70FFF2D5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45-45B2-9E10-FBF70FFF2D5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45-45B2-9E10-FBF70FFF2D5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45-45B2-9E10-FBF70FFF2D5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45-45B2-9E10-FBF70FFF2D5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45-45B2-9E10-FBF70FFF2D5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45-45B2-9E10-FBF70FFF2D5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45-45B2-9E10-FBF70FFF2D5C}"/>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9D-4594-A48F-A861ECA40F27}"/>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9D-4594-A48F-A861ECA40F2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C9D-4594-A48F-A861ECA40F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27.1</c:v>
                </c:pt>
                <c:pt idx="7">
                  <c:v>42.6</c:v>
                </c:pt>
                <c:pt idx="8">
                  <c:v>#N/A</c:v>
                </c:pt>
                <c:pt idx="9">
                  <c:v>80.384999999999991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13.4</c:v>
                </c:pt>
                <c:pt idx="6">
                  <c:v>13.4</c:v>
                </c:pt>
                <c:pt idx="7">
                  <c:v>13.4</c:v>
                </c:pt>
                <c:pt idx="8">
                  <c:v>13.4</c:v>
                </c:pt>
                <c:pt idx="9">
                  <c:v>13.4</c:v>
                </c:pt>
                <c:pt idx="10">
                  <c:v>21.8</c:v>
                </c:pt>
                <c:pt idx="11">
                  <c:v>30.3</c:v>
                </c:pt>
                <c:pt idx="12">
                  <c:v>38.799999999999997</c:v>
                </c:pt>
                <c:pt idx="13">
                  <c:v>47.2</c:v>
                </c:pt>
                <c:pt idx="14">
                  <c:v>55.7</c:v>
                </c:pt>
                <c:pt idx="15">
                  <c:v>64.099999999999994</c:v>
                </c:pt>
                <c:pt idx="16">
                  <c:v>72.599999999999994</c:v>
                </c:pt>
                <c:pt idx="17">
                  <c:v>81</c:v>
                </c:pt>
                <c:pt idx="18">
                  <c:v>89.5</c:v>
                </c:pt>
                <c:pt idx="19">
                  <c:v>97.9</c:v>
                </c:pt>
                <c:pt idx="20">
                  <c:v>97.9</c:v>
                </c:pt>
                <c:pt idx="21">
                  <c:v>97.9</c:v>
                </c:pt>
                <c:pt idx="22">
                  <c:v>97.9</c:v>
                </c:pt>
                <c:pt idx="23">
                  <c:v>97.9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47.2</c:v>
                </c:pt>
                <c:pt idx="14">
                  <c:v>55.7</c:v>
                </c:pt>
                <c:pt idx="15">
                  <c:v>64.099999999999994</c:v>
                </c:pt>
                <c:pt idx="16">
                  <c:v>70.099999999999994</c:v>
                </c:pt>
                <c:pt idx="17">
                  <c:v>70.099999999999994</c:v>
                </c:pt>
                <c:pt idx="18">
                  <c:v>70.099999999999994</c:v>
                </c:pt>
                <c:pt idx="19">
                  <c:v>70.099999999999994</c:v>
                </c:pt>
                <c:pt idx="20">
                  <c:v>70.099999999999994</c:v>
                </c:pt>
                <c:pt idx="21">
                  <c:v>70.099999999999994</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45-45B2-9E10-FBF70FFF2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45-45B2-9E10-FBF70FFF2D5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45-45B2-9E10-FBF70FFF2D5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45-45B2-9E10-FBF70FFF2D5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45-45B2-9E10-FBF70FFF2D5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45-45B2-9E10-FBF70FFF2D5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45-45B2-9E10-FBF70FFF2D5C}"/>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9D-4594-A48F-A861ECA40F27}"/>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9D-4594-A48F-A861ECA40F2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C9D-4594-A48F-A861ECA40F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70.077054794520549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3-E445-45B2-9E10-FBF70FFF2D5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45-45B2-9E10-FBF70FFF2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45-45B2-9E10-FBF70FFF2D5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45-45B2-9E10-FBF70FFF2D5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45-45B2-9E10-FBF70FFF2D5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445-45B2-9E10-FBF70FFF2D5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445-45B2-9E10-FBF70FFF2D5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445-45B2-9E10-FBF70FFF2D5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445-45B2-9E10-FBF70FFF2D5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445-45B2-9E10-FBF70FFF2D5C}"/>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9D-4594-A48F-A861ECA40F27}"/>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9D-4594-A48F-A861ECA40F2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9D-4594-A48F-A861ECA40F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D-E445-45B2-9E10-FBF70FFF2D5C}"/>
            </c:ext>
          </c:extLst>
        </c:ser>
        <c:dLbls>
          <c:showLegendKey val="0"/>
          <c:showVal val="0"/>
          <c:showCatName val="0"/>
          <c:showSerName val="0"/>
          <c:showPercent val="0"/>
          <c:showBubbleSize val="0"/>
        </c:dLbls>
        <c:axId val="85690624"/>
        <c:axId val="85704704"/>
      </c:scatterChart>
      <c:valAx>
        <c:axId val="8569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5"/>
      </c:valAx>
      <c:valAx>
        <c:axId val="85704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2C-4091-AEB6-EFC63FEE13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2C-4091-AEB6-EFC63FEE13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2C-4091-AEB6-EFC63FEE13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2C-4091-AEB6-EFC63FEE13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2C-4091-AEB6-EFC63FEE13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2C-4091-AEB6-EFC63FEE132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2C-4091-AEB6-EFC63FEE132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ED-4530-B28E-414C3CE5976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ED-4530-B28E-414C3CE59768}"/>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E9-4335-98C0-C14C8C3992C5}"/>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E9-4335-98C0-C14C8C3992C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E9-4335-98C0-C14C8C399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20.100000000000001</c:v>
                </c:pt>
                <c:pt idx="6">
                  <c:v>20.100000000000001</c:v>
                </c:pt>
                <c:pt idx="7">
                  <c:v>20.100000000000001</c:v>
                </c:pt>
                <c:pt idx="8">
                  <c:v>20.100000000000001</c:v>
                </c:pt>
                <c:pt idx="9">
                  <c:v>20.100000000000001</c:v>
                </c:pt>
                <c:pt idx="10">
                  <c:v>20.100000000000001</c:v>
                </c:pt>
                <c:pt idx="11">
                  <c:v>20.100000000000001</c:v>
                </c:pt>
                <c:pt idx="12">
                  <c:v>20.100000000000001</c:v>
                </c:pt>
                <c:pt idx="13">
                  <c:v>20.100000000000001</c:v>
                </c:pt>
                <c:pt idx="14">
                  <c:v>20.100000000000001</c:v>
                </c:pt>
                <c:pt idx="15">
                  <c:v>20.100000000000001</c:v>
                </c:pt>
                <c:pt idx="16">
                  <c:v>20.100000000000001</c:v>
                </c:pt>
                <c:pt idx="17">
                  <c:v>20.100000000000001</c:v>
                </c:pt>
                <c:pt idx="18">
                  <c:v>20.100000000000001</c:v>
                </c:pt>
                <c:pt idx="19">
                  <c:v>20.100000000000001</c:v>
                </c:pt>
                <c:pt idx="20">
                  <c:v>20.100000000000001</c:v>
                </c:pt>
                <c:pt idx="21">
                  <c:v>20.100000000000001</c:v>
                </c:pt>
                <c:pt idx="22">
                  <c:v>20.100000000000001</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2C-4091-AEB6-EFC63FEE13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2C-4091-AEB6-EFC63FEE13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2C-4091-AEB6-EFC63FEE13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2C-4091-AEB6-EFC63FEE13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2C-4091-AEB6-EFC63FEE132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2C-4091-AEB6-EFC63FEE132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2C-4091-AEB6-EFC63FEE132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2C-4091-AEB6-EFC63FEE132A}"/>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E9-4335-98C0-C14C8C3992C5}"/>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E9-4335-98C0-C14C8C3992C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E9-4335-98C0-C14C8C399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20.100000000000001</c:v>
                </c:pt>
                <c:pt idx="7">
                  <c:v>20.100000000000001</c:v>
                </c:pt>
                <c:pt idx="8">
                  <c:v>20.100000000000001</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70.400000000000006</c:v>
                </c:pt>
                <c:pt idx="6">
                  <c:v>70.400000000000006</c:v>
                </c:pt>
                <c:pt idx="7">
                  <c:v>70.400000000000006</c:v>
                </c:pt>
                <c:pt idx="8">
                  <c:v>70.400000000000006</c:v>
                </c:pt>
                <c:pt idx="9">
                  <c:v>70.400000000000006</c:v>
                </c:pt>
                <c:pt idx="10">
                  <c:v>70.400000000000006</c:v>
                </c:pt>
                <c:pt idx="11">
                  <c:v>70.400000000000006</c:v>
                </c:pt>
                <c:pt idx="12">
                  <c:v>70.400000000000006</c:v>
                </c:pt>
                <c:pt idx="13">
                  <c:v>70.400000000000006</c:v>
                </c:pt>
                <c:pt idx="14">
                  <c:v>70.400000000000006</c:v>
                </c:pt>
                <c:pt idx="15">
                  <c:v>70.400000000000006</c:v>
                </c:pt>
                <c:pt idx="16">
                  <c:v>70.400000000000006</c:v>
                </c:pt>
                <c:pt idx="17">
                  <c:v>70.400000000000006</c:v>
                </c:pt>
                <c:pt idx="18">
                  <c:v>70.400000000000006</c:v>
                </c:pt>
                <c:pt idx="19">
                  <c:v>#N/A</c:v>
                </c:pt>
                <c:pt idx="20">
                  <c:v>#N/A</c:v>
                </c:pt>
                <c:pt idx="21">
                  <c:v>#N/A</c:v>
                </c:pt>
                <c:pt idx="22">
                  <c:v>#N/A</c:v>
                </c:pt>
                <c:pt idx="23">
                  <c:v>#N/A</c:v>
                </c:pt>
              </c:numCache>
            </c:numRef>
          </c:yVal>
          <c:smooth val="0"/>
          <c:extLst>
            <c:ext xmlns:c16="http://schemas.microsoft.com/office/drawing/2014/chart" uri="{C3380CC4-5D6E-409C-BE32-E72D297353CC}">
              <c16:uniqueId val="{00000010-B62C-4091-AEB6-EFC63FEE132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2C-4091-AEB6-EFC63FEE13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62C-4091-AEB6-EFC63FEE13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62C-4091-AEB6-EFC63FEE13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62C-4091-AEB6-EFC63FEE13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62C-4091-AEB6-EFC63FEE13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62C-4091-AEB6-EFC63FEE132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62C-4091-AEB6-EFC63FEE132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62C-4091-AEB6-EFC63FEE13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62C-4091-AEB6-EFC63FEE132A}"/>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E9-4335-98C0-C14C8C3992C5}"/>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E9-4335-98C0-C14C8C3992C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E9-4335-98C0-C14C8C399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70.400000000000006</c:v>
                </c:pt>
                <c:pt idx="7">
                  <c:v>70.3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B62C-4091-AEB6-EFC63FEE132A}"/>
            </c:ext>
          </c:extLst>
        </c:ser>
        <c:dLbls>
          <c:showLegendKey val="0"/>
          <c:showVal val="0"/>
          <c:showCatName val="0"/>
          <c:showSerName val="0"/>
          <c:showPercent val="0"/>
          <c:showBubbleSize val="0"/>
        </c:dLbls>
        <c:axId val="86481536"/>
        <c:axId val="86483328"/>
      </c:scatterChart>
      <c:valAx>
        <c:axId val="86481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328"/>
        <c:crosses val="autoZero"/>
        <c:crossBetween val="midCat"/>
        <c:majorUnit val="5"/>
      </c:valAx>
      <c:valAx>
        <c:axId val="864833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5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95-4BB9-85A7-611DB25336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95-4BB9-85A7-611DB25336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95-4BB9-85A7-611DB25336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95-4BB9-85A7-611DB25336C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95-4BB9-85A7-611DB25336C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95-4BB9-85A7-611DB25336C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95-4BB9-85A7-611DB25336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67-4291-BBA8-31F65478A75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67-4291-BBA8-31F65478A751}"/>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F8-4A9A-8EB9-20896ECC0F7D}"/>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F8-4A9A-8EB9-20896ECC0F7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F8-4A9A-8EB9-20896ECC0F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95-4BB9-85A7-611DB25336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95-4BB9-85A7-611DB25336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95-4BB9-85A7-611DB25336C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95-4BB9-85A7-611DB25336C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395-4BB9-85A7-611DB25336C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395-4BB9-85A7-611DB25336C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395-4BB9-85A7-611DB25336C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F8-4A9A-8EB9-20896ECC0F7D}"/>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F8-4A9A-8EB9-20896ECC0F7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6F8-4A9A-8EB9-20896ECC0F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C395-4BB9-85A7-611DB25336C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395-4BB9-85A7-611DB25336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395-4BB9-85A7-611DB25336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395-4BB9-85A7-611DB25336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395-4BB9-85A7-611DB25336C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395-4BB9-85A7-611DB25336C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395-4BB9-85A7-611DB25336C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395-4BB9-85A7-611DB25336C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395-4BB9-85A7-611DB25336C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395-4BB9-85A7-611DB25336C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F8-4A9A-8EB9-20896ECC0F7D}"/>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F8-4A9A-8EB9-20896ECC0F7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F8-4A9A-8EB9-20896ECC0F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C395-4BB9-85A7-611DB25336CC}"/>
            </c:ext>
          </c:extLst>
        </c:ser>
        <c:dLbls>
          <c:showLegendKey val="0"/>
          <c:showVal val="0"/>
          <c:showCatName val="0"/>
          <c:showSerName val="0"/>
          <c:showPercent val="0"/>
          <c:showBubbleSize val="0"/>
        </c:dLbls>
        <c:axId val="86556032"/>
        <c:axId val="89330816"/>
      </c:scatterChart>
      <c:valAx>
        <c:axId val="86556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0816"/>
        <c:crosses val="autoZero"/>
        <c:crossBetween val="midCat"/>
        <c:majorUnit val="5"/>
      </c:valAx>
      <c:valAx>
        <c:axId val="89330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60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DA-4D47-81F4-9845262D7D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DA-4D47-81F4-9845262D7DC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DA-4D47-81F4-9845262D7DC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DA-4D47-81F4-9845262D7DC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DA-4D47-81F4-9845262D7DC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DA-4D47-81F4-9845262D7D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81-4A56-9D4B-C62473FC368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81-4A56-9D4B-C62473FC368B}"/>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F9-468B-B503-260D05E95B54}"/>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F9-468B-B503-260D05E95B5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F9-468B-B503-260D05E95B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80.900000000000006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72</c:v>
                </c:pt>
                <c:pt idx="14">
                  <c:v>78.599999999999994</c:v>
                </c:pt>
                <c:pt idx="15">
                  <c:v>80.900000000000006</c:v>
                </c:pt>
                <c:pt idx="16">
                  <c:v>80.900000000000006</c:v>
                </c:pt>
                <c:pt idx="17">
                  <c:v>80.900000000000006</c:v>
                </c:pt>
                <c:pt idx="18">
                  <c:v>80.900000000000006</c:v>
                </c:pt>
                <c:pt idx="19">
                  <c:v>80.900000000000006</c:v>
                </c:pt>
                <c:pt idx="20">
                  <c:v>80.900000000000006</c:v>
                </c:pt>
                <c:pt idx="21">
                  <c:v>80.900000000000006</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12.4</c:v>
                </c:pt>
                <c:pt idx="6">
                  <c:v>12.4</c:v>
                </c:pt>
                <c:pt idx="7">
                  <c:v>12.4</c:v>
                </c:pt>
                <c:pt idx="8">
                  <c:v>12.4</c:v>
                </c:pt>
                <c:pt idx="9">
                  <c:v>12.4</c:v>
                </c:pt>
                <c:pt idx="10">
                  <c:v>14.2</c:v>
                </c:pt>
                <c:pt idx="11">
                  <c:v>16</c:v>
                </c:pt>
                <c:pt idx="12">
                  <c:v>17.8</c:v>
                </c:pt>
                <c:pt idx="13">
                  <c:v>19.600000000000001</c:v>
                </c:pt>
                <c:pt idx="14">
                  <c:v>21.3</c:v>
                </c:pt>
                <c:pt idx="15">
                  <c:v>23.1</c:v>
                </c:pt>
                <c:pt idx="16">
                  <c:v>24.9</c:v>
                </c:pt>
                <c:pt idx="17">
                  <c:v>26.7</c:v>
                </c:pt>
                <c:pt idx="18">
                  <c:v>28.5</c:v>
                </c:pt>
                <c:pt idx="19">
                  <c:v>30.3</c:v>
                </c:pt>
                <c:pt idx="20">
                  <c:v>30.3</c:v>
                </c:pt>
                <c:pt idx="21">
                  <c:v>30.3</c:v>
                </c:pt>
                <c:pt idx="22">
                  <c:v>30.3</c:v>
                </c:pt>
                <c:pt idx="23">
                  <c:v>30.3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DA-4D47-81F4-9845262D7D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DA-4D47-81F4-9845262D7DC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DA-4D47-81F4-9845262D7DC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DA-4D47-81F4-9845262D7DC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DA-4D47-81F4-9845262D7DC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DA-4D47-81F4-9845262D7DC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DA-4D47-81F4-9845262D7DCE}"/>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F9-468B-B503-260D05E95B54}"/>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F9-468B-B503-260D05E95B5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F9-468B-B503-260D05E95B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19.399999999999999</c:v>
                </c:pt>
                <c:pt idx="7">
                  <c:v>15.2</c:v>
                </c:pt>
                <c:pt idx="8">
                  <c:v>17.3</c:v>
                </c:pt>
                <c:pt idx="9">
                  <c:v>33.5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45.7</c:v>
                </c:pt>
                <c:pt idx="6">
                  <c:v>45.7</c:v>
                </c:pt>
                <c:pt idx="7">
                  <c:v>45.7</c:v>
                </c:pt>
                <c:pt idx="8">
                  <c:v>45.7</c:v>
                </c:pt>
                <c:pt idx="9">
                  <c:v>45.7</c:v>
                </c:pt>
                <c:pt idx="10">
                  <c:v>52.3</c:v>
                </c:pt>
                <c:pt idx="11">
                  <c:v>58.9</c:v>
                </c:pt>
                <c:pt idx="12">
                  <c:v>65.5</c:v>
                </c:pt>
                <c:pt idx="13">
                  <c:v>72</c:v>
                </c:pt>
                <c:pt idx="14">
                  <c:v>78.599999999999994</c:v>
                </c:pt>
                <c:pt idx="15">
                  <c:v>85.2</c:v>
                </c:pt>
                <c:pt idx="16">
                  <c:v>91.8</c:v>
                </c:pt>
                <c:pt idx="17">
                  <c:v>98.4</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0-D3DA-4D47-81F4-9845262D7DC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DA-4D47-81F4-9845262D7D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DA-4D47-81F4-9845262D7DC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3DA-4D47-81F4-9845262D7DC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3DA-4D47-81F4-9845262D7DC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3DA-4D47-81F4-9845262D7DC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3DA-4D47-81F4-9845262D7DCE}"/>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3DA-4D47-81F4-9845262D7DC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3DA-4D47-81F4-9845262D7DCE}"/>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3DA-4D47-81F4-9845262D7DCE}"/>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F9-468B-B503-260D05E95B54}"/>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F9-468B-B503-260D05E95B5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F9-468B-B503-260D05E95B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67.099999999999994</c:v>
                </c:pt>
                <c:pt idx="7">
                  <c:v>55.6</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D3DA-4D47-81F4-9845262D7DCE}"/>
            </c:ext>
          </c:extLst>
        </c:ser>
        <c:dLbls>
          <c:showLegendKey val="0"/>
          <c:showVal val="0"/>
          <c:showCatName val="0"/>
          <c:showSerName val="0"/>
          <c:showPercent val="0"/>
          <c:showBubbleSize val="0"/>
        </c:dLbls>
        <c:axId val="89944832"/>
        <c:axId val="89946368"/>
      </c:scatterChart>
      <c:valAx>
        <c:axId val="89944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6368"/>
        <c:crosses val="autoZero"/>
        <c:crossBetween val="midCat"/>
        <c:majorUnit val="5"/>
      </c:valAx>
      <c:valAx>
        <c:axId val="899463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48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c:v>
                </c:pt>
                <c:pt idx="14">
                  <c:v>83</c:v>
                </c:pt>
                <c:pt idx="15">
                  <c:v>83</c:v>
                </c:pt>
                <c:pt idx="16">
                  <c:v>83</c:v>
                </c:pt>
                <c:pt idx="17">
                  <c:v>83</c:v>
                </c:pt>
                <c:pt idx="18">
                  <c:v>83</c:v>
                </c:pt>
                <c:pt idx="19">
                  <c:v>83</c:v>
                </c:pt>
                <c:pt idx="20">
                  <c:v>83</c:v>
                </c:pt>
                <c:pt idx="21">
                  <c:v>83</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38-4D0C-ABD8-DB53DA2AF2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38-4D0C-ABD8-DB53DA2AF2E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38-4D0C-ABD8-DB53DA2AF2E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38-4D0C-ABD8-DB53DA2AF2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38-4D0C-ABD8-DB53DA2AF2E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38-4D0C-ABD8-DB53DA2AF2E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38-4D0C-ABD8-DB53DA2AF2E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38-4D0C-ABD8-DB53DA2AF2E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38-4D0C-ABD8-DB53DA2AF2E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4D-4C0B-855C-AA0D2C709BB5}"/>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4D-4C0B-855C-AA0D2C709BB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4D-4C0B-855C-AA0D2C709B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83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c:v>
                </c:pt>
                <c:pt idx="14">
                  <c:v>81</c:v>
                </c:pt>
                <c:pt idx="15">
                  <c:v>81</c:v>
                </c:pt>
                <c:pt idx="16">
                  <c:v>81</c:v>
                </c:pt>
                <c:pt idx="17">
                  <c:v>81</c:v>
                </c:pt>
                <c:pt idx="18">
                  <c:v>81</c:v>
                </c:pt>
                <c:pt idx="19">
                  <c:v>81</c:v>
                </c:pt>
                <c:pt idx="20">
                  <c:v>81</c:v>
                </c:pt>
                <c:pt idx="21">
                  <c:v>81</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38-4D0C-ABD8-DB53DA2AF2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38-4D0C-ABD8-DB53DA2AF2E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38-4D0C-ABD8-DB53DA2AF2E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738-4D0C-ABD8-DB53DA2AF2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38-4D0C-ABD8-DB53DA2AF2E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38-4D0C-ABD8-DB53DA2AF2E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38-4D0C-ABD8-DB53DA2AF2E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38-4D0C-ABD8-DB53DA2AF2E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738-4D0C-ABD8-DB53DA2AF2E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4D-4C0B-855C-AA0D2C709BB5}"/>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4D-4C0B-855C-AA0D2C709BB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E4D-4C0B-855C-AA0D2C709B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80.993150684931507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63.3</c:v>
                </c:pt>
                <c:pt idx="14">
                  <c:v>63.3</c:v>
                </c:pt>
                <c:pt idx="15">
                  <c:v>63.3</c:v>
                </c:pt>
                <c:pt idx="16">
                  <c:v>63.3</c:v>
                </c:pt>
                <c:pt idx="17">
                  <c:v>63.3</c:v>
                </c:pt>
                <c:pt idx="18">
                  <c:v>63.3</c:v>
                </c:pt>
                <c:pt idx="19">
                  <c:v>63.3</c:v>
                </c:pt>
                <c:pt idx="20">
                  <c:v>63.3</c:v>
                </c:pt>
                <c:pt idx="21">
                  <c:v>63.3</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738-4D0C-ABD8-DB53DA2AF2E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738-4D0C-ABD8-DB53DA2AF2E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738-4D0C-ABD8-DB53DA2AF2E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738-4D0C-ABD8-DB53DA2AF2E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738-4D0C-ABD8-DB53DA2AF2E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738-4D0C-ABD8-DB53DA2AF2E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738-4D0C-ABD8-DB53DA2AF2E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738-4D0C-ABD8-DB53DA2AF2E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738-4D0C-ABD8-DB53DA2AF2E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4D-4C0B-855C-AA0D2C709BB5}"/>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4D-4C0B-855C-AA0D2C709BB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4D-4C0B-855C-AA0D2C709B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63.3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890048"/>
        <c:axId val="91891584"/>
      </c:scatterChart>
      <c:valAx>
        <c:axId val="9189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1584"/>
        <c:crosses val="autoZero"/>
        <c:crossBetween val="midCat"/>
        <c:majorUnit val="5"/>
      </c:valAx>
      <c:valAx>
        <c:axId val="91891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87.9</c:v>
                </c:pt>
                <c:pt idx="14">
                  <c:v>87.9</c:v>
                </c:pt>
                <c:pt idx="15">
                  <c:v>87.9</c:v>
                </c:pt>
                <c:pt idx="16">
                  <c:v>87.9</c:v>
                </c:pt>
                <c:pt idx="17">
                  <c:v>87.9</c:v>
                </c:pt>
                <c:pt idx="18">
                  <c:v>87.9</c:v>
                </c:pt>
                <c:pt idx="19">
                  <c:v>87.9</c:v>
                </c:pt>
                <c:pt idx="20">
                  <c:v>87.9</c:v>
                </c:pt>
                <c:pt idx="21">
                  <c:v>87.9</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A2-48AF-8BDA-C99C7F56C3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A2-48AF-8BDA-C99C7F56C3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A2-48AF-8BDA-C99C7F56C3E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A2-48AF-8BDA-C99C7F56C3E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A2-48AF-8BDA-C99C7F56C3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A2-48AF-8BDA-C99C7F56C3E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A2-48AF-8BDA-C99C7F56C3E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88-4946-A760-5C15D9D9C578}"/>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88-4946-A760-5C15D9D9C57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688-4946-A760-5C15D9D9C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87.943262411347519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73.8</c:v>
                </c:pt>
                <c:pt idx="14">
                  <c:v>73.8</c:v>
                </c:pt>
                <c:pt idx="15">
                  <c:v>73.8</c:v>
                </c:pt>
                <c:pt idx="16">
                  <c:v>73.8</c:v>
                </c:pt>
                <c:pt idx="17">
                  <c:v>73.8</c:v>
                </c:pt>
                <c:pt idx="18">
                  <c:v>73.8</c:v>
                </c:pt>
                <c:pt idx="19">
                  <c:v>73.8</c:v>
                </c:pt>
                <c:pt idx="20">
                  <c:v>73.8</c:v>
                </c:pt>
                <c:pt idx="21">
                  <c:v>73.8</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A2-48AF-8BDA-C99C7F56C3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A2-48AF-8BDA-C99C7F56C3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A2-48AF-8BDA-C99C7F56C3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A2-48AF-8BDA-C99C7F56C3E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A2-48AF-8BDA-C99C7F56C3E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A2-48AF-8BDA-C99C7F56C3E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A2-48AF-8BDA-C99C7F56C3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5A2-48AF-8BDA-C99C7F56C3E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5A2-48AF-8BDA-C99C7F56C3E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88-4946-A760-5C15D9D9C578}"/>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88-4946-A760-5C15D9D9C57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688-4946-A760-5C15D9D9C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73.75886524822694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c:v>
                </c:pt>
                <c:pt idx="14">
                  <c:v>90</c:v>
                </c:pt>
                <c:pt idx="15">
                  <c:v>90</c:v>
                </c:pt>
                <c:pt idx="16">
                  <c:v>90</c:v>
                </c:pt>
                <c:pt idx="17">
                  <c:v>90</c:v>
                </c:pt>
                <c:pt idx="18">
                  <c:v>90</c:v>
                </c:pt>
                <c:pt idx="19">
                  <c:v>90</c:v>
                </c:pt>
                <c:pt idx="20">
                  <c:v>90</c:v>
                </c:pt>
                <c:pt idx="21">
                  <c:v>90</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5A2-48AF-8BDA-C99C7F56C3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5A2-48AF-8BDA-C99C7F56C3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5A2-48AF-8BDA-C99C7F56C3E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5A2-48AF-8BDA-C99C7F56C3E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5A2-48AF-8BDA-C99C7F56C3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5A2-48AF-8BDA-C99C7F56C3E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5A2-48AF-8BDA-C99C7F56C3E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88-4946-A760-5C15D9D9C578}"/>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88-4946-A760-5C15D9D9C57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88-4946-A760-5C15D9D9C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90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2875008"/>
        <c:axId val="92905472"/>
      </c:scatterChart>
      <c:valAx>
        <c:axId val="92875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05472"/>
        <c:crosses val="autoZero"/>
        <c:crossBetween val="midCat"/>
        <c:majorUnit val="5"/>
      </c:valAx>
      <c:valAx>
        <c:axId val="92905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75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80</c:v>
                </c:pt>
                <c:pt idx="14">
                  <c:v>80</c:v>
                </c:pt>
                <c:pt idx="15">
                  <c:v>80</c:v>
                </c:pt>
                <c:pt idx="16">
                  <c:v>80</c:v>
                </c:pt>
                <c:pt idx="17">
                  <c:v>80</c:v>
                </c:pt>
                <c:pt idx="18">
                  <c:v>80</c:v>
                </c:pt>
                <c:pt idx="19">
                  <c:v>80</c:v>
                </c:pt>
                <c:pt idx="20">
                  <c:v>80</c:v>
                </c:pt>
                <c:pt idx="21">
                  <c:v>80</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62.1</c:v>
                </c:pt>
                <c:pt idx="14">
                  <c:v>62.1</c:v>
                </c:pt>
                <c:pt idx="15">
                  <c:v>62.1</c:v>
                </c:pt>
                <c:pt idx="16">
                  <c:v>62.1</c:v>
                </c:pt>
                <c:pt idx="17">
                  <c:v>62.1</c:v>
                </c:pt>
                <c:pt idx="18">
                  <c:v>62.1</c:v>
                </c:pt>
                <c:pt idx="19">
                  <c:v>62.1</c:v>
                </c:pt>
                <c:pt idx="20">
                  <c:v>62.1</c:v>
                </c:pt>
                <c:pt idx="21">
                  <c:v>62.1</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18-4E54-8B67-0E0BD6CBD8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18-4E54-8B67-0E0BD6CBD87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18-4E54-8B67-0E0BD6CBD87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18-4E54-8B67-0E0BD6CBD87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18-4E54-8B67-0E0BD6CBD87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18-4E54-8B67-0E0BD6CBD87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18-4E54-8B67-0E0BD6CBD87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70-4B87-834D-44DE3830660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70-4B87-834D-44DE3830660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270-4B87-834D-44DE383066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80.038948393378774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18-4E54-8B67-0E0BD6CBD8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18-4E54-8B67-0E0BD6CBD87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18-4E54-8B67-0E0BD6CBD87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18-4E54-8B67-0E0BD6CBD87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18-4E54-8B67-0E0BD6CBD87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18-4E54-8B67-0E0BD6CBD87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18-4E54-8B67-0E0BD6CBD87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E18-4E54-8B67-0E0BD6CBD87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E18-4E54-8B67-0E0BD6CBD87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70-4B87-834D-44DE3830660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70-4B87-834D-44DE3830660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70-4B87-834D-44DE383066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62.122687439143135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c:v>
                </c:pt>
                <c:pt idx="14">
                  <c:v>82</c:v>
                </c:pt>
                <c:pt idx="15">
                  <c:v>82</c:v>
                </c:pt>
                <c:pt idx="16">
                  <c:v>82</c:v>
                </c:pt>
                <c:pt idx="17">
                  <c:v>82</c:v>
                </c:pt>
                <c:pt idx="18">
                  <c:v>82</c:v>
                </c:pt>
                <c:pt idx="19">
                  <c:v>82</c:v>
                </c:pt>
                <c:pt idx="20">
                  <c:v>82</c:v>
                </c:pt>
                <c:pt idx="21">
                  <c:v>82</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E18-4E54-8B67-0E0BD6CBD8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E18-4E54-8B67-0E0BD6CBD87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E18-4E54-8B67-0E0BD6CBD87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E18-4E54-8B67-0E0BD6CBD87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E18-4E54-8B67-0E0BD6CBD87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E18-4E54-8B67-0E0BD6CBD87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E18-4E54-8B67-0E0BD6CBD87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70-4B87-834D-44DE3830660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70-4B87-834D-44DE3830660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70-4B87-834D-44DE383066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82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745152"/>
        <c:axId val="93746688"/>
      </c:scatterChart>
      <c:valAx>
        <c:axId val="937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46688"/>
        <c:crosses val="autoZero"/>
        <c:crossBetween val="midCat"/>
        <c:majorUnit val="5"/>
      </c:valAx>
      <c:valAx>
        <c:axId val="937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17-4286-82B3-87A3A09ECE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17-4286-82B3-87A3A09ECE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17-4286-82B3-87A3A09ECE6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17-4286-82B3-87A3A09ECE6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17-4286-82B3-87A3A09ECE6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17-4286-82B3-87A3A09ECE6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17-4286-82B3-87A3A09ECE6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17-4286-82B3-87A3A09ECE61}"/>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CD-40F9-98CA-D4B6E6884CC6}"/>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CD-40F9-98CA-D4B6E6884CC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8CD-40F9-98CA-D4B6E6884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17-4286-82B3-87A3A09ECE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17-4286-82B3-87A3A09ECE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17-4286-82B3-87A3A09ECE6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17-4286-82B3-87A3A09ECE6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17-4286-82B3-87A3A09ECE6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17-4286-82B3-87A3A09ECE6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17-4286-82B3-87A3A09ECE6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17-4286-82B3-87A3A09ECE6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17-4286-82B3-87A3A09ECE61}"/>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CD-40F9-98CA-D4B6E6884CC6}"/>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CD-40F9-98CA-D4B6E6884CC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CD-40F9-98CA-D4B6E6884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F17-4286-82B3-87A3A09ECE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F17-4286-82B3-87A3A09ECE6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F17-4286-82B3-87A3A09ECE6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F17-4286-82B3-87A3A09ECE6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F17-4286-82B3-87A3A09ECE6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F17-4286-82B3-87A3A09ECE6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F17-4286-82B3-87A3A09ECE6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F17-4286-82B3-87A3A09ECE61}"/>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CD-40F9-98CA-D4B6E6884CC6}"/>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CD-40F9-98CA-D4B6E6884CC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CD-40F9-98CA-D4B6E6884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307072"/>
        <c:axId val="94308608"/>
      </c:scatterChart>
      <c:valAx>
        <c:axId val="943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08608"/>
        <c:crosses val="autoZero"/>
        <c:crossBetween val="midCat"/>
        <c:majorUnit val="5"/>
      </c:valAx>
      <c:valAx>
        <c:axId val="94308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070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ECC-485C-B999-C4951ED63C7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59.791799990000001</c:v>
                </c:pt>
                <c:pt idx="3">
                  <c:v>1E-10</c:v>
                </c:pt>
                <c:pt idx="4">
                  <c:v>1E-10</c:v>
                </c:pt>
                <c:pt idx="5">
                  <c:v>1E-10</c:v>
                </c:pt>
              </c:numCache>
            </c:numRef>
          </c:val>
          <c:extLst>
            <c:ext xmlns:c16="http://schemas.microsoft.com/office/drawing/2014/chart" uri="{C3380CC4-5D6E-409C-BE32-E72D297353CC}">
              <c16:uniqueId val="{00000002-1ECC-485C-B999-C4951ED63C7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13.98407501</c:v>
                </c:pt>
                <c:pt idx="3">
                  <c:v>1E-10</c:v>
                </c:pt>
                <c:pt idx="4">
                  <c:v>1E-10</c:v>
                </c:pt>
                <c:pt idx="5">
                  <c:v>1E-10</c:v>
                </c:pt>
              </c:numCache>
            </c:numRef>
          </c:val>
          <c:extLst>
            <c:ext xmlns:c16="http://schemas.microsoft.com/office/drawing/2014/chart" uri="{C3380CC4-5D6E-409C-BE32-E72D297353CC}">
              <c16:uniqueId val="{00000003-1ECC-485C-B999-C4951ED63C7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93.685000000000002</c:v>
                </c:pt>
                <c:pt idx="1">
                  <c:v>100</c:v>
                </c:pt>
                <c:pt idx="2">
                  <c:v>0</c:v>
                </c:pt>
                <c:pt idx="3">
                  <c:v>100</c:v>
                </c:pt>
                <c:pt idx="4">
                  <c:v>97.933145159999995</c:v>
                </c:pt>
                <c:pt idx="5">
                  <c:v>100</c:v>
                </c:pt>
              </c:numCache>
            </c:numRef>
          </c:val>
          <c:extLst>
            <c:ext xmlns:c16="http://schemas.microsoft.com/office/drawing/2014/chart" uri="{C3380CC4-5D6E-409C-BE32-E72D297353CC}">
              <c16:uniqueId val="{00000004-1ECC-485C-B999-C4951ED63C7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6.3150000000000004</c:v>
                </c:pt>
                <c:pt idx="1">
                  <c:v>1E-10</c:v>
                </c:pt>
                <c:pt idx="2">
                  <c:v>26.224125000000001</c:v>
                </c:pt>
                <c:pt idx="3">
                  <c:v>1E-10</c:v>
                </c:pt>
                <c:pt idx="4">
                  <c:v>2.0668548389999999</c:v>
                </c:pt>
                <c:pt idx="5">
                  <c:v>1E-10</c:v>
                </c:pt>
              </c:numCache>
            </c:numRef>
          </c:val>
          <c:extLst>
            <c:ext xmlns:c16="http://schemas.microsoft.com/office/drawing/2014/chart" uri="{C3380CC4-5D6E-409C-BE32-E72D297353CC}">
              <c16:uniqueId val="{00000005-1ECC-485C-B999-C4951ED63C7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32-43D4-8E1A-9C78560EFB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32-43D4-8E1A-9C78560EFB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32-43D4-8E1A-9C78560EFBF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32-43D4-8E1A-9C78560EFBF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32-43D4-8E1A-9C78560EFBF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32-43D4-8E1A-9C78560EFBF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32-43D4-8E1A-9C78560EFBF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53-4A86-B04D-BD4F83560F2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53-4A86-B04D-BD4F83560F2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C53-4A86-B04D-BD4F83560F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32-43D4-8E1A-9C78560EFB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32-43D4-8E1A-9C78560EFBF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32-43D4-8E1A-9C78560EFB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32-43D4-8E1A-9C78560EFBF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32-43D4-8E1A-9C78560EFBF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B32-43D4-8E1A-9C78560EFBF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B32-43D4-8E1A-9C78560EFBF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B32-43D4-8E1A-9C78560EFBF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B32-43D4-8E1A-9C78560EFBF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53-4A86-B04D-BD4F83560F2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53-4A86-B04D-BD4F83560F2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53-4A86-B04D-BD4F83560F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B32-43D4-8E1A-9C78560EFB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B32-43D4-8E1A-9C78560EFB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B32-43D4-8E1A-9C78560EFBF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B32-43D4-8E1A-9C78560EFBF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B32-43D4-8E1A-9C78560EFBFC}"/>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B32-43D4-8E1A-9C78560EFBF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B32-43D4-8E1A-9C78560EFBFC}"/>
                </c:ext>
              </c:extLst>
            </c:dLbl>
            <c:dLbl>
              <c:idx val="9"/>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53-4A86-B04D-BD4F83560F2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53-4A86-B04D-BD4F83560F2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53-4A86-B04D-BD4F83560F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419584"/>
        <c:axId val="94511488"/>
      </c:scatterChart>
      <c:valAx>
        <c:axId val="94419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1488"/>
        <c:crosses val="autoZero"/>
        <c:crossBetween val="midCat"/>
        <c:majorUnit val="5"/>
      </c:valAx>
      <c:valAx>
        <c:axId val="94511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419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c:v>
                </c:pt>
                <c:pt idx="14">
                  <c:v>81</c:v>
                </c:pt>
                <c:pt idx="15">
                  <c:v>81</c:v>
                </c:pt>
                <c:pt idx="16">
                  <c:v>81</c:v>
                </c:pt>
                <c:pt idx="17">
                  <c:v>81</c:v>
                </c:pt>
                <c:pt idx="18">
                  <c:v>81</c:v>
                </c:pt>
                <c:pt idx="19">
                  <c:v>81</c:v>
                </c:pt>
                <c:pt idx="20">
                  <c:v>81</c:v>
                </c:pt>
                <c:pt idx="21">
                  <c:v>81</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63.3</c:v>
                </c:pt>
                <c:pt idx="14">
                  <c:v>63.3</c:v>
                </c:pt>
                <c:pt idx="15">
                  <c:v>63.3</c:v>
                </c:pt>
                <c:pt idx="16">
                  <c:v>63.3</c:v>
                </c:pt>
                <c:pt idx="17">
                  <c:v>63.3</c:v>
                </c:pt>
                <c:pt idx="18">
                  <c:v>63.3</c:v>
                </c:pt>
                <c:pt idx="19">
                  <c:v>63.3</c:v>
                </c:pt>
                <c:pt idx="20">
                  <c:v>63.3</c:v>
                </c:pt>
                <c:pt idx="21">
                  <c:v>63.3</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BE-4634-94B5-EDE7FF3A6DB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BE-4634-94B5-EDE7FF3A6DB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BE-4634-94B5-EDE7FF3A6DB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BE-4634-94B5-EDE7FF3A6DB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BE-4634-94B5-EDE7FF3A6DB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BE-4634-94B5-EDE7FF3A6DB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BE-4634-94B5-EDE7FF3A6DBF}"/>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05F-45D3-B7B7-80E710F8359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05F-45D3-B7B7-80E710F835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05F-45D3-B7B7-80E710F835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80.993150684931507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BE-4634-94B5-EDE7FF3A6DB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BE-4634-94B5-EDE7FF3A6DB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BE-4634-94B5-EDE7FF3A6DB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BE-4634-94B5-EDE7FF3A6DB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7BE-4634-94B5-EDE7FF3A6DB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BE-4634-94B5-EDE7FF3A6DB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BE-4634-94B5-EDE7FF3A6DB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BE-4634-94B5-EDE7FF3A6DB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BE-4634-94B5-EDE7FF3A6DBF}"/>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5F-45D3-B7B7-80E710F8359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5F-45D3-B7B7-80E710F835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5F-45D3-B7B7-80E710F835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63.3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c:v>
                </c:pt>
                <c:pt idx="14">
                  <c:v>83</c:v>
                </c:pt>
                <c:pt idx="15">
                  <c:v>83</c:v>
                </c:pt>
                <c:pt idx="16">
                  <c:v>83</c:v>
                </c:pt>
                <c:pt idx="17">
                  <c:v>83</c:v>
                </c:pt>
                <c:pt idx="18">
                  <c:v>83</c:v>
                </c:pt>
                <c:pt idx="19">
                  <c:v>83</c:v>
                </c:pt>
                <c:pt idx="20">
                  <c:v>83</c:v>
                </c:pt>
                <c:pt idx="21">
                  <c:v>83</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7BE-4634-94B5-EDE7FF3A6DB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7BE-4634-94B5-EDE7FF3A6DB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7BE-4634-94B5-EDE7FF3A6DB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7BE-4634-94B5-EDE7FF3A6DB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7BE-4634-94B5-EDE7FF3A6DBF}"/>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7BE-4634-94B5-EDE7FF3A6DB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7BE-4634-94B5-EDE7FF3A6DB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7BE-4634-94B5-EDE7FF3A6DBF}"/>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5F-45D3-B7B7-80E710F8359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5F-45D3-B7B7-80E710F835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5F-45D3-B7B7-80E710F835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83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5654272"/>
        <c:axId val="95655808"/>
      </c:scatterChart>
      <c:valAx>
        <c:axId val="95654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55808"/>
        <c:crosses val="autoZero"/>
        <c:crossBetween val="midCat"/>
        <c:majorUnit val="5"/>
      </c:valAx>
      <c:valAx>
        <c:axId val="95655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54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29.775694309999999</c:v>
                </c:pt>
                <c:pt idx="1">
                  <c:v>1E-10</c:v>
                </c:pt>
                <c:pt idx="2">
                  <c:v>41.617645000000003</c:v>
                </c:pt>
                <c:pt idx="3">
                  <c:v>1E-10</c:v>
                </c:pt>
                <c:pt idx="4">
                  <c:v>30.292307690000001</c:v>
                </c:pt>
                <c:pt idx="5">
                  <c:v>1E-10</c:v>
                </c:pt>
              </c:numCache>
            </c:numRef>
          </c:val>
          <c:extLst>
            <c:ext xmlns:c16="http://schemas.microsoft.com/office/drawing/2014/chart" uri="{C3380CC4-5D6E-409C-BE32-E72D297353CC}">
              <c16:uniqueId val="{00000000-16FB-44B4-B4D4-AE726AE72E0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39.358825000000003</c:v>
                </c:pt>
                <c:pt idx="3">
                  <c:v>1E-10</c:v>
                </c:pt>
                <c:pt idx="4">
                  <c:v>1E-10</c:v>
                </c:pt>
                <c:pt idx="5">
                  <c:v>1E-10</c:v>
                </c:pt>
              </c:numCache>
            </c:numRef>
          </c:val>
          <c:extLst>
            <c:ext xmlns:c16="http://schemas.microsoft.com/office/drawing/2014/chart" uri="{C3380CC4-5D6E-409C-BE32-E72D297353CC}">
              <c16:uniqueId val="{00000001-16FB-44B4-B4D4-AE726AE72E0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70.224305689999994</c:v>
                </c:pt>
                <c:pt idx="1">
                  <c:v>100</c:v>
                </c:pt>
                <c:pt idx="2">
                  <c:v>0</c:v>
                </c:pt>
                <c:pt idx="3">
                  <c:v>100</c:v>
                </c:pt>
                <c:pt idx="4">
                  <c:v>69.707692309999999</c:v>
                </c:pt>
                <c:pt idx="5">
                  <c:v>100</c:v>
                </c:pt>
              </c:numCache>
            </c:numRef>
          </c:val>
          <c:extLst>
            <c:ext xmlns:c16="http://schemas.microsoft.com/office/drawing/2014/chart" uri="{C3380CC4-5D6E-409C-BE32-E72D297353CC}">
              <c16:uniqueId val="{00000002-16FB-44B4-B4D4-AE726AE72E0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19.023530000000001</c:v>
                </c:pt>
                <c:pt idx="3">
                  <c:v>1E-10</c:v>
                </c:pt>
                <c:pt idx="4">
                  <c:v>1E-10</c:v>
                </c:pt>
                <c:pt idx="5">
                  <c:v>1E-10</c:v>
                </c:pt>
              </c:numCache>
            </c:numRef>
          </c:val>
          <c:extLst>
            <c:ext xmlns:c16="http://schemas.microsoft.com/office/drawing/2014/chart" uri="{C3380CC4-5D6E-409C-BE32-E72D297353CC}">
              <c16:uniqueId val="{00000003-16FB-44B4-B4D4-AE726AE72E0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23.1</c:v>
                </c:pt>
                <c:pt idx="2">
                  <c:v>23.1</c:v>
                </c:pt>
                <c:pt idx="3">
                  <c:v>23.1</c:v>
                </c:pt>
                <c:pt idx="4">
                  <c:v>23.1</c:v>
                </c:pt>
                <c:pt idx="5">
                  <c:v>23.1</c:v>
                </c:pt>
                <c:pt idx="6">
                  <c:v>29</c:v>
                </c:pt>
                <c:pt idx="7">
                  <c:v>34.9</c:v>
                </c:pt>
                <c:pt idx="8">
                  <c:v>40.799999999999997</c:v>
                </c:pt>
                <c:pt idx="9">
                  <c:v>46.8</c:v>
                </c:pt>
                <c:pt idx="10">
                  <c:v>52.7</c:v>
                </c:pt>
                <c:pt idx="11">
                  <c:v>58.6</c:v>
                </c:pt>
                <c:pt idx="12">
                  <c:v>64.5</c:v>
                </c:pt>
                <c:pt idx="13">
                  <c:v>70.5</c:v>
                </c:pt>
                <c:pt idx="14">
                  <c:v>76.400000000000006</c:v>
                </c:pt>
                <c:pt idx="15">
                  <c:v>82.3</c:v>
                </c:pt>
                <c:pt idx="16">
                  <c:v>88.2</c:v>
                </c:pt>
                <c:pt idx="17">
                  <c:v>94.2</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725A-4300-A3DC-398C8BD85F6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5A-4300-A3DC-398C8BD85F6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5A-4300-A3DC-398C8BD85F6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5A-4300-A3DC-398C8BD85F6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5A-4300-A3DC-398C8BD85F6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5A-4300-A3DC-398C8BD85F6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5A-4300-A3DC-398C8BD85F6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5A-4300-A3DC-398C8BD85F6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5A-4300-A3DC-398C8BD85F6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5A-4300-A3DC-398C8BD85F6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18-424A-BD48-8ACAD3C55AC1}"/>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18-424A-BD48-8ACAD3C55AC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18-424A-BD48-8ACAD3C55A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43.6</c:v>
                </c:pt>
                <c:pt idx="2">
                  <c:v>44.6</c:v>
                </c:pt>
                <c:pt idx="3">
                  <c:v>44.4</c:v>
                </c:pt>
                <c:pt idx="4">
                  <c:v>46.5</c:v>
                </c:pt>
                <c:pt idx="5">
                  <c:v>48.92657316983626</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25A-4300-A3DC-398C8BD85F63}"/>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23.1</c:v>
                </c:pt>
                <c:pt idx="6">
                  <c:v>27.2</c:v>
                </c:pt>
                <c:pt idx="7">
                  <c:v>27.2</c:v>
                </c:pt>
                <c:pt idx="8">
                  <c:v>27.2</c:v>
                </c:pt>
                <c:pt idx="9">
                  <c:v>27.2</c:v>
                </c:pt>
                <c:pt idx="10">
                  <c:v>33.799999999999997</c:v>
                </c:pt>
                <c:pt idx="11">
                  <c:v>40.5</c:v>
                </c:pt>
                <c:pt idx="12">
                  <c:v>47.1</c:v>
                </c:pt>
                <c:pt idx="13">
                  <c:v>53.8</c:v>
                </c:pt>
                <c:pt idx="14">
                  <c:v>60.4</c:v>
                </c:pt>
                <c:pt idx="15">
                  <c:v>67.099999999999994</c:v>
                </c:pt>
                <c:pt idx="16">
                  <c:v>73.7</c:v>
                </c:pt>
                <c:pt idx="17">
                  <c:v>80.400000000000006</c:v>
                </c:pt>
                <c:pt idx="18">
                  <c:v>87</c:v>
                </c:pt>
                <c:pt idx="19">
                  <c:v>93.7</c:v>
                </c:pt>
                <c:pt idx="20">
                  <c:v>93.7</c:v>
                </c:pt>
                <c:pt idx="21">
                  <c:v>93.7</c:v>
                </c:pt>
                <c:pt idx="22">
                  <c:v>93.7</c:v>
                </c:pt>
                <c:pt idx="23">
                  <c:v>93.7</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5A-4300-A3DC-398C8BD85F63}"/>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5A-4300-A3DC-398C8BD85F6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18-424A-BD48-8ACAD3C55AC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18-424A-BD48-8ACAD3C55AC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18-424A-BD48-8ACAD3C55AC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40.484999999999999</c:v>
                </c:pt>
                <c:pt idx="6">
                  <c:v>#N/A</c:v>
                </c:pt>
                <c:pt idx="7">
                  <c:v>#N/A</c:v>
                </c:pt>
                <c:pt idx="8">
                  <c:v>#N/A</c:v>
                </c:pt>
                <c:pt idx="9">
                  <c:v>80.384999999999991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53.8</c:v>
                </c:pt>
                <c:pt idx="14">
                  <c:v>60.4</c:v>
                </c:pt>
                <c:pt idx="15">
                  <c:v>67.099999999999994</c:v>
                </c:pt>
                <c:pt idx="16">
                  <c:v>70.099999999999994</c:v>
                </c:pt>
                <c:pt idx="17">
                  <c:v>70.099999999999994</c:v>
                </c:pt>
                <c:pt idx="18">
                  <c:v>70.099999999999994</c:v>
                </c:pt>
                <c:pt idx="19">
                  <c:v>70.099999999999994</c:v>
                </c:pt>
                <c:pt idx="20">
                  <c:v>70.099999999999994</c:v>
                </c:pt>
                <c:pt idx="21">
                  <c:v>70.099999999999994</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5A-4300-A3DC-398C8BD85F6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5A-4300-A3DC-398C8BD85F6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5A-4300-A3DC-398C8BD85F6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5A-4300-A3DC-398C8BD85F6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5A-4300-A3DC-398C8BD85F6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5A-4300-A3DC-398C8BD85F63}"/>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25A-4300-A3DC-398C8BD85F63}"/>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25A-4300-A3DC-398C8BD85F6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25A-4300-A3DC-398C8BD85F6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18-424A-BD48-8ACAD3C55AC1}"/>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18-424A-BD48-8ACAD3C55AC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18-424A-BD48-8ACAD3C55A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70.077054794520549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902720"/>
        <c:axId val="94521216"/>
      </c:scatterChart>
      <c:valAx>
        <c:axId val="93902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1216"/>
        <c:crosses val="autoZero"/>
        <c:crossBetween val="midCat"/>
        <c:majorUnit val="5"/>
      </c:valAx>
      <c:valAx>
        <c:axId val="94521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90272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96.8</c:v>
                </c:pt>
                <c:pt idx="14">
                  <c:v>96.8</c:v>
                </c:pt>
                <c:pt idx="15">
                  <c:v>96.8</c:v>
                </c:pt>
                <c:pt idx="16">
                  <c:v>96.8</c:v>
                </c:pt>
                <c:pt idx="17">
                  <c:v>96.8</c:v>
                </c:pt>
                <c:pt idx="18">
                  <c:v>96.8</c:v>
                </c:pt>
                <c:pt idx="19">
                  <c:v>96.8</c:v>
                </c:pt>
                <c:pt idx="20">
                  <c:v>96.8</c:v>
                </c:pt>
                <c:pt idx="21">
                  <c:v>96.8</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4C-4213-92E9-65B93C8C2D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4C-4213-92E9-65B93C8C2D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4C-4213-92E9-65B93C8C2D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4C-4213-92E9-65B93C8C2D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4C-4213-92E9-65B93C8C2D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4C-4213-92E9-65B93C8C2D2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4C-4213-92E9-65B93C8C2D2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4C-4213-92E9-65B93C8C2D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4C-4213-92E9-65B93C8C2D2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80-40B4-8CC1-DF99251B49C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80-40B4-8CC1-DF99251B49C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80-40B4-8CC1-DF99251B4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96.805000000000007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86.5</c:v>
                </c:pt>
                <c:pt idx="14">
                  <c:v>86.5</c:v>
                </c:pt>
                <c:pt idx="15">
                  <c:v>86.5</c:v>
                </c:pt>
                <c:pt idx="16">
                  <c:v>86.5</c:v>
                </c:pt>
                <c:pt idx="17">
                  <c:v>86.5</c:v>
                </c:pt>
                <c:pt idx="18">
                  <c:v>86.5</c:v>
                </c:pt>
                <c:pt idx="19">
                  <c:v>86.5</c:v>
                </c:pt>
                <c:pt idx="20">
                  <c:v>86.5</c:v>
                </c:pt>
                <c:pt idx="21">
                  <c:v>86.5</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4C-4213-92E9-65B93C8C2D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4C-4213-92E9-65B93C8C2D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14C-4213-92E9-65B93C8C2D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4C-4213-92E9-65B93C8C2D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14C-4213-92E9-65B93C8C2D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14C-4213-92E9-65B93C8C2D2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14C-4213-92E9-65B93C8C2D2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14C-4213-92E9-65B93C8C2D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14C-4213-92E9-65B93C8C2D2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80-40B4-8CC1-DF99251B49C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80-40B4-8CC1-DF99251B49C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80-40B4-8CC1-DF99251B4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86.524822695035468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2-314C-4213-92E9-65B93C8C2D2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14C-4213-92E9-65B93C8C2D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14C-4213-92E9-65B93C8C2D2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14C-4213-92E9-65B93C8C2D2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14C-4213-92E9-65B93C8C2D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14C-4213-92E9-65B93C8C2D2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14C-4213-92E9-65B93C8C2D2A}"/>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14C-4213-92E9-65B93C8C2D2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14C-4213-92E9-65B93C8C2D2A}"/>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14C-4213-92E9-65B93C8C2D2A}"/>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80-40B4-8CC1-DF99251B49CA}"/>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80-40B4-8CC1-DF99251B49C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80-40B4-8CC1-DF99251B4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314C-4213-92E9-65B93C8C2D2A}"/>
            </c:ext>
          </c:extLst>
        </c:ser>
        <c:dLbls>
          <c:showLegendKey val="0"/>
          <c:showVal val="0"/>
          <c:showCatName val="0"/>
          <c:showSerName val="0"/>
          <c:showPercent val="0"/>
          <c:showBubbleSize val="0"/>
        </c:dLbls>
        <c:axId val="136133248"/>
        <c:axId val="137925760"/>
      </c:scatterChart>
      <c:valAx>
        <c:axId val="136133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5760"/>
        <c:crosses val="autoZero"/>
        <c:crossBetween val="midCat"/>
        <c:majorUnit val="5"/>
      </c:valAx>
      <c:valAx>
        <c:axId val="137925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32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73.8</c:v>
                </c:pt>
                <c:pt idx="12">
                  <c:v>73.8</c:v>
                </c:pt>
                <c:pt idx="13">
                  <c:v>73.8</c:v>
                </c:pt>
                <c:pt idx="14">
                  <c:v>73.8</c:v>
                </c:pt>
                <c:pt idx="15">
                  <c:v>73.8</c:v>
                </c:pt>
                <c:pt idx="16">
                  <c:v>73.8</c:v>
                </c:pt>
                <c:pt idx="17">
                  <c:v>73.8</c:v>
                </c:pt>
                <c:pt idx="18">
                  <c:v>73.8</c:v>
                </c:pt>
                <c:pt idx="19">
                  <c:v>73.8</c:v>
                </c:pt>
                <c:pt idx="20">
                  <c:v>73.8</c:v>
                </c:pt>
                <c:pt idx="21">
                  <c:v>73.8</c:v>
                </c:pt>
                <c:pt idx="22">
                  <c:v>73.8</c:v>
                </c:pt>
                <c:pt idx="23">
                  <c:v>73.8</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87-41B1-85CA-CE3E9707494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87-41B1-85CA-CE3E9707494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87-41B1-85CA-CE3E9707494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87-41B1-85CA-CE3E9707494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87-41B1-85CA-CE3E9707494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87-41B1-85CA-CE3E9707494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87-41B1-85CA-CE3E9707494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87-41B1-85CA-CE3E9707494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87-41B1-85CA-CE3E97074940}"/>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78-41A1-B837-BD1064D049E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78-41A1-B837-BD1064D049E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78-41A1-B837-BD1064D049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78.14</c:v>
                </c:pt>
                <c:pt idx="10">
                  <c:v>69.411749999999998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59.8</c:v>
                </c:pt>
                <c:pt idx="12">
                  <c:v>59.8</c:v>
                </c:pt>
                <c:pt idx="13">
                  <c:v>59.8</c:v>
                </c:pt>
                <c:pt idx="14">
                  <c:v>59.8</c:v>
                </c:pt>
                <c:pt idx="15">
                  <c:v>59.8</c:v>
                </c:pt>
                <c:pt idx="16">
                  <c:v>59.8</c:v>
                </c:pt>
                <c:pt idx="17">
                  <c:v>59.8</c:v>
                </c:pt>
                <c:pt idx="18">
                  <c:v>59.8</c:v>
                </c:pt>
                <c:pt idx="19">
                  <c:v>59.8</c:v>
                </c:pt>
                <c:pt idx="20">
                  <c:v>59.8</c:v>
                </c:pt>
                <c:pt idx="21">
                  <c:v>59.8</c:v>
                </c:pt>
                <c:pt idx="22">
                  <c:v>59.8</c:v>
                </c:pt>
                <c:pt idx="23">
                  <c:v>59.8</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87-41B1-85CA-CE3E9707494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87-41B1-85CA-CE3E9707494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87-41B1-85CA-CE3E9707494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87-41B1-85CA-CE3E9707494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87-41B1-85CA-CE3E9707494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87-41B1-85CA-CE3E9707494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87-41B1-85CA-CE3E9707494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87-41B1-85CA-CE3E9707494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87-41B1-85CA-CE3E97074940}"/>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78-41A1-B837-BD1064D049E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78-41A1-B837-BD1064D049E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78-41A1-B837-BD1064D049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67.818889970788703</c:v>
                </c:pt>
                <c:pt idx="10">
                  <c:v>51.764710000000001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91.2</c:v>
                </c:pt>
                <c:pt idx="12">
                  <c:v>91.2</c:v>
                </c:pt>
                <c:pt idx="13">
                  <c:v>91.2</c:v>
                </c:pt>
                <c:pt idx="14">
                  <c:v>91.2</c:v>
                </c:pt>
                <c:pt idx="15">
                  <c:v>91.2</c:v>
                </c:pt>
                <c:pt idx="16">
                  <c:v>91.2</c:v>
                </c:pt>
                <c:pt idx="17">
                  <c:v>91.2</c:v>
                </c:pt>
                <c:pt idx="18">
                  <c:v>91.2</c:v>
                </c:pt>
                <c:pt idx="19">
                  <c:v>91.2</c:v>
                </c:pt>
                <c:pt idx="20">
                  <c:v>91.2</c:v>
                </c:pt>
                <c:pt idx="21">
                  <c:v>91.2</c:v>
                </c:pt>
                <c:pt idx="22">
                  <c:v>91.2</c:v>
                </c:pt>
                <c:pt idx="23">
                  <c:v>91.2</c:v>
                </c:pt>
              </c:numCache>
            </c:numRef>
          </c:yVal>
          <c:smooth val="0"/>
          <c:extLst>
            <c:ext xmlns:c16="http://schemas.microsoft.com/office/drawing/2014/chart" uri="{C3380CC4-5D6E-409C-BE32-E72D297353CC}">
              <c16:uniqueId val="{00000012-7087-41B1-85CA-CE3E9707494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87-41B1-85CA-CE3E9707494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87-41B1-85CA-CE3E9707494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87-41B1-85CA-CE3E9707494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87-41B1-85CA-CE3E9707494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87-41B1-85CA-CE3E9707494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87-41B1-85CA-CE3E97074940}"/>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87-41B1-85CA-CE3E97074940}"/>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87-41B1-85CA-CE3E9707494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87-41B1-85CA-CE3E97074940}"/>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78-41A1-B837-BD1064D049E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78-41A1-B837-BD1064D049E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78-41A1-B837-BD1064D049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100</c:v>
                </c:pt>
                <c:pt idx="10">
                  <c:v>82.352940000000004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7087-41B1-85CA-CE3E97074940}"/>
            </c:ext>
          </c:extLst>
        </c:ser>
        <c:dLbls>
          <c:showLegendKey val="0"/>
          <c:showVal val="0"/>
          <c:showCatName val="0"/>
          <c:showSerName val="0"/>
          <c:showPercent val="0"/>
          <c:showBubbleSize val="0"/>
        </c:dLbls>
        <c:axId val="162859648"/>
        <c:axId val="182445952"/>
      </c:scatterChart>
      <c:valAx>
        <c:axId val="162859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952"/>
        <c:crosses val="autoZero"/>
        <c:crossBetween val="midCat"/>
        <c:majorUnit val="5"/>
      </c:valAx>
      <c:valAx>
        <c:axId val="18244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6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47.7</c:v>
                </c:pt>
                <c:pt idx="6">
                  <c:v>47.7</c:v>
                </c:pt>
                <c:pt idx="7">
                  <c:v>47.7</c:v>
                </c:pt>
                <c:pt idx="8">
                  <c:v>47.7</c:v>
                </c:pt>
                <c:pt idx="9">
                  <c:v>47.7</c:v>
                </c:pt>
                <c:pt idx="10">
                  <c:v>54.1</c:v>
                </c:pt>
                <c:pt idx="11">
                  <c:v>60.4</c:v>
                </c:pt>
                <c:pt idx="12">
                  <c:v>66.8</c:v>
                </c:pt>
                <c:pt idx="13">
                  <c:v>73.099999999999994</c:v>
                </c:pt>
                <c:pt idx="14">
                  <c:v>79.5</c:v>
                </c:pt>
                <c:pt idx="15">
                  <c:v>85.8</c:v>
                </c:pt>
                <c:pt idx="16">
                  <c:v>92.2</c:v>
                </c:pt>
                <c:pt idx="17">
                  <c:v>98.6</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053-48BC-B633-AA8F97CD78F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53-48BC-B633-AA8F97CD78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53-48BC-B633-AA8F97CD78F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53-48BC-B633-AA8F97CD78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53-48BC-B633-AA8F97CD78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53-48BC-B633-AA8F97CD78F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53-48BC-B633-AA8F97CD78F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53-48BC-B633-AA8F97CD78F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53-48BC-B633-AA8F97CD78F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53-48BC-B633-AA8F97CD78F1}"/>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0E-472F-A3C2-A8D67D219BBD}"/>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0E-472F-A3C2-A8D67D219B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0E-472F-A3C2-A8D67D219B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67.657348291687924</c:v>
                </c:pt>
                <c:pt idx="7">
                  <c:v>58.082733299337072</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3053-48BC-B633-AA8F97CD78F1}"/>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73.099999999999994</c:v>
                </c:pt>
                <c:pt idx="14">
                  <c:v>79.5</c:v>
                </c:pt>
                <c:pt idx="15">
                  <c:v>80.900000000000006</c:v>
                </c:pt>
                <c:pt idx="16">
                  <c:v>80.900000000000006</c:v>
                </c:pt>
                <c:pt idx="17">
                  <c:v>80.900000000000006</c:v>
                </c:pt>
                <c:pt idx="18">
                  <c:v>80.900000000000006</c:v>
                </c:pt>
                <c:pt idx="19">
                  <c:v>80.900000000000006</c:v>
                </c:pt>
                <c:pt idx="20">
                  <c:v>80.900000000000006</c:v>
                </c:pt>
                <c:pt idx="21">
                  <c:v>80.900000000000006</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80.900000000000006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7.8</c:v>
                </c:pt>
                <c:pt idx="2">
                  <c:v>7.8</c:v>
                </c:pt>
                <c:pt idx="3">
                  <c:v>7.8</c:v>
                </c:pt>
                <c:pt idx="4">
                  <c:v>7.8</c:v>
                </c:pt>
                <c:pt idx="5">
                  <c:v>7.8</c:v>
                </c:pt>
                <c:pt idx="6">
                  <c:v>9.3000000000000007</c:v>
                </c:pt>
                <c:pt idx="7">
                  <c:v>10.9</c:v>
                </c:pt>
                <c:pt idx="8">
                  <c:v>12.5</c:v>
                </c:pt>
                <c:pt idx="9">
                  <c:v>14.1</c:v>
                </c:pt>
                <c:pt idx="10">
                  <c:v>15.6</c:v>
                </c:pt>
                <c:pt idx="11">
                  <c:v>17.2</c:v>
                </c:pt>
                <c:pt idx="12">
                  <c:v>18.8</c:v>
                </c:pt>
                <c:pt idx="13">
                  <c:v>20.3</c:v>
                </c:pt>
                <c:pt idx="14">
                  <c:v>21.9</c:v>
                </c:pt>
                <c:pt idx="15">
                  <c:v>23.5</c:v>
                </c:pt>
                <c:pt idx="16">
                  <c:v>25.1</c:v>
                </c:pt>
                <c:pt idx="17">
                  <c:v>26.6</c:v>
                </c:pt>
                <c:pt idx="18">
                  <c:v>28.2</c:v>
                </c:pt>
                <c:pt idx="19">
                  <c:v>29.8</c:v>
                </c:pt>
                <c:pt idx="20">
                  <c:v>29.8</c:v>
                </c:pt>
                <c:pt idx="21">
                  <c:v>29.8</c:v>
                </c:pt>
                <c:pt idx="22">
                  <c:v>29.8</c:v>
                </c:pt>
                <c:pt idx="23">
                  <c:v>29.8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53-48BC-B633-AA8F97CD78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53-48BC-B633-AA8F97CD78F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53-48BC-B633-AA8F97CD78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53-48BC-B633-AA8F97CD78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053-48BC-B633-AA8F97CD78F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053-48BC-B633-AA8F97CD78F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053-48BC-B633-AA8F97CD78F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053-48BC-B633-AA8F97CD78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053-48BC-B633-AA8F97CD78F1}"/>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0E-472F-A3C2-A8D67D219BBD}"/>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0E-472F-A3C2-A8D67D219B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0E-472F-A3C2-A8D67D219B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11.7</c:v>
                </c:pt>
                <c:pt idx="2">
                  <c:v>13.6</c:v>
                </c:pt>
                <c:pt idx="3">
                  <c:v>13.6</c:v>
                </c:pt>
                <c:pt idx="4">
                  <c:v>15</c:v>
                </c:pt>
                <c:pt idx="5">
                  <c:v>16.723136794184597</c:v>
                </c:pt>
                <c:pt idx="6">
                  <c:v>#N/A</c:v>
                </c:pt>
                <c:pt idx="7">
                  <c:v>#N/A</c:v>
                </c:pt>
                <c:pt idx="8">
                  <c:v>17.818774373259053</c:v>
                </c:pt>
                <c:pt idx="9">
                  <c:v>33.5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08608"/>
        <c:axId val="385118976"/>
      </c:scatterChart>
      <c:valAx>
        <c:axId val="385108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18976"/>
        <c:crosses val="autoZero"/>
        <c:crossBetween val="midCat"/>
        <c:majorUnit val="5"/>
      </c:valAx>
      <c:valAx>
        <c:axId val="385118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86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90.8</c:v>
                </c:pt>
                <c:pt idx="14">
                  <c:v>90.8</c:v>
                </c:pt>
                <c:pt idx="15">
                  <c:v>90.8</c:v>
                </c:pt>
                <c:pt idx="16">
                  <c:v>90.8</c:v>
                </c:pt>
                <c:pt idx="17">
                  <c:v>90.8</c:v>
                </c:pt>
                <c:pt idx="18">
                  <c:v>90.8</c:v>
                </c:pt>
                <c:pt idx="19">
                  <c:v>90.8</c:v>
                </c:pt>
                <c:pt idx="20">
                  <c:v>90.8</c:v>
                </c:pt>
                <c:pt idx="21">
                  <c:v>90.8</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29-415B-BB5F-48FFC3AF986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29-415B-BB5F-48FFC3AF986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29-415B-BB5F-48FFC3AF986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29-415B-BB5F-48FFC3AF98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29-415B-BB5F-48FFC3AF986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29-415B-BB5F-48FFC3AF986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29-415B-BB5F-48FFC3AF986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29-415B-BB5F-48FFC3AF986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29-415B-BB5F-48FFC3AF986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26-4D26-82A5-C5824AD5A1D7}"/>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26-4D26-82A5-C5824AD5A1D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326-4D26-82A5-C5824AD5A1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90.8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25</c:v>
                </c:pt>
                <c:pt idx="14">
                  <c:v>25</c:v>
                </c:pt>
                <c:pt idx="15">
                  <c:v>25</c:v>
                </c:pt>
                <c:pt idx="16">
                  <c:v>25</c:v>
                </c:pt>
                <c:pt idx="17">
                  <c:v>25</c:v>
                </c:pt>
                <c:pt idx="18">
                  <c:v>25</c:v>
                </c:pt>
                <c:pt idx="19">
                  <c:v>25</c:v>
                </c:pt>
                <c:pt idx="20">
                  <c:v>25</c:v>
                </c:pt>
                <c:pt idx="21">
                  <c:v>25</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29-415B-BB5F-48FFC3AF986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29-415B-BB5F-48FFC3AF986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29-415B-BB5F-48FFC3AF986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29-415B-BB5F-48FFC3AF986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29-415B-BB5F-48FFC3AF986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29-415B-BB5F-48FFC3AF986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26-4D26-82A5-C5824AD5A1D7}"/>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26-4D26-82A5-C5824AD5A1D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26-4D26-82A5-C5824AD5A1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25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2-7029-415B-BB5F-48FFC3AF986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29-415B-BB5F-48FFC3AF986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29-415B-BB5F-48FFC3AF986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29-415B-BB5F-48FFC3AF986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29-415B-BB5F-48FFC3AF98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29-415B-BB5F-48FFC3AF986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29-415B-BB5F-48FFC3AF986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29-415B-BB5F-48FFC3AF986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29-415B-BB5F-48FFC3AF986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29-415B-BB5F-48FFC3AF986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26-4D26-82A5-C5824AD5A1D7}"/>
                </c:ext>
              </c:extLst>
            </c:dLbl>
            <c:dLbl>
              <c:idx val="10"/>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26-4D26-82A5-C5824AD5A1D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26-4D26-82A5-C5824AD5A1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7029-415B-BB5F-48FFC3AF9862}"/>
            </c:ext>
          </c:extLst>
        </c:ser>
        <c:dLbls>
          <c:showLegendKey val="0"/>
          <c:showVal val="0"/>
          <c:showCatName val="0"/>
          <c:showSerName val="0"/>
          <c:showPercent val="0"/>
          <c:showBubbleSize val="0"/>
        </c:dLbls>
        <c:axId val="75119232"/>
        <c:axId val="75125120"/>
      </c:scatterChart>
      <c:valAx>
        <c:axId val="75119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120"/>
        <c:crosses val="autoZero"/>
        <c:crossBetween val="midCat"/>
        <c:majorUnit val="5"/>
      </c:valAx>
      <c:valAx>
        <c:axId val="7512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92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81</c:v>
                </c:pt>
                <c:pt idx="12">
                  <c:v>81</c:v>
                </c:pt>
                <c:pt idx="13">
                  <c:v>81</c:v>
                </c:pt>
                <c:pt idx="14">
                  <c:v>81</c:v>
                </c:pt>
                <c:pt idx="15">
                  <c:v>81</c:v>
                </c:pt>
                <c:pt idx="16">
                  <c:v>81</c:v>
                </c:pt>
                <c:pt idx="17">
                  <c:v>81</c:v>
                </c:pt>
                <c:pt idx="18">
                  <c:v>81</c:v>
                </c:pt>
                <c:pt idx="19">
                  <c:v>81</c:v>
                </c:pt>
                <c:pt idx="20">
                  <c:v>81</c:v>
                </c:pt>
                <c:pt idx="21">
                  <c:v>81</c:v>
                </c:pt>
                <c:pt idx="22">
                  <c:v>81</c:v>
                </c:pt>
                <c:pt idx="23">
                  <c:v>81</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E5-404F-8D3D-7C78EAB8C3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E5-404F-8D3D-7C78EAB8C3D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E5-404F-8D3D-7C78EAB8C3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E5-404F-8D3D-7C78EAB8C3D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E5-404F-8D3D-7C78EAB8C3D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E5-404F-8D3D-7C78EAB8C3D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E5-404F-8D3D-7C78EAB8C3D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28-41B0-8008-1F954074F0D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28-41B0-8008-1F954074F0D4}"/>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98-44F1-B78C-AA3C23117B9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98-44F1-B78C-AA3C23117B9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98-44F1-B78C-AA3C23117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79.599999999999994</c:v>
                </c:pt>
                <c:pt idx="10">
                  <c:v>82.35293999999999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41.6</c:v>
                </c:pt>
                <c:pt idx="12">
                  <c:v>41.6</c:v>
                </c:pt>
                <c:pt idx="13">
                  <c:v>41.6</c:v>
                </c:pt>
                <c:pt idx="14">
                  <c:v>41.6</c:v>
                </c:pt>
                <c:pt idx="15">
                  <c:v>41.6</c:v>
                </c:pt>
                <c:pt idx="16">
                  <c:v>41.6</c:v>
                </c:pt>
                <c:pt idx="17">
                  <c:v>41.6</c:v>
                </c:pt>
                <c:pt idx="18">
                  <c:v>41.6</c:v>
                </c:pt>
                <c:pt idx="19">
                  <c:v>41.6</c:v>
                </c:pt>
                <c:pt idx="20">
                  <c:v>41.6</c:v>
                </c:pt>
                <c:pt idx="21">
                  <c:v>41.6</c:v>
                </c:pt>
                <c:pt idx="22">
                  <c:v>41.6</c:v>
                </c:pt>
                <c:pt idx="23">
                  <c:v>41.6</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E5-404F-8D3D-7C78EAB8C3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E5-404F-8D3D-7C78EAB8C3D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E5-404F-8D3D-7C78EAB8C3D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E5-404F-8D3D-7C78EAB8C3D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E5-404F-8D3D-7C78EAB8C3D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9E5-404F-8D3D-7C78EAB8C3D6}"/>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98-44F1-B78C-AA3C23117B9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98-44F1-B78C-AA3C23117B9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A98-44F1-B78C-AA3C23117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35</c:v>
                </c:pt>
                <c:pt idx="10">
                  <c:v>48.235289999999999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93.5</c:v>
                </c:pt>
                <c:pt idx="12">
                  <c:v>93.5</c:v>
                </c:pt>
                <c:pt idx="13">
                  <c:v>93.5</c:v>
                </c:pt>
                <c:pt idx="14">
                  <c:v>93.5</c:v>
                </c:pt>
                <c:pt idx="15">
                  <c:v>93.5</c:v>
                </c:pt>
                <c:pt idx="16">
                  <c:v>93.5</c:v>
                </c:pt>
                <c:pt idx="17">
                  <c:v>93.5</c:v>
                </c:pt>
                <c:pt idx="18">
                  <c:v>93.5</c:v>
                </c:pt>
                <c:pt idx="19">
                  <c:v>93.5</c:v>
                </c:pt>
                <c:pt idx="20">
                  <c:v>93.5</c:v>
                </c:pt>
                <c:pt idx="21">
                  <c:v>93.5</c:v>
                </c:pt>
                <c:pt idx="22">
                  <c:v>93.5</c:v>
                </c:pt>
                <c:pt idx="23">
                  <c:v>93.5</c:v>
                </c:pt>
              </c:numCache>
            </c:numRef>
          </c:yVal>
          <c:smooth val="0"/>
          <c:extLst>
            <c:ext xmlns:c16="http://schemas.microsoft.com/office/drawing/2014/chart" uri="{C3380CC4-5D6E-409C-BE32-E72D297353CC}">
              <c16:uniqueId val="{00000010-49E5-404F-8D3D-7C78EAB8C3D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9E5-404F-8D3D-7C78EAB8C3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9E5-404F-8D3D-7C78EAB8C3D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9E5-404F-8D3D-7C78EAB8C3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9E5-404F-8D3D-7C78EAB8C3D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9E5-404F-8D3D-7C78EAB8C3D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9E5-404F-8D3D-7C78EAB8C3D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9E5-404F-8D3D-7C78EAB8C3D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9E5-404F-8D3D-7C78EAB8C3D6}"/>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9E5-404F-8D3D-7C78EAB8C3D6}"/>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98-44F1-B78C-AA3C23117B92}"/>
                </c:ext>
              </c:extLst>
            </c:dLbl>
            <c:dLbl>
              <c:idx val="10"/>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98-44F1-B78C-AA3C23117B9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98-44F1-B78C-AA3C23117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2011</c:v>
                </c:pt>
                <c:pt idx="7">
                  <c:v>2012</c:v>
                </c:pt>
                <c:pt idx="8">
                  <c:v>2016</c:v>
                </c:pt>
                <c:pt idx="9">
                  <c:v>2017</c:v>
                </c:pt>
                <c:pt idx="10">
                  <c:v>2017</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100</c:v>
                </c:pt>
                <c:pt idx="10">
                  <c:v>87.058819999999997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49E5-404F-8D3D-7C78EAB8C3D6}"/>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7340FD1-6575-43C4-A7C0-28E24122DD2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BE64878-A16D-47F5-A542-E0D39E11DE6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9441ABB-CD18-428F-A58F-D9D74D31D8D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0E43588-43E0-4356-8260-13C21644B8B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6324979-FB6B-46E5-A72D-576FFA75C18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13CF65F-08E5-476F-A24E-AE0FE0D9F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54995C9-E72C-4C9E-9513-90F295D38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173FB32-A7B5-4168-80CA-7D3E85C3CD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43036A43-5A02-4B27-96EC-C05F3F84190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26CE6DB-0CEB-4C6E-A6CA-A47D88A36CB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CE5B2B8-83AC-4863-AE34-F9CC266BBAB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2F46170-AA0D-4DA4-9561-D3687ADA0A9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55E6AA8-DBE5-42DA-A98E-DE16D5DC995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DD0D92A-BBFF-4636-8848-8286E7EE8E6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F5C8751-A35F-45DF-B56C-05E36E996FA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2B69D-9707-47A3-BEA4-AA4D18D0C45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30" customWidth="true"/>
    <col min="2" max="2" width="2.375" style="330" customWidth="true"/>
    <col min="3" max="3" width="58" style="330" customWidth="true"/>
    <col min="4" max="4" width="7.75" style="330" customWidth="true"/>
    <col min="5" max="16384" width="7.75" style="330"/>
  </cols>
  <sheetData>
    <row xmlns:x14ac="http://schemas.microsoft.com/office/spreadsheetml/2009/9/ac" r="1" ht="29.25" customHeight="true" x14ac:dyDescent="0.25">
      <c r="A1" s="327"/>
      <c r="B1" s="328"/>
      <c r="C1" s="328"/>
      <c r="D1" s="328"/>
      <c r="E1" s="329"/>
      <c r="F1" s="329"/>
      <c r="G1" s="329"/>
      <c r="H1" s="329"/>
      <c r="I1" s="329"/>
      <c r="J1" s="329"/>
      <c r="K1" s="329"/>
      <c r="L1" s="329"/>
      <c r="M1" s="329"/>
      <c r="N1" s="329"/>
      <c r="O1" s="329"/>
      <c r="P1" s="329"/>
      <c r="Q1" s="329"/>
      <c r="R1" s="329"/>
    </row>
    <row xmlns:x14ac="http://schemas.microsoft.com/office/spreadsheetml/2009/9/ac" r="2" ht="23.25" x14ac:dyDescent="0.35">
      <c r="A2" s="328"/>
      <c r="B2" s="328"/>
      <c r="C2" s="331"/>
      <c r="D2" s="328"/>
      <c r="E2" s="329"/>
      <c r="F2" s="329"/>
      <c r="G2" s="328"/>
      <c r="H2" s="329"/>
      <c r="I2" s="329"/>
      <c r="J2" s="329"/>
      <c r="K2" s="329"/>
      <c r="L2" s="329"/>
      <c r="M2" s="329"/>
      <c r="N2" s="329"/>
      <c r="O2" s="329"/>
      <c r="P2" s="329"/>
      <c r="Q2" s="329"/>
      <c r="R2" s="329"/>
    </row>
    <row xmlns:x14ac="http://schemas.microsoft.com/office/spreadsheetml/2009/9/ac" r="3" ht="15" x14ac:dyDescent="0.2">
      <c r="A3" s="328"/>
      <c r="B3" s="328"/>
      <c r="C3" s="328"/>
      <c r="D3" s="328"/>
      <c r="F3" s="328"/>
      <c r="G3" s="328"/>
      <c r="H3" s="332"/>
      <c r="I3" s="332"/>
      <c r="J3" s="332"/>
      <c r="K3" s="332"/>
      <c r="L3" s="329"/>
      <c r="M3" s="329"/>
      <c r="N3" s="329"/>
      <c r="O3" s="329"/>
      <c r="P3" s="329"/>
      <c r="Q3" s="329"/>
      <c r="R3" s="329"/>
    </row>
    <row xmlns:x14ac="http://schemas.microsoft.com/office/spreadsheetml/2009/9/ac" r="4" ht="40.5" x14ac:dyDescent="0.2">
      <c r="A4" s="328"/>
      <c r="B4" s="328"/>
      <c r="C4" s="333" t="s">
        <v>144</v>
      </c>
      <c r="D4" s="328"/>
      <c r="E4" s="334"/>
      <c r="F4" s="329"/>
      <c r="G4" s="328"/>
      <c r="H4" s="329"/>
      <c r="I4" s="329"/>
      <c r="J4" s="329"/>
      <c r="K4" s="329"/>
      <c r="L4" s="329"/>
      <c r="M4" s="329"/>
      <c r="N4" s="329"/>
      <c r="O4" s="329"/>
      <c r="P4" s="329"/>
      <c r="Q4" s="329"/>
      <c r="R4" s="329"/>
    </row>
    <row xmlns:x14ac="http://schemas.microsoft.com/office/spreadsheetml/2009/9/ac" r="5" ht="20.25" x14ac:dyDescent="0.2">
      <c r="A5" s="328"/>
      <c r="B5" s="328"/>
      <c r="C5" s="335"/>
      <c r="D5" s="328"/>
      <c r="E5" s="334"/>
      <c r="F5" s="329"/>
      <c r="G5" s="328"/>
      <c r="H5" s="329"/>
      <c r="I5" s="329"/>
      <c r="J5" s="329"/>
      <c r="K5" s="329"/>
      <c r="L5" s="329"/>
      <c r="M5" s="329"/>
      <c r="N5" s="329"/>
      <c r="O5" s="329"/>
      <c r="P5" s="329"/>
      <c r="Q5" s="329"/>
      <c r="R5" s="329"/>
    </row>
    <row xmlns:x14ac="http://schemas.microsoft.com/office/spreadsheetml/2009/9/ac" r="6" ht="15" x14ac:dyDescent="0.2">
      <c r="A6" s="328"/>
      <c r="B6" s="328"/>
      <c r="C6" s="336" t="s">
        <v>151</v>
      </c>
      <c r="D6" s="329"/>
      <c r="E6" s="329"/>
      <c r="F6" s="329"/>
      <c r="G6" s="329"/>
      <c r="H6" s="329"/>
      <c r="I6" s="329"/>
      <c r="J6" s="329"/>
      <c r="K6" s="329"/>
      <c r="L6" s="329"/>
      <c r="M6" s="329"/>
      <c r="N6" s="329"/>
      <c r="O6" s="329"/>
      <c r="P6" s="329"/>
      <c r="Q6" s="329"/>
      <c r="R6" s="329"/>
    </row>
    <row xmlns:x14ac="http://schemas.microsoft.com/office/spreadsheetml/2009/9/ac" r="7" ht="26.25" x14ac:dyDescent="0.4">
      <c r="A7" s="328"/>
      <c r="B7" s="328"/>
      <c r="C7" s="337" t="str">
        <f>+'Water Data'!D1</f>
        <v>Mali</v>
      </c>
      <c r="D7" s="329"/>
      <c r="E7" s="329"/>
      <c r="F7" s="329"/>
      <c r="G7" s="329"/>
      <c r="H7" s="329"/>
      <c r="I7" s="329"/>
      <c r="J7" s="329"/>
      <c r="K7" s="329"/>
      <c r="L7" s="329"/>
      <c r="M7" s="329"/>
      <c r="N7" s="329"/>
      <c r="O7" s="329"/>
      <c r="P7" s="329"/>
      <c r="Q7" s="329"/>
      <c r="R7" s="329"/>
    </row>
    <row xmlns:x14ac="http://schemas.microsoft.com/office/spreadsheetml/2009/9/ac" r="8" ht="15" x14ac:dyDescent="0.2">
      <c r="A8" s="328"/>
      <c r="B8" s="328"/>
      <c r="C8" s="328"/>
      <c r="D8" s="329"/>
      <c r="E8" s="329"/>
      <c r="F8" s="329"/>
      <c r="G8" s="329"/>
      <c r="H8" s="329"/>
      <c r="I8" s="329"/>
      <c r="J8" s="329"/>
      <c r="K8" s="329"/>
      <c r="L8" s="329"/>
      <c r="M8" s="329"/>
      <c r="N8" s="329"/>
      <c r="O8" s="329"/>
      <c r="P8" s="329"/>
      <c r="Q8" s="329"/>
      <c r="R8" s="329"/>
    </row>
    <row xmlns:x14ac="http://schemas.microsoft.com/office/spreadsheetml/2009/9/ac" r="9" ht="15" x14ac:dyDescent="0.2">
      <c r="A9" s="328"/>
      <c r="B9" s="328"/>
      <c r="C9" s="338" t="s">
        <v>329</v>
      </c>
      <c r="D9" s="329"/>
      <c r="E9" s="329"/>
      <c r="F9" s="329"/>
      <c r="G9" s="329"/>
      <c r="H9" s="329"/>
      <c r="I9" s="329"/>
      <c r="J9" s="329"/>
      <c r="K9" s="329"/>
      <c r="L9" s="329"/>
      <c r="M9" s="329"/>
      <c r="N9" s="329"/>
      <c r="O9" s="329"/>
      <c r="P9" s="329"/>
      <c r="Q9" s="329"/>
      <c r="R9" s="329"/>
    </row>
    <row xmlns:x14ac="http://schemas.microsoft.com/office/spreadsheetml/2009/9/ac" r="10" ht="15" x14ac:dyDescent="0.2">
      <c r="A10" s="328"/>
      <c r="B10" s="328"/>
      <c r="C10" s="336"/>
      <c r="D10" s="329"/>
      <c r="E10" s="329"/>
      <c r="F10" s="329"/>
      <c r="G10" s="329"/>
      <c r="H10" s="329"/>
      <c r="I10" s="329"/>
      <c r="J10" s="329"/>
      <c r="K10" s="329"/>
      <c r="L10" s="329"/>
      <c r="M10" s="329"/>
      <c r="N10" s="329"/>
      <c r="O10" s="329"/>
      <c r="P10" s="329"/>
      <c r="Q10" s="329"/>
      <c r="R10" s="329"/>
    </row>
    <row xmlns:x14ac="http://schemas.microsoft.com/office/spreadsheetml/2009/9/ac" r="11" ht="15.95" customHeight="true" x14ac:dyDescent="0.2">
      <c r="A11" s="328"/>
      <c r="C11" s="362" t="s">
        <v>32</v>
      </c>
      <c r="D11" s="339"/>
      <c r="E11" s="340"/>
      <c r="F11" s="339"/>
      <c r="G11" s="339"/>
      <c r="H11" s="329"/>
      <c r="I11" s="329"/>
      <c r="J11" s="329"/>
      <c r="K11" s="329"/>
      <c r="L11" s="329"/>
      <c r="M11" s="329"/>
      <c r="N11" s="329"/>
      <c r="O11" s="329"/>
      <c r="P11" s="329"/>
      <c r="Q11" s="329"/>
      <c r="R11" s="329"/>
    </row>
    <row xmlns:x14ac="http://schemas.microsoft.com/office/spreadsheetml/2009/9/ac" r="12" ht="9" customHeight="true" x14ac:dyDescent="0.2">
      <c r="A12" s="328"/>
      <c r="B12" s="329"/>
      <c r="C12" s="341"/>
      <c r="D12" s="339"/>
      <c r="E12" s="340"/>
      <c r="F12" s="339"/>
      <c r="G12" s="339"/>
      <c r="H12" s="329"/>
      <c r="I12" s="329"/>
      <c r="J12" s="329"/>
      <c r="K12" s="329"/>
      <c r="L12" s="329"/>
      <c r="M12" s="329"/>
      <c r="N12" s="329"/>
      <c r="O12" s="329"/>
      <c r="P12" s="329"/>
      <c r="Q12" s="329"/>
      <c r="R12" s="329"/>
    </row>
    <row xmlns:x14ac="http://schemas.microsoft.com/office/spreadsheetml/2009/9/ac" r="13" ht="24.95" customHeight="true" x14ac:dyDescent="0.25">
      <c r="A13" s="328"/>
      <c r="B13" s="329"/>
      <c r="C13" s="342" t="s">
        <v>145</v>
      </c>
      <c r="D13" s="339"/>
      <c r="E13" s="340"/>
      <c r="F13" s="339"/>
      <c r="G13" s="339"/>
      <c r="H13" s="329"/>
      <c r="I13" s="329"/>
      <c r="J13" s="329"/>
      <c r="K13" s="329"/>
      <c r="L13" s="329"/>
      <c r="M13" s="329"/>
      <c r="N13" s="329"/>
      <c r="O13" s="329"/>
      <c r="P13" s="329"/>
      <c r="Q13" s="329"/>
      <c r="R13" s="329"/>
    </row>
    <row xmlns:x14ac="http://schemas.microsoft.com/office/spreadsheetml/2009/9/ac" r="14" ht="21.95" customHeight="true" x14ac:dyDescent="0.2">
      <c r="A14" s="328"/>
      <c r="B14" s="343"/>
      <c r="C14" s="344" t="s">
        <v>152</v>
      </c>
      <c r="D14" s="339"/>
      <c r="E14" s="340"/>
      <c r="F14" s="339"/>
      <c r="G14" s="339"/>
      <c r="H14" s="329"/>
      <c r="I14" s="329"/>
      <c r="J14" s="329"/>
      <c r="K14" s="329"/>
      <c r="L14" s="329"/>
      <c r="M14" s="329"/>
      <c r="N14" s="329"/>
      <c r="O14" s="329"/>
      <c r="P14" s="329"/>
      <c r="Q14" s="329"/>
      <c r="R14" s="329"/>
    </row>
    <row xmlns:x14ac="http://schemas.microsoft.com/office/spreadsheetml/2009/9/ac" r="15" ht="15" x14ac:dyDescent="0.2">
      <c r="A15" s="328"/>
      <c r="B15" s="343"/>
      <c r="C15" s="345" t="s">
        <v>153</v>
      </c>
      <c r="D15" s="339"/>
      <c r="E15" s="340"/>
      <c r="F15" s="339"/>
      <c r="G15" s="339"/>
      <c r="H15" s="329"/>
      <c r="I15" s="329"/>
      <c r="J15" s="329"/>
      <c r="K15" s="329"/>
      <c r="L15" s="329"/>
      <c r="M15" s="329"/>
      <c r="N15" s="329"/>
      <c r="O15" s="329"/>
      <c r="P15" s="329"/>
      <c r="Q15" s="329"/>
      <c r="R15" s="329"/>
    </row>
    <row xmlns:x14ac="http://schemas.microsoft.com/office/spreadsheetml/2009/9/ac" r="16" ht="15" x14ac:dyDescent="0.2">
      <c r="A16" s="328"/>
      <c r="B16" s="343"/>
      <c r="C16" s="344" t="s">
        <v>324</v>
      </c>
      <c r="D16" s="339"/>
      <c r="E16" s="340"/>
      <c r="F16" s="339"/>
      <c r="G16" s="339"/>
      <c r="H16" s="329"/>
      <c r="I16" s="329"/>
      <c r="J16" s="329"/>
      <c r="K16" s="329"/>
      <c r="L16" s="329"/>
      <c r="M16" s="329"/>
      <c r="N16" s="329"/>
      <c r="O16" s="329"/>
      <c r="P16" s="329"/>
      <c r="Q16" s="329"/>
      <c r="R16" s="329"/>
    </row>
    <row xmlns:x14ac="http://schemas.microsoft.com/office/spreadsheetml/2009/9/ac" r="17" ht="26.1" customHeight="true" x14ac:dyDescent="0.2">
      <c r="A17" s="328"/>
      <c r="B17" s="340"/>
      <c r="C17" s="346"/>
      <c r="D17" s="339"/>
      <c r="E17" s="343"/>
      <c r="F17" s="339"/>
      <c r="G17" s="339"/>
      <c r="H17" s="329"/>
      <c r="I17" s="329"/>
      <c r="J17" s="329"/>
      <c r="K17" s="329"/>
      <c r="L17" s="329"/>
      <c r="M17" s="329"/>
      <c r="N17" s="329"/>
      <c r="O17" s="329"/>
      <c r="P17" s="329"/>
      <c r="Q17" s="329"/>
      <c r="R17" s="329"/>
    </row>
    <row xmlns:x14ac="http://schemas.microsoft.com/office/spreadsheetml/2009/9/ac" r="18" ht="15.75" x14ac:dyDescent="0.25">
      <c r="A18" s="328"/>
      <c r="B18" s="340"/>
      <c r="C18" s="347" t="s">
        <v>33</v>
      </c>
      <c r="D18" s="339"/>
      <c r="E18" s="348"/>
      <c r="F18" s="339"/>
      <c r="G18" s="339"/>
      <c r="H18" s="329"/>
      <c r="I18" s="329"/>
      <c r="J18" s="329"/>
      <c r="K18" s="329"/>
      <c r="L18" s="329"/>
      <c r="M18" s="329"/>
      <c r="N18" s="329"/>
      <c r="O18" s="329"/>
      <c r="P18" s="329"/>
      <c r="Q18" s="329"/>
      <c r="R18" s="329"/>
    </row>
    <row xmlns:x14ac="http://schemas.microsoft.com/office/spreadsheetml/2009/9/ac" r="19" ht="15" x14ac:dyDescent="0.2">
      <c r="A19" s="328"/>
      <c r="B19" s="340"/>
      <c r="C19" s="349" t="s">
        <v>146</v>
      </c>
      <c r="D19" s="339"/>
      <c r="E19" s="350"/>
      <c r="F19" s="339"/>
      <c r="G19" s="339"/>
      <c r="H19" s="329"/>
      <c r="I19" s="329"/>
      <c r="J19" s="329"/>
      <c r="K19" s="329"/>
      <c r="L19" s="329"/>
      <c r="M19" s="329"/>
      <c r="N19" s="329"/>
      <c r="O19" s="329"/>
      <c r="P19" s="329"/>
      <c r="Q19" s="329"/>
      <c r="R19" s="329"/>
    </row>
    <row xmlns:x14ac="http://schemas.microsoft.com/office/spreadsheetml/2009/9/ac" r="20" ht="15" x14ac:dyDescent="0.2">
      <c r="A20" s="328"/>
      <c r="B20" s="340"/>
      <c r="C20" s="423" t="s">
        <v>147</v>
      </c>
      <c r="D20" s="339"/>
      <c r="E20" s="351"/>
      <c r="F20" s="339"/>
      <c r="G20" s="339"/>
      <c r="H20" s="329"/>
      <c r="I20" s="329"/>
      <c r="J20" s="329"/>
      <c r="K20" s="329"/>
      <c r="L20" s="329"/>
      <c r="M20" s="329"/>
      <c r="N20" s="329"/>
      <c r="O20" s="329"/>
      <c r="P20" s="329"/>
      <c r="Q20" s="329"/>
      <c r="R20" s="329"/>
    </row>
    <row xmlns:x14ac="http://schemas.microsoft.com/office/spreadsheetml/2009/9/ac" r="21" ht="15" x14ac:dyDescent="0.2">
      <c r="A21" s="328"/>
      <c r="B21" s="340"/>
      <c r="C21" s="424" t="s">
        <v>148</v>
      </c>
      <c r="D21" s="339"/>
      <c r="E21" s="352"/>
      <c r="F21" s="339"/>
      <c r="G21" s="339"/>
      <c r="H21" s="329"/>
      <c r="I21" s="329"/>
      <c r="J21" s="329"/>
      <c r="K21" s="329"/>
      <c r="L21" s="329"/>
      <c r="M21" s="329"/>
      <c r="N21" s="329"/>
      <c r="O21" s="329"/>
      <c r="P21" s="329"/>
      <c r="Q21" s="329"/>
      <c r="R21" s="329"/>
    </row>
    <row xmlns:x14ac="http://schemas.microsoft.com/office/spreadsheetml/2009/9/ac" r="22" ht="15" x14ac:dyDescent="0.2">
      <c r="A22" s="328"/>
      <c r="B22" s="340"/>
      <c r="C22" s="425" t="s">
        <v>149</v>
      </c>
      <c r="D22" s="339"/>
      <c r="E22" s="339"/>
      <c r="F22" s="339"/>
      <c r="G22" s="339"/>
      <c r="H22" s="329"/>
      <c r="I22" s="329"/>
      <c r="J22" s="329"/>
      <c r="K22" s="329"/>
      <c r="L22" s="329"/>
      <c r="M22" s="329"/>
      <c r="N22" s="329"/>
      <c r="O22" s="329"/>
      <c r="P22" s="329"/>
      <c r="Q22" s="329"/>
      <c r="R22" s="329"/>
    </row>
    <row xmlns:x14ac="http://schemas.microsoft.com/office/spreadsheetml/2009/9/ac" r="23" ht="15" x14ac:dyDescent="0.2">
      <c r="A23" s="328"/>
      <c r="B23" s="340"/>
      <c r="C23" s="349" t="s">
        <v>150</v>
      </c>
      <c r="D23" s="339"/>
      <c r="E23" s="339"/>
      <c r="F23" s="339"/>
      <c r="G23" s="339"/>
      <c r="H23" s="329"/>
      <c r="I23" s="329"/>
      <c r="J23" s="329"/>
      <c r="K23" s="329"/>
      <c r="L23" s="329"/>
      <c r="M23" s="329"/>
      <c r="N23" s="329"/>
      <c r="O23" s="329"/>
      <c r="P23" s="329"/>
      <c r="Q23" s="329"/>
      <c r="R23" s="329"/>
    </row>
    <row xmlns:x14ac="http://schemas.microsoft.com/office/spreadsheetml/2009/9/ac" r="24" ht="15" x14ac:dyDescent="0.2">
      <c r="A24" s="328"/>
      <c r="B24" s="340"/>
      <c r="C24" s="353"/>
      <c r="D24" s="339"/>
      <c r="E24" s="339"/>
      <c r="F24" s="339"/>
      <c r="G24" s="339"/>
      <c r="H24" s="329"/>
      <c r="I24" s="329"/>
      <c r="J24" s="329"/>
      <c r="K24" s="329"/>
      <c r="L24" s="329"/>
      <c r="M24" s="329"/>
      <c r="N24" s="329"/>
      <c r="O24" s="329"/>
      <c r="P24" s="329"/>
      <c r="Q24" s="329"/>
      <c r="R24" s="329"/>
    </row>
    <row xmlns:x14ac="http://schemas.microsoft.com/office/spreadsheetml/2009/9/ac" r="25" ht="15.95" customHeight="true" x14ac:dyDescent="0.2">
      <c r="A25" s="354"/>
      <c r="B25" s="354"/>
      <c r="C25" s="355"/>
      <c r="D25" s="328"/>
      <c r="E25" s="329"/>
      <c r="F25" s="329"/>
      <c r="G25" s="329"/>
      <c r="H25" s="329"/>
      <c r="I25" s="329"/>
      <c r="J25" s="329"/>
      <c r="K25" s="329"/>
      <c r="L25" s="329"/>
      <c r="M25" s="329"/>
      <c r="N25" s="329"/>
      <c r="O25" s="329"/>
      <c r="P25" s="329"/>
      <c r="Q25" s="329"/>
      <c r="R25" s="329"/>
    </row>
    <row xmlns:x14ac="http://schemas.microsoft.com/office/spreadsheetml/2009/9/ac" r="26" ht="23.25" x14ac:dyDescent="0.2">
      <c r="A26" s="354"/>
      <c r="B26" s="354"/>
      <c r="C26" s="354"/>
      <c r="D26" s="328"/>
      <c r="E26" s="329"/>
      <c r="F26" s="329"/>
      <c r="G26" s="329"/>
      <c r="H26" s="329"/>
      <c r="I26" s="329"/>
      <c r="J26" s="329"/>
      <c r="K26" s="329"/>
      <c r="L26" s="329"/>
      <c r="M26" s="329"/>
      <c r="N26" s="329"/>
      <c r="O26" s="329"/>
      <c r="P26" s="329"/>
      <c r="Q26" s="329"/>
      <c r="R26" s="329"/>
    </row>
    <row xmlns:x14ac="http://schemas.microsoft.com/office/spreadsheetml/2009/9/ac" r="27" ht="15" x14ac:dyDescent="0.2">
      <c r="A27" s="356"/>
      <c r="B27" s="357"/>
      <c r="C27" s="358"/>
      <c r="D27" s="328"/>
      <c r="E27" s="329"/>
      <c r="F27" s="329"/>
      <c r="G27" s="329"/>
      <c r="H27" s="329"/>
      <c r="I27" s="329"/>
      <c r="J27" s="329"/>
      <c r="K27" s="329"/>
      <c r="L27" s="329"/>
      <c r="M27" s="329"/>
      <c r="N27" s="329"/>
      <c r="O27" s="329"/>
      <c r="P27" s="329"/>
      <c r="Q27" s="329"/>
      <c r="R27" s="329"/>
    </row>
    <row xmlns:x14ac="http://schemas.microsoft.com/office/spreadsheetml/2009/9/ac" r="28" ht="15" x14ac:dyDescent="0.2">
      <c r="A28" s="356"/>
      <c r="B28" s="357"/>
      <c r="C28" s="359"/>
      <c r="D28" s="328"/>
      <c r="E28" s="329"/>
      <c r="F28" s="329"/>
      <c r="G28" s="329"/>
      <c r="H28" s="329"/>
      <c r="I28" s="329"/>
      <c r="J28" s="329"/>
      <c r="K28" s="329"/>
      <c r="L28" s="329"/>
      <c r="M28" s="329"/>
      <c r="N28" s="329"/>
      <c r="O28" s="329"/>
      <c r="P28" s="329"/>
      <c r="Q28" s="329"/>
      <c r="R28" s="329"/>
    </row>
    <row xmlns:x14ac="http://schemas.microsoft.com/office/spreadsheetml/2009/9/ac" r="29" ht="15" x14ac:dyDescent="0.2">
      <c r="A29" s="356"/>
      <c r="B29" s="357"/>
      <c r="C29" s="360"/>
      <c r="D29" s="328"/>
      <c r="E29" s="329"/>
      <c r="F29" s="329"/>
      <c r="G29" s="329"/>
      <c r="H29" s="329"/>
      <c r="I29" s="329"/>
      <c r="J29" s="329"/>
      <c r="K29" s="329"/>
      <c r="L29" s="329"/>
      <c r="M29" s="329"/>
      <c r="N29" s="329"/>
      <c r="O29" s="329"/>
      <c r="P29" s="329"/>
      <c r="Q29" s="329"/>
      <c r="R29" s="329"/>
    </row>
    <row xmlns:x14ac="http://schemas.microsoft.com/office/spreadsheetml/2009/9/ac" r="30" ht="15" x14ac:dyDescent="0.2">
      <c r="A30" s="356"/>
      <c r="B30" s="357"/>
      <c r="C30" s="360"/>
      <c r="D30" s="328"/>
      <c r="E30" s="329"/>
      <c r="F30" s="329"/>
      <c r="G30" s="329"/>
      <c r="H30" s="329"/>
      <c r="I30" s="329"/>
      <c r="J30" s="329"/>
      <c r="K30" s="329"/>
      <c r="L30" s="329"/>
      <c r="M30" s="329"/>
      <c r="N30" s="329"/>
      <c r="O30" s="329"/>
      <c r="P30" s="329"/>
      <c r="Q30" s="329"/>
      <c r="R30" s="329"/>
    </row>
    <row xmlns:x14ac="http://schemas.microsoft.com/office/spreadsheetml/2009/9/ac" r="31" ht="15" x14ac:dyDescent="0.2">
      <c r="A31" s="356"/>
      <c r="B31" s="357"/>
      <c r="C31" s="360"/>
      <c r="D31" s="328"/>
      <c r="E31" s="329"/>
      <c r="F31" s="329"/>
      <c r="G31" s="329"/>
      <c r="H31" s="329"/>
      <c r="I31" s="329"/>
      <c r="J31" s="329"/>
      <c r="K31" s="329"/>
      <c r="L31" s="329"/>
      <c r="M31" s="329"/>
      <c r="N31" s="329"/>
      <c r="O31" s="329"/>
      <c r="P31" s="329"/>
      <c r="Q31" s="329"/>
      <c r="R31" s="329"/>
    </row>
    <row xmlns:x14ac="http://schemas.microsoft.com/office/spreadsheetml/2009/9/ac" r="32" ht="15" x14ac:dyDescent="0.2">
      <c r="A32" s="356"/>
      <c r="B32" s="357"/>
      <c r="C32" s="360"/>
      <c r="D32" s="328"/>
      <c r="E32" s="329"/>
      <c r="F32" s="329"/>
      <c r="G32" s="329"/>
      <c r="H32" s="329"/>
      <c r="I32" s="329"/>
      <c r="J32" s="329"/>
      <c r="K32" s="329"/>
      <c r="L32" s="329"/>
      <c r="M32" s="329"/>
      <c r="N32" s="329"/>
      <c r="O32" s="329"/>
      <c r="P32" s="329"/>
      <c r="Q32" s="329"/>
      <c r="R32" s="329"/>
    </row>
    <row xmlns:x14ac="http://schemas.microsoft.com/office/spreadsheetml/2009/9/ac" r="33" ht="15" x14ac:dyDescent="0.2">
      <c r="A33" s="356"/>
      <c r="B33" s="357"/>
      <c r="C33" s="360"/>
      <c r="D33" s="328"/>
      <c r="E33" s="329"/>
      <c r="F33" s="329"/>
      <c r="G33" s="329"/>
      <c r="H33" s="329"/>
      <c r="I33" s="329"/>
      <c r="J33" s="329"/>
      <c r="K33" s="329"/>
      <c r="L33" s="329"/>
      <c r="M33" s="329"/>
      <c r="N33" s="329"/>
      <c r="O33" s="329"/>
      <c r="P33" s="329"/>
      <c r="Q33" s="329"/>
      <c r="R33" s="329"/>
    </row>
    <row xmlns:x14ac="http://schemas.microsoft.com/office/spreadsheetml/2009/9/ac" r="34" ht="15" x14ac:dyDescent="0.2">
      <c r="A34" s="356"/>
      <c r="B34" s="357"/>
      <c r="D34" s="328"/>
      <c r="E34" s="329"/>
      <c r="F34" s="329"/>
      <c r="G34" s="329"/>
      <c r="H34" s="329"/>
      <c r="I34" s="329"/>
      <c r="J34" s="329"/>
      <c r="K34" s="329"/>
      <c r="L34" s="329"/>
      <c r="M34" s="329"/>
      <c r="N34" s="329"/>
      <c r="O34" s="329"/>
      <c r="P34" s="329"/>
      <c r="Q34" s="329"/>
      <c r="R34" s="329"/>
    </row>
    <row xmlns:x14ac="http://schemas.microsoft.com/office/spreadsheetml/2009/9/ac" r="35" ht="15" x14ac:dyDescent="0.2">
      <c r="A35" s="328"/>
      <c r="B35" s="328"/>
      <c r="C35" s="328"/>
      <c r="D35" s="328"/>
      <c r="E35" s="329"/>
      <c r="F35" s="329"/>
      <c r="G35" s="329"/>
      <c r="H35" s="329"/>
      <c r="I35" s="329"/>
      <c r="J35" s="329"/>
      <c r="K35" s="329"/>
      <c r="L35" s="329"/>
      <c r="M35" s="329"/>
      <c r="N35" s="329"/>
      <c r="O35" s="329"/>
      <c r="P35" s="329"/>
      <c r="Q35" s="329"/>
      <c r="R35" s="329"/>
    </row>
    <row xmlns:x14ac="http://schemas.microsoft.com/office/spreadsheetml/2009/9/ac" r="36" ht="15" x14ac:dyDescent="0.2">
      <c r="A36" s="328"/>
      <c r="B36" s="328"/>
      <c r="C36" s="328"/>
      <c r="D36" s="328"/>
      <c r="E36" s="329"/>
      <c r="F36" s="329"/>
      <c r="G36" s="329"/>
      <c r="H36" s="329"/>
      <c r="I36" s="329"/>
      <c r="J36" s="329"/>
      <c r="K36" s="329"/>
      <c r="L36" s="329"/>
      <c r="M36" s="329"/>
      <c r="N36" s="329"/>
      <c r="O36" s="329"/>
      <c r="P36" s="329"/>
      <c r="Q36" s="329"/>
      <c r="R36" s="329"/>
    </row>
    <row xmlns:x14ac="http://schemas.microsoft.com/office/spreadsheetml/2009/9/ac" r="37" ht="15" x14ac:dyDescent="0.2">
      <c r="A37" s="328"/>
      <c r="B37" s="328"/>
      <c r="C37" s="328"/>
      <c r="D37" s="328"/>
    </row>
    <row xmlns:x14ac="http://schemas.microsoft.com/office/spreadsheetml/2009/9/ac" r="38" ht="15" x14ac:dyDescent="0.2">
      <c r="A38" s="328"/>
      <c r="B38" s="328"/>
      <c r="C38" s="328"/>
      <c r="D38" s="328"/>
    </row>
    <row xmlns:x14ac="http://schemas.microsoft.com/office/spreadsheetml/2009/9/ac" r="39" ht="15" x14ac:dyDescent="0.2">
      <c r="A39" s="328"/>
      <c r="B39" s="328"/>
      <c r="C39" s="328"/>
      <c r="D39" s="328"/>
    </row>
    <row xmlns:x14ac="http://schemas.microsoft.com/office/spreadsheetml/2009/9/ac" r="40" ht="15" x14ac:dyDescent="0.2">
      <c r="A40" s="328"/>
      <c r="B40" s="328"/>
      <c r="C40" s="328"/>
      <c r="D40" s="328"/>
    </row>
    <row xmlns:x14ac="http://schemas.microsoft.com/office/spreadsheetml/2009/9/ac" r="46" x14ac:dyDescent="0.2">
      <c r="L46" s="36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70" customFormat="true" ht="30" customHeight="true" x14ac:dyDescent="0.25">
      <c r="B1" s="389" t="s">
        <v>31</v>
      </c>
      <c r="C1" s="609" t="s">
        <v>297</v>
      </c>
      <c r="D1" s="377" t="s">
        <v>159</v>
      </c>
      <c r="E1" s="377"/>
      <c r="F1" s="377"/>
      <c r="G1" s="377"/>
      <c r="H1" s="377"/>
      <c r="I1" s="378"/>
      <c r="J1" s="364"/>
      <c r="K1" s="364"/>
      <c r="L1" s="389" t="s">
        <v>31</v>
      </c>
      <c r="M1" s="609" t="s">
        <v>298</v>
      </c>
      <c r="N1" s="377" t="s">
        <v>159</v>
      </c>
      <c r="O1" s="377"/>
      <c r="P1" s="377"/>
      <c r="Q1" s="377"/>
      <c r="R1" s="377"/>
      <c r="S1" s="378"/>
      <c r="T1" s="364"/>
      <c r="U1" s="364"/>
      <c r="V1" s="389" t="s">
        <v>31</v>
      </c>
      <c r="W1" s="609" t="s">
        <v>299</v>
      </c>
      <c r="X1" s="377" t="s">
        <v>159</v>
      </c>
      <c r="Y1" s="377"/>
      <c r="Z1" s="377"/>
      <c r="AA1" s="377"/>
      <c r="AB1" s="377"/>
      <c r="AC1" s="378"/>
      <c r="AD1" s="364"/>
      <c r="AE1" s="364"/>
      <c r="AF1" s="389" t="s">
        <v>31</v>
      </c>
      <c r="AG1" s="609" t="s">
        <v>300</v>
      </c>
      <c r="AH1" s="377" t="s">
        <v>159</v>
      </c>
      <c r="AI1" s="377"/>
      <c r="AJ1" s="377"/>
      <c r="AK1" s="377"/>
      <c r="AL1" s="377"/>
      <c r="AM1" s="378"/>
      <c r="AN1" s="364"/>
      <c r="AO1" s="364"/>
      <c r="AP1" s="389" t="s">
        <v>31</v>
      </c>
      <c r="AQ1" s="609" t="s">
        <v>301</v>
      </c>
      <c r="AR1" s="377" t="s">
        <v>159</v>
      </c>
      <c r="AS1" s="377"/>
      <c r="AT1" s="377"/>
      <c r="AU1" s="377"/>
      <c r="AV1" s="377"/>
      <c r="AW1" s="378"/>
      <c r="AX1" s="364"/>
      <c r="AY1" s="364"/>
      <c r="AZ1" s="389" t="s">
        <v>31</v>
      </c>
      <c r="BA1" s="609" t="s">
        <v>302</v>
      </c>
      <c r="BB1" s="377" t="s">
        <v>159</v>
      </c>
      <c r="BC1" s="377"/>
      <c r="BD1" s="377"/>
      <c r="BE1" s="377"/>
      <c r="BF1" s="377"/>
      <c r="BG1" s="378"/>
      <c r="BH1" s="364"/>
      <c r="BI1" s="364"/>
      <c r="BJ1" s="389" t="s">
        <v>31</v>
      </c>
      <c r="BK1" s="609" t="s">
        <v>302</v>
      </c>
      <c r="BL1" s="377" t="s">
        <v>159</v>
      </c>
      <c r="BM1" s="377"/>
      <c r="BN1" s="377"/>
      <c r="BO1" s="377"/>
      <c r="BP1" s="377"/>
      <c r="BQ1" s="378"/>
      <c r="BR1" s="364"/>
      <c r="BS1" s="364"/>
      <c r="BT1" s="389" t="s">
        <v>31</v>
      </c>
      <c r="BU1" s="609" t="s">
        <v>303</v>
      </c>
      <c r="BV1" s="377" t="s">
        <v>159</v>
      </c>
      <c r="BW1" s="377"/>
      <c r="BX1" s="377"/>
      <c r="BY1" s="377"/>
      <c r="BZ1" s="377"/>
      <c r="CA1" s="378"/>
      <c r="CB1" s="364"/>
      <c r="CC1" s="364"/>
      <c r="CD1" s="389" t="s">
        <v>31</v>
      </c>
      <c r="CE1" s="609" t="s">
        <v>304</v>
      </c>
      <c r="CF1" s="377" t="s">
        <v>159</v>
      </c>
      <c r="CG1" s="377"/>
      <c r="CH1" s="377"/>
      <c r="CI1" s="377"/>
      <c r="CJ1" s="377"/>
      <c r="CK1" s="378"/>
      <c r="CL1" s="364"/>
      <c r="CM1" s="364"/>
      <c r="CN1" s="389" t="s">
        <v>31</v>
      </c>
      <c r="CO1" s="609" t="s">
        <v>305</v>
      </c>
      <c r="CP1" s="377" t="s">
        <v>159</v>
      </c>
      <c r="CQ1" s="377"/>
      <c r="CR1" s="377"/>
      <c r="CS1" s="377"/>
      <c r="CT1" s="377"/>
      <c r="CU1" s="378"/>
      <c r="CV1" s="364"/>
      <c r="CW1" s="364"/>
      <c r="CX1" s="389" t="s">
        <v>31</v>
      </c>
      <c r="CY1" s="609" t="s">
        <v>305</v>
      </c>
      <c r="CZ1" s="377" t="s">
        <v>159</v>
      </c>
      <c r="DA1" s="377"/>
      <c r="DB1" s="377"/>
      <c r="DC1" s="377"/>
      <c r="DD1" s="377"/>
      <c r="DE1" s="378"/>
      <c r="DF1" s="364"/>
      <c r="DG1" s="364"/>
    </row>
    <row xmlns:x14ac="http://schemas.microsoft.com/office/spreadsheetml/2009/9/ac" r="2" s="370" customFormat="true" ht="30" customHeight="true" x14ac:dyDescent="0.25">
      <c r="A2" s="620" t="s">
        <v>323</v>
      </c>
      <c r="B2" s="379" t="s">
        <v>286</v>
      </c>
      <c r="C2" s="326" t="s">
        <v>195</v>
      </c>
      <c r="D2" s="326" t="s">
        <v>173</v>
      </c>
      <c r="E2" s="380"/>
      <c r="F2" s="380"/>
      <c r="G2" s="380"/>
      <c r="H2" s="380"/>
      <c r="I2" s="381"/>
      <c r="J2" s="371" t="s">
        <v>306</v>
      </c>
      <c r="K2" s="371"/>
      <c r="L2" s="379" t="s">
        <v>287</v>
      </c>
      <c r="M2" s="326" t="s">
        <v>195</v>
      </c>
      <c r="N2" s="326" t="s">
        <v>175</v>
      </c>
      <c r="O2" s="380"/>
      <c r="P2" s="380"/>
      <c r="Q2" s="380"/>
      <c r="R2" s="380"/>
      <c r="S2" s="381"/>
      <c r="T2" s="371" t="s">
        <v>306</v>
      </c>
      <c r="U2" s="371"/>
      <c r="V2" s="379" t="s">
        <v>288</v>
      </c>
      <c r="W2" s="326" t="s">
        <v>195</v>
      </c>
      <c r="X2" s="326" t="s">
        <v>176</v>
      </c>
      <c r="Y2" s="380"/>
      <c r="Z2" s="380"/>
      <c r="AA2" s="380"/>
      <c r="AB2" s="380"/>
      <c r="AC2" s="381"/>
      <c r="AD2" s="371" t="s">
        <v>306</v>
      </c>
      <c r="AE2" s="371"/>
      <c r="AF2" s="379" t="s">
        <v>289</v>
      </c>
      <c r="AG2" s="326" t="s">
        <v>195</v>
      </c>
      <c r="AH2" s="326" t="s">
        <v>177</v>
      </c>
      <c r="AI2" s="380"/>
      <c r="AJ2" s="380"/>
      <c r="AK2" s="380"/>
      <c r="AL2" s="380"/>
      <c r="AM2" s="381"/>
      <c r="AN2" s="371" t="s">
        <v>306</v>
      </c>
      <c r="AO2" s="371"/>
      <c r="AP2" s="379" t="s">
        <v>290</v>
      </c>
      <c r="AQ2" s="326" t="s">
        <v>195</v>
      </c>
      <c r="AR2" s="326" t="s">
        <v>178</v>
      </c>
      <c r="AS2" s="380"/>
      <c r="AT2" s="380"/>
      <c r="AU2" s="380"/>
      <c r="AV2" s="380"/>
      <c r="AW2" s="381"/>
      <c r="AX2" s="371" t="s">
        <v>306</v>
      </c>
      <c r="AY2" s="371"/>
      <c r="AZ2" s="379" t="s">
        <v>291</v>
      </c>
      <c r="BA2" s="326" t="s">
        <v>195</v>
      </c>
      <c r="BB2" s="326" t="s">
        <v>160</v>
      </c>
      <c r="BC2" s="380"/>
      <c r="BD2" s="380"/>
      <c r="BE2" s="380"/>
      <c r="BF2" s="380"/>
      <c r="BG2" s="381"/>
      <c r="BH2" s="371" t="s">
        <v>306</v>
      </c>
      <c r="BI2" s="371"/>
      <c r="BJ2" s="379" t="s">
        <v>292</v>
      </c>
      <c r="BK2" s="326" t="s">
        <v>196</v>
      </c>
      <c r="BL2" s="326" t="s">
        <v>161</v>
      </c>
      <c r="BM2" s="380"/>
      <c r="BN2" s="380"/>
      <c r="BO2" s="380"/>
      <c r="BP2" s="380"/>
      <c r="BQ2" s="381"/>
      <c r="BR2" s="371" t="s">
        <v>306</v>
      </c>
      <c r="BS2" s="371"/>
      <c r="BT2" s="379" t="s">
        <v>293</v>
      </c>
      <c r="BU2" s="326" t="s">
        <v>196</v>
      </c>
      <c r="BV2" s="326" t="s">
        <v>161</v>
      </c>
      <c r="BW2" s="380"/>
      <c r="BX2" s="380"/>
      <c r="BY2" s="380"/>
      <c r="BZ2" s="380"/>
      <c r="CA2" s="381"/>
      <c r="CB2" s="371" t="s">
        <v>306</v>
      </c>
      <c r="CC2" s="371"/>
      <c r="CD2" s="379" t="s">
        <v>294</v>
      </c>
      <c r="CE2" s="326" t="s">
        <v>196</v>
      </c>
      <c r="CF2" s="326" t="s">
        <v>161</v>
      </c>
      <c r="CG2" s="380"/>
      <c r="CH2" s="380"/>
      <c r="CI2" s="380"/>
      <c r="CJ2" s="380"/>
      <c r="CK2" s="381"/>
      <c r="CL2" s="373" t="s">
        <v>306</v>
      </c>
      <c r="CM2" s="373"/>
      <c r="CN2" s="379" t="s">
        <v>295</v>
      </c>
      <c r="CO2" s="326" t="s">
        <v>231</v>
      </c>
      <c r="CP2" s="326" t="s">
        <v>230</v>
      </c>
      <c r="CQ2" s="380"/>
      <c r="CR2" s="380"/>
      <c r="CS2" s="380"/>
      <c r="CT2" s="380"/>
      <c r="CU2" s="381"/>
      <c r="CV2" s="373" t="s">
        <v>306</v>
      </c>
      <c r="CW2" s="373"/>
      <c r="CX2" s="379" t="s">
        <v>296</v>
      </c>
      <c r="CY2" s="326" t="s">
        <v>231</v>
      </c>
      <c r="CZ2" s="326" t="s">
        <v>258</v>
      </c>
      <c r="DA2" s="380"/>
      <c r="DB2" s="380"/>
      <c r="DC2" s="380"/>
      <c r="DD2" s="380"/>
      <c r="DE2" s="381"/>
      <c r="DF2" s="373" t="s">
        <v>306</v>
      </c>
      <c r="DG2" s="373"/>
    </row>
    <row xmlns:x14ac="http://schemas.microsoft.com/office/spreadsheetml/2009/9/ac" r="3" s="291" customFormat="true" ht="18" customHeight="true" x14ac:dyDescent="0.25">
      <c r="A3" s="620"/>
      <c r="B3" s="418" t="s">
        <v>187</v>
      </c>
      <c r="C3" s="419" t="s">
        <v>56</v>
      </c>
      <c r="D3" s="420" t="s">
        <v>7</v>
      </c>
      <c r="E3" s="420" t="s">
        <v>1</v>
      </c>
      <c r="F3" s="420" t="s">
        <v>2</v>
      </c>
      <c r="G3" s="420" t="s">
        <v>16</v>
      </c>
      <c r="H3" s="420" t="s">
        <v>17</v>
      </c>
      <c r="I3" s="421" t="s">
        <v>18</v>
      </c>
      <c r="J3" s="287"/>
      <c r="K3" s="287"/>
      <c r="L3" s="418" t="s">
        <v>187</v>
      </c>
      <c r="M3" s="419" t="s">
        <v>56</v>
      </c>
      <c r="N3" s="420" t="s">
        <v>7</v>
      </c>
      <c r="O3" s="420" t="s">
        <v>1</v>
      </c>
      <c r="P3" s="420" t="s">
        <v>2</v>
      </c>
      <c r="Q3" s="420" t="s">
        <v>16</v>
      </c>
      <c r="R3" s="420" t="s">
        <v>17</v>
      </c>
      <c r="S3" s="421" t="s">
        <v>18</v>
      </c>
      <c r="T3" s="287"/>
      <c r="U3" s="287"/>
      <c r="V3" s="418" t="s">
        <v>187</v>
      </c>
      <c r="W3" s="419" t="s">
        <v>56</v>
      </c>
      <c r="X3" s="420" t="s">
        <v>7</v>
      </c>
      <c r="Y3" s="420" t="s">
        <v>1</v>
      </c>
      <c r="Z3" s="420" t="s">
        <v>2</v>
      </c>
      <c r="AA3" s="420" t="s">
        <v>16</v>
      </c>
      <c r="AB3" s="420" t="s">
        <v>17</v>
      </c>
      <c r="AC3" s="421" t="s">
        <v>18</v>
      </c>
      <c r="AD3" s="287"/>
      <c r="AE3" s="287"/>
      <c r="AF3" s="418" t="s">
        <v>187</v>
      </c>
      <c r="AG3" s="419" t="s">
        <v>56</v>
      </c>
      <c r="AH3" s="420" t="s">
        <v>7</v>
      </c>
      <c r="AI3" s="420" t="s">
        <v>1</v>
      </c>
      <c r="AJ3" s="420" t="s">
        <v>2</v>
      </c>
      <c r="AK3" s="420" t="s">
        <v>16</v>
      </c>
      <c r="AL3" s="420" t="s">
        <v>17</v>
      </c>
      <c r="AM3" s="421" t="s">
        <v>18</v>
      </c>
      <c r="AN3" s="287"/>
      <c r="AO3" s="287"/>
      <c r="AP3" s="418" t="s">
        <v>187</v>
      </c>
      <c r="AQ3" s="419" t="s">
        <v>56</v>
      </c>
      <c r="AR3" s="420" t="s">
        <v>7</v>
      </c>
      <c r="AS3" s="420" t="s">
        <v>1</v>
      </c>
      <c r="AT3" s="420" t="s">
        <v>2</v>
      </c>
      <c r="AU3" s="420" t="s">
        <v>16</v>
      </c>
      <c r="AV3" s="420" t="s">
        <v>17</v>
      </c>
      <c r="AW3" s="421" t="s">
        <v>18</v>
      </c>
      <c r="AX3" s="287"/>
      <c r="AY3" s="287"/>
      <c r="AZ3" s="418" t="s">
        <v>187</v>
      </c>
      <c r="BA3" s="422" t="s">
        <v>56</v>
      </c>
      <c r="BB3" s="420" t="s">
        <v>7</v>
      </c>
      <c r="BC3" s="420" t="s">
        <v>1</v>
      </c>
      <c r="BD3" s="420" t="s">
        <v>2</v>
      </c>
      <c r="BE3" s="420" t="s">
        <v>16</v>
      </c>
      <c r="BF3" s="420" t="s">
        <v>17</v>
      </c>
      <c r="BG3" s="421" t="s">
        <v>18</v>
      </c>
      <c r="BH3" s="287"/>
      <c r="BI3" s="287"/>
      <c r="BJ3" s="418" t="s">
        <v>187</v>
      </c>
      <c r="BK3" s="419" t="s">
        <v>56</v>
      </c>
      <c r="BL3" s="420" t="s">
        <v>7</v>
      </c>
      <c r="BM3" s="420" t="s">
        <v>1</v>
      </c>
      <c r="BN3" s="420" t="s">
        <v>2</v>
      </c>
      <c r="BO3" s="420" t="s">
        <v>16</v>
      </c>
      <c r="BP3" s="420" t="s">
        <v>17</v>
      </c>
      <c r="BQ3" s="421" t="s">
        <v>18</v>
      </c>
      <c r="BR3" s="287"/>
      <c r="BS3" s="287"/>
      <c r="BT3" s="418" t="s">
        <v>187</v>
      </c>
      <c r="BU3" s="419" t="s">
        <v>56</v>
      </c>
      <c r="BV3" s="420" t="s">
        <v>7</v>
      </c>
      <c r="BW3" s="420" t="s">
        <v>1</v>
      </c>
      <c r="BX3" s="420" t="s">
        <v>2</v>
      </c>
      <c r="BY3" s="420" t="s">
        <v>16</v>
      </c>
      <c r="BZ3" s="420" t="s">
        <v>17</v>
      </c>
      <c r="CA3" s="421" t="s">
        <v>18</v>
      </c>
      <c r="CB3" s="287"/>
      <c r="CC3" s="287"/>
      <c r="CD3" s="418" t="s">
        <v>187</v>
      </c>
      <c r="CE3" s="419" t="s">
        <v>56</v>
      </c>
      <c r="CF3" s="420" t="s">
        <v>7</v>
      </c>
      <c r="CG3" s="420" t="s">
        <v>1</v>
      </c>
      <c r="CH3" s="420" t="s">
        <v>2</v>
      </c>
      <c r="CI3" s="420" t="s">
        <v>16</v>
      </c>
      <c r="CJ3" s="420" t="s">
        <v>17</v>
      </c>
      <c r="CK3" s="421" t="s">
        <v>18</v>
      </c>
      <c r="CL3" s="289"/>
      <c r="CM3" s="289"/>
      <c r="CN3" s="418" t="s">
        <v>187</v>
      </c>
      <c r="CO3" s="419" t="s">
        <v>56</v>
      </c>
      <c r="CP3" s="420" t="s">
        <v>7</v>
      </c>
      <c r="CQ3" s="420" t="s">
        <v>1</v>
      </c>
      <c r="CR3" s="420" t="s">
        <v>2</v>
      </c>
      <c r="CS3" s="420" t="s">
        <v>16</v>
      </c>
      <c r="CT3" s="420" t="s">
        <v>17</v>
      </c>
      <c r="CU3" s="421" t="s">
        <v>18</v>
      </c>
      <c r="CV3" s="289"/>
      <c r="CW3" s="289"/>
      <c r="CX3" s="418" t="s">
        <v>187</v>
      </c>
      <c r="CY3" s="419" t="s">
        <v>56</v>
      </c>
      <c r="CZ3" s="420" t="s">
        <v>7</v>
      </c>
      <c r="DA3" s="420" t="s">
        <v>1</v>
      </c>
      <c r="DB3" s="420" t="s">
        <v>2</v>
      </c>
      <c r="DC3" s="420" t="s">
        <v>16</v>
      </c>
      <c r="DD3" s="420" t="s">
        <v>17</v>
      </c>
      <c r="DE3" s="421" t="s">
        <v>18</v>
      </c>
      <c r="DF3" s="289"/>
      <c r="DG3" s="289"/>
      <c r="DH3" s="290"/>
      <c r="DR3" s="290"/>
      <c r="EB3" s="290"/>
      <c r="EL3" s="290"/>
      <c r="EV3" s="290"/>
      <c r="FF3" s="290"/>
      <c r="FP3" s="290"/>
      <c r="FZ3" s="290"/>
      <c r="GJ3" s="290"/>
      <c r="GT3" s="290"/>
      <c r="HD3" s="290"/>
      <c r="HN3" s="290"/>
      <c r="HX3" s="290"/>
    </row>
    <row xmlns:x14ac="http://schemas.microsoft.com/office/spreadsheetml/2009/9/ac" r="4" s="4" customFormat="true" x14ac:dyDescent="0.25">
      <c r="A4" s="441" t="str">
        <f>IF(ISBLANK('Data Summary'!A6),"",'Data Summary'!A6)</f>
        <v>MLI_2006_EMIS</v>
      </c>
      <c r="B4" s="124"/>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24"/>
      <c r="AG4" s="92" t="s">
        <v>3</v>
      </c>
      <c r="AH4" s="7"/>
      <c r="AI4" s="7"/>
      <c r="AJ4" s="7"/>
      <c r="AK4" s="7"/>
      <c r="AL4" s="7"/>
      <c r="AM4" s="26"/>
      <c r="AN4" s="24"/>
      <c r="AO4" s="24"/>
      <c r="AP4" s="139"/>
      <c r="AQ4" s="92" t="s">
        <v>3</v>
      </c>
      <c r="AR4" s="7"/>
      <c r="AS4" s="7"/>
      <c r="AT4" s="7"/>
      <c r="AU4" s="7"/>
      <c r="AV4" s="7"/>
      <c r="AW4" s="26"/>
      <c r="AX4" s="24"/>
      <c r="AY4" s="24"/>
      <c r="AZ4" s="139"/>
      <c r="BA4" s="93" t="s">
        <v>3</v>
      </c>
      <c r="BB4" s="7"/>
      <c r="BC4" s="7"/>
      <c r="BD4" s="7"/>
      <c r="BE4" s="7"/>
      <c r="BF4" s="7"/>
      <c r="BG4" s="26"/>
      <c r="BH4" s="24"/>
      <c r="BI4" s="24"/>
      <c r="BJ4" s="124"/>
      <c r="BK4" s="92" t="s">
        <v>3</v>
      </c>
      <c r="BL4" s="7"/>
      <c r="BM4" s="7"/>
      <c r="BN4" s="7"/>
      <c r="BO4" s="7"/>
      <c r="BP4" s="7"/>
      <c r="BQ4" s="26"/>
      <c r="BR4" s="24"/>
      <c r="BS4" s="24"/>
      <c r="BT4" s="139"/>
      <c r="BU4" s="92" t="s">
        <v>3</v>
      </c>
      <c r="BV4" s="7"/>
      <c r="BW4" s="7"/>
      <c r="BX4" s="7"/>
      <c r="BY4" s="7"/>
      <c r="BZ4" s="7"/>
      <c r="CA4" s="26"/>
      <c r="CB4" s="24"/>
      <c r="CC4" s="24"/>
      <c r="CD4" s="124"/>
      <c r="CE4" s="92" t="s">
        <v>3</v>
      </c>
      <c r="CF4" s="199"/>
      <c r="CG4" s="199"/>
      <c r="CH4" s="199"/>
      <c r="CI4" s="199"/>
      <c r="CJ4" s="199"/>
      <c r="CK4" s="26"/>
      <c r="CL4" s="195"/>
      <c r="CM4" s="195"/>
      <c r="CN4" s="124"/>
      <c r="CO4" s="92" t="s">
        <v>3</v>
      </c>
      <c r="CP4" s="199">
        <f>100-CP5</f>
        <v>17</v>
      </c>
      <c r="CQ4" s="199">
        <f>100-CQ5</f>
        <v>10</v>
      </c>
      <c r="CR4" s="199">
        <f>100-CR5</f>
        <v>18</v>
      </c>
      <c r="CS4" s="199"/>
      <c r="CT4" s="199">
        <f>100-CT5</f>
        <v>17</v>
      </c>
      <c r="CU4" s="26"/>
      <c r="CV4" s="195"/>
      <c r="CW4" s="195"/>
      <c r="CX4" s="139"/>
      <c r="CY4" s="92" t="s">
        <v>3</v>
      </c>
      <c r="CZ4" s="199"/>
      <c r="DA4" s="199"/>
      <c r="DB4" s="199">
        <v>52.941180000000003</v>
      </c>
      <c r="DC4" s="199"/>
      <c r="DD4" s="199"/>
      <c r="DE4" s="26"/>
      <c r="DF4" s="195"/>
      <c r="DG4" s="195"/>
      <c r="DH4" s="135"/>
      <c r="DR4" s="135"/>
      <c r="EB4" s="135"/>
      <c r="EL4" s="135"/>
      <c r="EV4" s="135"/>
      <c r="FF4" s="135"/>
      <c r="FP4" s="135"/>
      <c r="FZ4" s="135"/>
      <c r="GJ4" s="135"/>
      <c r="GT4" s="135"/>
      <c r="HD4" s="135"/>
      <c r="HN4" s="135"/>
      <c r="HX4" s="135"/>
    </row>
    <row xmlns:x14ac="http://schemas.microsoft.com/office/spreadsheetml/2009/9/ac" r="5" s="4" customFormat="true" x14ac:dyDescent="0.25">
      <c r="A5" s="441" t="str">
        <f ca="true">IF(ISBLANK('Data Summary'!A7),"",'Data Summary'!A7)</f>
        <v>MLI_2007_EMIS</v>
      </c>
      <c r="B5" s="124"/>
      <c r="C5" s="92" t="s">
        <v>25</v>
      </c>
      <c r="D5" s="7"/>
      <c r="E5" s="7"/>
      <c r="F5" s="7"/>
      <c r="G5" s="7"/>
      <c r="H5" s="7"/>
      <c r="I5" s="26"/>
      <c r="J5" s="24"/>
      <c r="K5" s="24"/>
      <c r="L5" s="139"/>
      <c r="M5" s="92" t="s">
        <v>25</v>
      </c>
      <c r="N5" s="7"/>
      <c r="O5" s="7"/>
      <c r="P5" s="7"/>
      <c r="Q5" s="7"/>
      <c r="R5" s="7"/>
      <c r="S5" s="26"/>
      <c r="T5" s="24"/>
      <c r="U5" s="24"/>
      <c r="V5" s="139"/>
      <c r="W5" s="92" t="s">
        <v>25</v>
      </c>
      <c r="X5" s="7"/>
      <c r="Y5" s="7"/>
      <c r="Z5" s="7"/>
      <c r="AA5" s="7"/>
      <c r="AB5" s="7"/>
      <c r="AC5" s="26"/>
      <c r="AD5" s="24"/>
      <c r="AE5" s="24"/>
      <c r="AF5" s="124"/>
      <c r="AG5" s="92" t="s">
        <v>25</v>
      </c>
      <c r="AH5" s="7"/>
      <c r="AI5" s="7"/>
      <c r="AJ5" s="7"/>
      <c r="AK5" s="7"/>
      <c r="AL5" s="7"/>
      <c r="AM5" s="26"/>
      <c r="AN5" s="24"/>
      <c r="AO5" s="24"/>
      <c r="AP5" s="139"/>
      <c r="AQ5" s="92" t="s">
        <v>25</v>
      </c>
      <c r="AR5" s="7"/>
      <c r="AS5" s="7"/>
      <c r="AT5" s="7"/>
      <c r="AU5" s="7"/>
      <c r="AV5" s="7"/>
      <c r="AW5" s="26"/>
      <c r="AX5" s="24"/>
      <c r="AY5" s="24"/>
      <c r="AZ5" s="139"/>
      <c r="BA5" s="93" t="s">
        <v>25</v>
      </c>
      <c r="BB5" s="7"/>
      <c r="BC5" s="7"/>
      <c r="BD5" s="7"/>
      <c r="BE5" s="7"/>
      <c r="BF5" s="7"/>
      <c r="BG5" s="26"/>
      <c r="BH5" s="24"/>
      <c r="BI5" s="24"/>
      <c r="BJ5" s="124"/>
      <c r="BK5" s="92" t="s">
        <v>25</v>
      </c>
      <c r="BL5" s="7"/>
      <c r="BM5" s="7"/>
      <c r="BN5" s="7"/>
      <c r="BO5" s="7"/>
      <c r="BP5" s="7"/>
      <c r="BQ5" s="26"/>
      <c r="BR5" s="24"/>
      <c r="BS5" s="24"/>
      <c r="BT5" s="139"/>
      <c r="BU5" s="92" t="s">
        <v>25</v>
      </c>
      <c r="BV5" s="7"/>
      <c r="BW5" s="7"/>
      <c r="BX5" s="7"/>
      <c r="BY5" s="7"/>
      <c r="BZ5" s="7"/>
      <c r="CA5" s="26"/>
      <c r="CB5" s="24"/>
      <c r="CC5" s="24"/>
      <c r="CD5" s="124"/>
      <c r="CE5" s="92" t="s">
        <v>25</v>
      </c>
      <c r="CF5" s="199"/>
      <c r="CG5" s="199"/>
      <c r="CH5" s="199"/>
      <c r="CI5" s="199"/>
      <c r="CJ5" s="199"/>
      <c r="CK5" s="26"/>
      <c r="CL5" s="195"/>
      <c r="CM5" s="195"/>
      <c r="CN5" s="124" t="s">
        <v>249</v>
      </c>
      <c r="CO5" s="92" t="s">
        <v>25</v>
      </c>
      <c r="CP5" s="199">
        <v>83</v>
      </c>
      <c r="CQ5" s="199">
        <v>90</v>
      </c>
      <c r="CR5" s="199">
        <v>82</v>
      </c>
      <c r="CS5" s="199"/>
      <c r="CT5" s="199">
        <v>83</v>
      </c>
      <c r="CU5" s="26"/>
      <c r="CV5" s="195"/>
      <c r="CW5" s="195"/>
      <c r="CX5" s="124"/>
      <c r="CY5" s="92" t="s">
        <v>25</v>
      </c>
      <c r="CZ5" s="199"/>
      <c r="DA5" s="199"/>
      <c r="DB5" s="199">
        <v>47.058819999999997</v>
      </c>
      <c r="DC5" s="199"/>
      <c r="DD5" s="199"/>
      <c r="DE5" s="26"/>
      <c r="DF5" s="195"/>
      <c r="DG5" s="195"/>
      <c r="DH5" s="135"/>
      <c r="DR5" s="135"/>
      <c r="EB5" s="135"/>
      <c r="EL5" s="135"/>
      <c r="EV5" s="135"/>
      <c r="FF5" s="135"/>
      <c r="FP5" s="135"/>
      <c r="FZ5" s="135"/>
      <c r="GJ5" s="135"/>
      <c r="GT5" s="135"/>
      <c r="HD5" s="135"/>
      <c r="HN5" s="135"/>
      <c r="HX5" s="135"/>
    </row>
    <row xmlns:x14ac="http://schemas.microsoft.com/office/spreadsheetml/2009/9/ac" r="6" s="4" customFormat="true" ht="15.6" customHeight="true" x14ac:dyDescent="0.25">
      <c r="A6" s="441" t="str">
        <f ca="true">IF(ISBLANK('Data Summary'!A8),"",'Data Summary'!A8)</f>
        <v>MLI_2008_EMIS</v>
      </c>
      <c r="B6" s="139"/>
      <c r="C6" s="93" t="s">
        <v>26</v>
      </c>
      <c r="D6" s="19"/>
      <c r="E6" s="7"/>
      <c r="F6" s="7"/>
      <c r="G6" s="7"/>
      <c r="H6" s="7"/>
      <c r="I6" s="26"/>
      <c r="J6" s="24"/>
      <c r="K6" s="24"/>
      <c r="L6" s="139"/>
      <c r="M6" s="93" t="s">
        <v>26</v>
      </c>
      <c r="N6" s="19"/>
      <c r="O6" s="7"/>
      <c r="P6" s="7"/>
      <c r="Q6" s="7"/>
      <c r="R6" s="7"/>
      <c r="S6" s="26"/>
      <c r="T6" s="24"/>
      <c r="U6" s="24"/>
      <c r="V6" s="139"/>
      <c r="W6" s="93" t="s">
        <v>26</v>
      </c>
      <c r="X6" s="19"/>
      <c r="Y6" s="7"/>
      <c r="Z6" s="7"/>
      <c r="AA6" s="7"/>
      <c r="AB6" s="7"/>
      <c r="AC6" s="26"/>
      <c r="AD6" s="24"/>
      <c r="AE6" s="24"/>
      <c r="AF6" s="139"/>
      <c r="AG6" s="93" t="s">
        <v>26</v>
      </c>
      <c r="AH6" s="19"/>
      <c r="AI6" s="7"/>
      <c r="AJ6" s="7"/>
      <c r="AK6" s="7"/>
      <c r="AL6" s="7"/>
      <c r="AM6" s="26"/>
      <c r="AN6" s="24"/>
      <c r="AO6" s="24"/>
      <c r="AP6" s="139"/>
      <c r="AQ6" s="93" t="s">
        <v>26</v>
      </c>
      <c r="AR6" s="19"/>
      <c r="AS6" s="7"/>
      <c r="AT6" s="7"/>
      <c r="AU6" s="7"/>
      <c r="AV6" s="7"/>
      <c r="AW6" s="26"/>
      <c r="AX6" s="24"/>
      <c r="AY6" s="24"/>
      <c r="AZ6" s="139"/>
      <c r="BA6" s="93" t="s">
        <v>26</v>
      </c>
      <c r="BB6" s="19"/>
      <c r="BC6" s="7"/>
      <c r="BD6" s="7"/>
      <c r="BE6" s="7"/>
      <c r="BF6" s="7"/>
      <c r="BG6" s="26"/>
      <c r="BH6" s="24"/>
      <c r="BI6" s="24"/>
      <c r="BJ6" s="139"/>
      <c r="BK6" s="93" t="s">
        <v>26</v>
      </c>
      <c r="BL6" s="19"/>
      <c r="BM6" s="7"/>
      <c r="BN6" s="7"/>
      <c r="BO6" s="7"/>
      <c r="BP6" s="7"/>
      <c r="BQ6" s="26"/>
      <c r="BR6" s="24"/>
      <c r="BS6" s="24"/>
      <c r="BT6" s="139"/>
      <c r="BU6" s="93" t="s">
        <v>26</v>
      </c>
      <c r="BV6" s="19"/>
      <c r="BW6" s="7"/>
      <c r="BX6" s="7"/>
      <c r="BY6" s="7"/>
      <c r="BZ6" s="7"/>
      <c r="CA6" s="26"/>
      <c r="CB6" s="24"/>
      <c r="CC6" s="24"/>
      <c r="CD6" s="124"/>
      <c r="CE6" s="93" t="s">
        <v>26</v>
      </c>
      <c r="CF6" s="200"/>
      <c r="CG6" s="199"/>
      <c r="CH6" s="199"/>
      <c r="CI6" s="199"/>
      <c r="CJ6" s="199"/>
      <c r="CK6" s="26"/>
      <c r="CL6" s="195"/>
      <c r="CM6" s="195"/>
      <c r="CN6" s="124"/>
      <c r="CO6" s="93" t="s">
        <v>26</v>
      </c>
      <c r="CP6" s="200"/>
      <c r="CQ6" s="199"/>
      <c r="CR6" s="199"/>
      <c r="CS6" s="199"/>
      <c r="CT6" s="199"/>
      <c r="CU6" s="26"/>
      <c r="CV6" s="195"/>
      <c r="CW6" s="195"/>
      <c r="CX6" s="139"/>
      <c r="CY6" s="93" t="s">
        <v>26</v>
      </c>
      <c r="CZ6" s="200"/>
      <c r="DA6" s="199"/>
      <c r="DB6" s="199"/>
      <c r="DC6" s="199"/>
      <c r="DD6" s="199"/>
      <c r="DE6" s="26"/>
      <c r="DF6" s="195"/>
      <c r="DG6" s="195"/>
      <c r="DH6" s="135"/>
      <c r="DR6" s="135"/>
      <c r="EB6" s="135"/>
      <c r="EL6" s="135"/>
      <c r="EV6" s="135"/>
      <c r="FF6" s="135"/>
      <c r="FP6" s="135"/>
      <c r="FZ6" s="135"/>
      <c r="GJ6" s="135"/>
      <c r="GT6" s="135"/>
      <c r="HD6" s="135"/>
      <c r="HN6" s="135"/>
      <c r="HX6" s="135"/>
    </row>
    <row xmlns:x14ac="http://schemas.microsoft.com/office/spreadsheetml/2009/9/ac" r="7" s="4" customFormat="true" x14ac:dyDescent="0.25">
      <c r="A7" s="441" t="str">
        <f ca="true">IF(ISBLANK('Data Summary'!A9),"",'Data Summary'!A9)</f>
        <v>MLI_2009_EMIS</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24"/>
      <c r="BU7" s="93" t="s">
        <v>141</v>
      </c>
      <c r="BV7" s="79"/>
      <c r="BW7" s="7"/>
      <c r="BX7" s="7"/>
      <c r="BY7" s="7"/>
      <c r="BZ7" s="7"/>
      <c r="CA7" s="26"/>
      <c r="CB7" s="24"/>
      <c r="CC7" s="24"/>
      <c r="CD7" s="124"/>
      <c r="CE7" s="93" t="s">
        <v>141</v>
      </c>
      <c r="CF7" s="206"/>
      <c r="CG7" s="199"/>
      <c r="CH7" s="199"/>
      <c r="CI7" s="199"/>
      <c r="CJ7" s="206"/>
      <c r="CK7" s="26"/>
      <c r="CL7" s="195"/>
      <c r="CM7" s="195"/>
      <c r="CN7" s="124" t="s">
        <v>250</v>
      </c>
      <c r="CO7" s="93" t="s">
        <v>141</v>
      </c>
      <c r="CP7" s="206">
        <f>(204+742)/CP15*100</f>
        <v>80.993150684931507</v>
      </c>
      <c r="CQ7" s="199">
        <f>(20+104)/CQ15*100</f>
        <v>87.943262411347519</v>
      </c>
      <c r="CR7" s="199">
        <f>(184+638)/CR15*100</f>
        <v>80.038948393378774</v>
      </c>
      <c r="CS7" s="199"/>
      <c r="CT7" s="206">
        <f>(204+742)/CT15*100</f>
        <v>80.993150684931507</v>
      </c>
      <c r="CU7" s="26"/>
      <c r="CV7" s="195"/>
      <c r="CW7" s="195"/>
      <c r="CX7" s="124"/>
      <c r="CY7" s="93" t="s">
        <v>278</v>
      </c>
      <c r="CZ7" s="199"/>
      <c r="DA7" s="199"/>
      <c r="DB7" s="199">
        <v>23.529409999999999</v>
      </c>
      <c r="DC7" s="199"/>
      <c r="DD7" s="199"/>
      <c r="DE7" s="26"/>
      <c r="DF7" s="195"/>
      <c r="DG7" s="195"/>
      <c r="DH7" s="135"/>
      <c r="DR7" s="135"/>
      <c r="EB7" s="135"/>
      <c r="EL7" s="135"/>
      <c r="EV7" s="135"/>
      <c r="FF7" s="135"/>
      <c r="FP7" s="135"/>
      <c r="FZ7" s="135"/>
      <c r="GJ7" s="135"/>
      <c r="GT7" s="135"/>
      <c r="HD7" s="135"/>
      <c r="HN7" s="135"/>
      <c r="HX7" s="135"/>
    </row>
    <row xmlns:x14ac="http://schemas.microsoft.com/office/spreadsheetml/2009/9/ac" r="8" s="4" customFormat="true" x14ac:dyDescent="0.25">
      <c r="A8" s="441" t="str">
        <f ca="true">IF(ISBLANK('Data Summary'!A10),"",'Data Summary'!A10)</f>
        <v>MLI_2010_EMIS</v>
      </c>
      <c r="B8" s="139"/>
      <c r="C8" s="93" t="s">
        <v>142</v>
      </c>
      <c r="D8" s="19"/>
      <c r="E8" s="7"/>
      <c r="F8" s="7"/>
      <c r="G8" s="7"/>
      <c r="H8" s="7"/>
      <c r="I8" s="26"/>
      <c r="J8" s="24"/>
      <c r="K8" s="24"/>
      <c r="L8" s="139"/>
      <c r="M8" s="93" t="s">
        <v>142</v>
      </c>
      <c r="N8" s="19"/>
      <c r="O8" s="7"/>
      <c r="P8" s="7"/>
      <c r="Q8" s="7"/>
      <c r="R8" s="7"/>
      <c r="S8" s="26"/>
      <c r="T8" s="24"/>
      <c r="U8" s="24"/>
      <c r="V8" s="139"/>
      <c r="W8" s="93" t="s">
        <v>142</v>
      </c>
      <c r="X8" s="19"/>
      <c r="Y8" s="7"/>
      <c r="Z8" s="7"/>
      <c r="AA8" s="7"/>
      <c r="AB8" s="7"/>
      <c r="AC8" s="26"/>
      <c r="AD8" s="24"/>
      <c r="AE8" s="24"/>
      <c r="AF8" s="139"/>
      <c r="AG8" s="93" t="s">
        <v>142</v>
      </c>
      <c r="AH8" s="19"/>
      <c r="AI8" s="7"/>
      <c r="AJ8" s="7"/>
      <c r="AK8" s="7"/>
      <c r="AL8" s="7"/>
      <c r="AM8" s="26"/>
      <c r="AN8" s="24"/>
      <c r="AO8" s="24"/>
      <c r="AP8" s="139"/>
      <c r="AQ8" s="93" t="s">
        <v>142</v>
      </c>
      <c r="AR8" s="19"/>
      <c r="AS8" s="7"/>
      <c r="AT8" s="7"/>
      <c r="AU8" s="7"/>
      <c r="AV8" s="7"/>
      <c r="AW8" s="26"/>
      <c r="AX8" s="24"/>
      <c r="AY8" s="24"/>
      <c r="AZ8" s="139"/>
      <c r="BA8" s="93" t="s">
        <v>142</v>
      </c>
      <c r="BB8" s="19"/>
      <c r="BC8" s="7"/>
      <c r="BD8" s="7"/>
      <c r="BE8" s="7"/>
      <c r="BF8" s="7"/>
      <c r="BG8" s="26"/>
      <c r="BH8" s="24"/>
      <c r="BI8" s="24"/>
      <c r="BJ8" s="139"/>
      <c r="BK8" s="93" t="s">
        <v>142</v>
      </c>
      <c r="BL8" s="19"/>
      <c r="BM8" s="7"/>
      <c r="BN8" s="7"/>
      <c r="BO8" s="7"/>
      <c r="BP8" s="7"/>
      <c r="BQ8" s="26"/>
      <c r="BR8" s="24"/>
      <c r="BS8" s="24"/>
      <c r="BT8" s="139"/>
      <c r="BU8" s="93" t="s">
        <v>142</v>
      </c>
      <c r="BV8" s="19"/>
      <c r="BW8" s="7"/>
      <c r="BX8" s="7"/>
      <c r="BY8" s="7"/>
      <c r="BZ8" s="7"/>
      <c r="CA8" s="26"/>
      <c r="CB8" s="24"/>
      <c r="CC8" s="24"/>
      <c r="CD8" s="124"/>
      <c r="CE8" s="93" t="s">
        <v>142</v>
      </c>
      <c r="CF8" s="200"/>
      <c r="CG8" s="199"/>
      <c r="CH8" s="199"/>
      <c r="CI8" s="199"/>
      <c r="CJ8" s="200"/>
      <c r="CK8" s="26"/>
      <c r="CL8" s="195"/>
      <c r="CM8" s="195"/>
      <c r="CN8" s="124" t="s">
        <v>251</v>
      </c>
      <c r="CO8" s="93" t="s">
        <v>142</v>
      </c>
      <c r="CP8" s="200">
        <f>(742+9)/CP15*100</f>
        <v>64.297945205479451</v>
      </c>
      <c r="CQ8" s="199">
        <f>(104+0)/CQ15*100</f>
        <v>73.75886524822694</v>
      </c>
      <c r="CR8" s="199">
        <f>(638+9)/CR15*100</f>
        <v>62.999026290165524</v>
      </c>
      <c r="CS8" s="199"/>
      <c r="CT8" s="200">
        <f>(742+9)/CT15*100</f>
        <v>64.297945205479451</v>
      </c>
      <c r="CU8" s="26"/>
      <c r="CV8" s="195"/>
      <c r="CW8" s="195"/>
      <c r="CX8" s="139"/>
      <c r="CY8" s="93" t="s">
        <v>279</v>
      </c>
      <c r="CZ8" s="200"/>
      <c r="DA8" s="199"/>
      <c r="DB8" s="199">
        <v>17.64706</v>
      </c>
      <c r="DC8" s="199"/>
      <c r="DD8" s="199"/>
      <c r="DE8" s="26"/>
      <c r="DF8" s="195"/>
      <c r="DG8" s="195"/>
      <c r="DH8" s="135"/>
      <c r="DR8" s="135"/>
      <c r="EB8" s="135"/>
      <c r="EL8" s="135"/>
      <c r="EV8" s="135"/>
      <c r="FF8" s="135"/>
      <c r="FP8" s="135"/>
      <c r="FZ8" s="135"/>
      <c r="GJ8" s="135"/>
      <c r="GT8" s="135"/>
      <c r="HD8" s="135"/>
      <c r="HN8" s="135"/>
      <c r="HX8" s="135"/>
    </row>
    <row xmlns:x14ac="http://schemas.microsoft.com/office/spreadsheetml/2009/9/ac" r="9" s="4" customFormat="true" x14ac:dyDescent="0.25">
      <c r="A9" s="441" t="str">
        <f ca="true">IF(ISBLANK('Data Summary'!A11),"",'Data Summary'!A11)</f>
        <v>MLI_2011_EMIS</v>
      </c>
      <c r="B9" s="124"/>
      <c r="C9" s="93" t="s">
        <v>190</v>
      </c>
      <c r="D9" s="19"/>
      <c r="E9" s="7"/>
      <c r="F9" s="7"/>
      <c r="G9" s="7"/>
      <c r="H9" s="7"/>
      <c r="I9" s="26"/>
      <c r="J9" s="24"/>
      <c r="K9" s="24"/>
      <c r="L9" s="139"/>
      <c r="M9" s="93" t="s">
        <v>190</v>
      </c>
      <c r="N9" s="19"/>
      <c r="O9" s="7"/>
      <c r="P9" s="7"/>
      <c r="Q9" s="7"/>
      <c r="R9" s="7"/>
      <c r="S9" s="26"/>
      <c r="T9" s="24"/>
      <c r="U9" s="24"/>
      <c r="V9" s="139"/>
      <c r="W9" s="93" t="s">
        <v>190</v>
      </c>
      <c r="X9" s="19"/>
      <c r="Y9" s="7"/>
      <c r="Z9" s="7"/>
      <c r="AA9" s="7"/>
      <c r="AB9" s="7"/>
      <c r="AC9" s="26"/>
      <c r="AD9" s="24"/>
      <c r="AE9" s="24"/>
      <c r="AF9" s="124"/>
      <c r="AG9" s="93" t="s">
        <v>190</v>
      </c>
      <c r="AH9" s="19"/>
      <c r="AI9" s="7"/>
      <c r="AJ9" s="7"/>
      <c r="AK9" s="7"/>
      <c r="AL9" s="7"/>
      <c r="AM9" s="26"/>
      <c r="AN9" s="24"/>
      <c r="AO9" s="24"/>
      <c r="AP9" s="139"/>
      <c r="AQ9" s="93" t="s">
        <v>190</v>
      </c>
      <c r="AR9" s="19"/>
      <c r="AS9" s="7"/>
      <c r="AT9" s="7"/>
      <c r="AU9" s="7"/>
      <c r="AV9" s="7"/>
      <c r="AW9" s="26"/>
      <c r="AX9" s="24"/>
      <c r="AY9" s="24"/>
      <c r="AZ9" s="139"/>
      <c r="BA9" s="93" t="s">
        <v>190</v>
      </c>
      <c r="BB9" s="19"/>
      <c r="BC9" s="7"/>
      <c r="BD9" s="7"/>
      <c r="BE9" s="7"/>
      <c r="BF9" s="7"/>
      <c r="BG9" s="26"/>
      <c r="BH9" s="24"/>
      <c r="BI9" s="24"/>
      <c r="BJ9" s="124"/>
      <c r="BK9" s="93" t="s">
        <v>190</v>
      </c>
      <c r="BL9" s="19"/>
      <c r="BM9" s="7"/>
      <c r="BN9" s="7"/>
      <c r="BO9" s="7"/>
      <c r="BP9" s="7"/>
      <c r="BQ9" s="26"/>
      <c r="BR9" s="24"/>
      <c r="BS9" s="24"/>
      <c r="BT9" s="139"/>
      <c r="BU9" s="93" t="s">
        <v>190</v>
      </c>
      <c r="BV9" s="19"/>
      <c r="BW9" s="7"/>
      <c r="BX9" s="7"/>
      <c r="BY9" s="7"/>
      <c r="BZ9" s="7"/>
      <c r="CA9" s="26"/>
      <c r="CB9" s="24"/>
      <c r="CC9" s="24"/>
      <c r="CD9" s="124"/>
      <c r="CE9" s="93" t="s">
        <v>190</v>
      </c>
      <c r="CF9" s="200"/>
      <c r="CG9" s="199"/>
      <c r="CH9" s="199"/>
      <c r="CI9" s="199"/>
      <c r="CJ9" s="199"/>
      <c r="CK9" s="26"/>
      <c r="CL9" s="195"/>
      <c r="CM9" s="195"/>
      <c r="CN9" s="124" t="s">
        <v>252</v>
      </c>
      <c r="CO9" s="93" t="s">
        <v>190</v>
      </c>
      <c r="CP9" s="200">
        <v>63.3</v>
      </c>
      <c r="CQ9" s="199">
        <f>104/CQ15*100</f>
        <v>73.75886524822694</v>
      </c>
      <c r="CR9" s="199">
        <f>638/CR15*100</f>
        <v>62.122687439143135</v>
      </c>
      <c r="CS9" s="199"/>
      <c r="CT9" s="199">
        <v>63.3</v>
      </c>
      <c r="CU9" s="26"/>
      <c r="CV9" s="195"/>
      <c r="CW9" s="195"/>
      <c r="CX9" s="124" t="s">
        <v>280</v>
      </c>
      <c r="CY9" s="93" t="s">
        <v>190</v>
      </c>
      <c r="CZ9" s="200"/>
      <c r="DA9" s="199"/>
      <c r="DB9" s="199">
        <v>12.941179999999999</v>
      </c>
      <c r="DC9" s="199"/>
      <c r="DD9" s="199"/>
      <c r="DE9" s="26"/>
      <c r="DF9" s="195"/>
      <c r="DG9" s="195"/>
      <c r="DH9" s="135"/>
      <c r="DR9" s="135"/>
      <c r="EB9" s="135"/>
      <c r="EL9" s="135"/>
      <c r="EV9" s="135"/>
      <c r="FF9" s="135"/>
      <c r="FP9" s="135"/>
      <c r="FZ9" s="135"/>
      <c r="GJ9" s="135"/>
      <c r="GT9" s="135"/>
      <c r="HD9" s="135"/>
      <c r="HN9" s="135"/>
      <c r="HX9" s="135"/>
    </row>
    <row xmlns:x14ac="http://schemas.microsoft.com/office/spreadsheetml/2009/9/ac" r="10" s="2" customFormat="true" ht="86.45" customHeight="true" x14ac:dyDescent="0.25">
      <c r="A10" s="441" t="str">
        <f ca="true">IF(ISBLANK('Data Summary'!A12),"",'Data Summary'!A12)</f>
        <v>MLI_2011_UIS</v>
      </c>
      <c r="B10" s="127" t="s">
        <v>12</v>
      </c>
      <c r="C10" s="624" t="s">
        <v>171</v>
      </c>
      <c r="D10" s="624"/>
      <c r="E10" s="624"/>
      <c r="F10" s="624"/>
      <c r="G10" s="624"/>
      <c r="H10" s="624"/>
      <c r="I10" s="625"/>
      <c r="J10" s="11"/>
      <c r="K10" s="11"/>
      <c r="L10" s="127" t="s">
        <v>12</v>
      </c>
      <c r="M10" s="624" t="s">
        <v>172</v>
      </c>
      <c r="N10" s="624"/>
      <c r="O10" s="624"/>
      <c r="P10" s="624"/>
      <c r="Q10" s="624"/>
      <c r="R10" s="624"/>
      <c r="S10" s="625"/>
      <c r="T10" s="11"/>
      <c r="U10" s="11"/>
      <c r="V10" s="127" t="s">
        <v>12</v>
      </c>
      <c r="W10" s="624" t="s">
        <v>172</v>
      </c>
      <c r="X10" s="624"/>
      <c r="Y10" s="624"/>
      <c r="Z10" s="624"/>
      <c r="AA10" s="624"/>
      <c r="AB10" s="624"/>
      <c r="AC10" s="625"/>
      <c r="AD10" s="11"/>
      <c r="AE10" s="11"/>
      <c r="AF10" s="127" t="s">
        <v>12</v>
      </c>
      <c r="AG10" s="624" t="s">
        <v>171</v>
      </c>
      <c r="AH10" s="624"/>
      <c r="AI10" s="624"/>
      <c r="AJ10" s="624"/>
      <c r="AK10" s="624"/>
      <c r="AL10" s="624"/>
      <c r="AM10" s="625"/>
      <c r="AN10" s="11"/>
      <c r="AO10" s="11"/>
      <c r="AP10" s="127" t="s">
        <v>12</v>
      </c>
      <c r="AQ10" s="624" t="s">
        <v>172</v>
      </c>
      <c r="AR10" s="624"/>
      <c r="AS10" s="624"/>
      <c r="AT10" s="624"/>
      <c r="AU10" s="624"/>
      <c r="AV10" s="624"/>
      <c r="AW10" s="625"/>
      <c r="AX10" s="11"/>
      <c r="AY10" s="11"/>
      <c r="AZ10" s="127" t="s">
        <v>12</v>
      </c>
      <c r="BA10" s="623" t="s">
        <v>172</v>
      </c>
      <c r="BB10" s="624"/>
      <c r="BC10" s="624"/>
      <c r="BD10" s="624"/>
      <c r="BE10" s="624"/>
      <c r="BF10" s="624"/>
      <c r="BG10" s="625"/>
      <c r="BH10" s="11"/>
      <c r="BI10" s="11"/>
      <c r="BJ10" s="127" t="s">
        <v>12</v>
      </c>
      <c r="BK10" s="624" t="s">
        <v>171</v>
      </c>
      <c r="BL10" s="624"/>
      <c r="BM10" s="624"/>
      <c r="BN10" s="624"/>
      <c r="BO10" s="624"/>
      <c r="BP10" s="624"/>
      <c r="BQ10" s="625"/>
      <c r="BR10" s="11"/>
      <c r="BS10" s="11"/>
      <c r="BT10" s="127" t="s">
        <v>12</v>
      </c>
      <c r="BU10" s="624" t="s">
        <v>172</v>
      </c>
      <c r="BV10" s="624"/>
      <c r="BW10" s="624"/>
      <c r="BX10" s="624"/>
      <c r="BY10" s="624"/>
      <c r="BZ10" s="624"/>
      <c r="CA10" s="625"/>
      <c r="CB10" s="11"/>
      <c r="CC10" s="11"/>
      <c r="CD10" s="127" t="s">
        <v>12</v>
      </c>
      <c r="CE10" s="623" t="s">
        <v>257</v>
      </c>
      <c r="CF10" s="624"/>
      <c r="CG10" s="624"/>
      <c r="CH10" s="624"/>
      <c r="CI10" s="624"/>
      <c r="CJ10" s="624"/>
      <c r="CK10" s="625"/>
      <c r="CL10" s="194"/>
      <c r="CM10" s="194"/>
      <c r="CN10" s="127" t="s">
        <v>12</v>
      </c>
      <c r="CO10" s="624" t="s">
        <v>253</v>
      </c>
      <c r="CP10" s="624"/>
      <c r="CQ10" s="624"/>
      <c r="CR10" s="624"/>
      <c r="CS10" s="624"/>
      <c r="CT10" s="624"/>
      <c r="CU10" s="625"/>
      <c r="CV10" s="194"/>
      <c r="CW10" s="194"/>
      <c r="CX10" s="127" t="s">
        <v>12</v>
      </c>
      <c r="CY10" s="623" t="s">
        <v>328</v>
      </c>
      <c r="CZ10" s="624"/>
      <c r="DA10" s="624"/>
      <c r="DB10" s="624"/>
      <c r="DC10" s="624"/>
      <c r="DD10" s="624"/>
      <c r="DE10" s="625"/>
      <c r="DF10" s="194"/>
      <c r="DG10" s="194"/>
      <c r="DH10" s="138"/>
      <c r="DR10" s="138"/>
      <c r="EB10" s="138"/>
      <c r="EL10" s="138"/>
      <c r="EV10" s="138"/>
      <c r="FF10" s="138"/>
      <c r="FP10" s="138"/>
      <c r="FZ10" s="138"/>
      <c r="GJ10" s="138"/>
      <c r="GT10" s="138"/>
      <c r="HD10" s="138"/>
      <c r="HN10" s="138"/>
      <c r="HX10" s="138"/>
    </row>
    <row xmlns:x14ac="http://schemas.microsoft.com/office/spreadsheetml/2009/9/ac" r="11" s="2" customFormat="true" ht="15.6" customHeight="true" x14ac:dyDescent="0.25">
      <c r="A11" s="441" t="str">
        <f ca="true">IF(ISBLANK('Data Summary'!A13),"",'Data Summary'!A13)</f>
        <v>MLI_2012_UIS</v>
      </c>
      <c r="B11" s="127"/>
      <c r="C11" s="103" t="s">
        <v>120</v>
      </c>
      <c r="D11" s="53"/>
      <c r="E11" s="53"/>
      <c r="F11" s="53"/>
      <c r="G11" s="53"/>
      <c r="H11" s="53"/>
      <c r="I11" s="102"/>
      <c r="J11" s="11"/>
      <c r="K11" s="11"/>
      <c r="L11" s="127"/>
      <c r="M11" s="103" t="s">
        <v>120</v>
      </c>
      <c r="N11" s="101"/>
      <c r="O11" s="101"/>
      <c r="P11" s="101"/>
      <c r="Q11" s="101"/>
      <c r="R11" s="101"/>
      <c r="S11" s="102"/>
      <c r="T11" s="11"/>
      <c r="U11" s="11"/>
      <c r="V11" s="127"/>
      <c r="W11" s="103" t="s">
        <v>120</v>
      </c>
      <c r="X11" s="101"/>
      <c r="Y11" s="101"/>
      <c r="Z11" s="101"/>
      <c r="AA11" s="101"/>
      <c r="AB11" s="101"/>
      <c r="AC11" s="102"/>
      <c r="AD11" s="11"/>
      <c r="AE11" s="11"/>
      <c r="AF11" s="127"/>
      <c r="AG11" s="103" t="s">
        <v>120</v>
      </c>
      <c r="AH11" s="53"/>
      <c r="AI11" s="53"/>
      <c r="AJ11" s="53"/>
      <c r="AK11" s="53"/>
      <c r="AL11" s="53"/>
      <c r="AM11" s="122"/>
      <c r="AN11" s="11"/>
      <c r="AO11" s="11"/>
      <c r="AP11" s="127"/>
      <c r="AQ11" s="103" t="s">
        <v>120</v>
      </c>
      <c r="AR11" s="121"/>
      <c r="AS11" s="121"/>
      <c r="AT11" s="121"/>
      <c r="AU11" s="121"/>
      <c r="AV11" s="121"/>
      <c r="AW11" s="122"/>
      <c r="AX11" s="11"/>
      <c r="AY11" s="11"/>
      <c r="AZ11" s="127"/>
      <c r="BA11" s="103" t="s">
        <v>120</v>
      </c>
      <c r="BB11" s="53"/>
      <c r="BC11" s="53"/>
      <c r="BD11" s="53"/>
      <c r="BE11" s="53"/>
      <c r="BF11" s="53"/>
      <c r="BG11" s="100"/>
      <c r="BH11" s="11"/>
      <c r="BI11" s="11"/>
      <c r="BJ11" s="127"/>
      <c r="BK11" s="103" t="s">
        <v>120</v>
      </c>
      <c r="BL11" s="53"/>
      <c r="BM11" s="53"/>
      <c r="BN11" s="53"/>
      <c r="BO11" s="53"/>
      <c r="BP11" s="53"/>
      <c r="BQ11" s="122"/>
      <c r="BR11" s="11"/>
      <c r="BS11" s="11"/>
      <c r="BT11" s="127"/>
      <c r="BU11" s="103" t="s">
        <v>120</v>
      </c>
      <c r="BV11" s="121"/>
      <c r="BW11" s="121"/>
      <c r="BX11" s="121"/>
      <c r="BY11" s="121"/>
      <c r="BZ11" s="121"/>
      <c r="CA11" s="122"/>
      <c r="CB11" s="11"/>
      <c r="CC11" s="11"/>
      <c r="CD11" s="127"/>
      <c r="CE11" s="103" t="s">
        <v>120</v>
      </c>
      <c r="CF11" s="207"/>
      <c r="CG11" s="207"/>
      <c r="CH11" s="207"/>
      <c r="CI11" s="207"/>
      <c r="CJ11" s="207"/>
      <c r="CK11" s="208"/>
      <c r="CL11" s="194"/>
      <c r="CM11" s="194"/>
      <c r="CN11" s="127"/>
      <c r="CO11" s="103" t="s">
        <v>120</v>
      </c>
      <c r="CP11" s="207" t="s">
        <v>167</v>
      </c>
      <c r="CQ11" s="207" t="s">
        <v>167</v>
      </c>
      <c r="CR11" s="207" t="s">
        <v>167</v>
      </c>
      <c r="CS11" s="207"/>
      <c r="CT11" s="207" t="s">
        <v>167</v>
      </c>
      <c r="CU11" s="193"/>
      <c r="CV11" s="194"/>
      <c r="CW11" s="194"/>
      <c r="CX11" s="127"/>
      <c r="CY11" s="103" t="s">
        <v>120</v>
      </c>
      <c r="CZ11" s="207"/>
      <c r="DA11" s="207"/>
      <c r="DB11" s="207" t="s">
        <v>200</v>
      </c>
      <c r="DC11" s="207"/>
      <c r="DD11" s="207"/>
      <c r="DE11" s="100"/>
      <c r="DF11" s="194"/>
      <c r="DG11" s="194"/>
      <c r="DH11" s="138"/>
      <c r="DR11" s="138"/>
      <c r="EB11" s="138"/>
      <c r="EL11" s="138"/>
      <c r="EV11" s="138"/>
      <c r="FF11" s="138"/>
      <c r="FP11" s="138"/>
      <c r="FZ11" s="138"/>
      <c r="GJ11" s="138"/>
      <c r="GT11" s="138"/>
      <c r="HD11" s="138"/>
      <c r="HN11" s="138"/>
      <c r="HX11" s="138"/>
    </row>
    <row xmlns:x14ac="http://schemas.microsoft.com/office/spreadsheetml/2009/9/ac" r="12" s="2" customFormat="true" ht="15" customHeight="true" x14ac:dyDescent="0.25">
      <c r="A12" s="441" t="str">
        <f ca="true">IF(ISBLANK('Data Summary'!A14),"",'Data Summary'!A14)</f>
        <v>MLI_2016_UIS</v>
      </c>
      <c r="B12" s="127"/>
      <c r="C12" s="103" t="s">
        <v>126</v>
      </c>
      <c r="D12" s="53"/>
      <c r="E12" s="53"/>
      <c r="F12" s="53"/>
      <c r="G12" s="53"/>
      <c r="H12" s="53"/>
      <c r="I12" s="100"/>
      <c r="J12" s="11"/>
      <c r="K12" s="11"/>
      <c r="L12" s="127"/>
      <c r="M12" s="103" t="s">
        <v>126</v>
      </c>
      <c r="N12" s="53"/>
      <c r="O12" s="53"/>
      <c r="P12" s="53"/>
      <c r="Q12" s="53"/>
      <c r="R12" s="53"/>
      <c r="S12" s="100"/>
      <c r="T12" s="11"/>
      <c r="U12" s="11"/>
      <c r="V12" s="127"/>
      <c r="W12" s="103" t="s">
        <v>126</v>
      </c>
      <c r="X12" s="53"/>
      <c r="Y12" s="53"/>
      <c r="Z12" s="53"/>
      <c r="AA12" s="53"/>
      <c r="AB12" s="53"/>
      <c r="AC12" s="100"/>
      <c r="AD12" s="11"/>
      <c r="AE12" s="11"/>
      <c r="AF12" s="127"/>
      <c r="AG12" s="103" t="s">
        <v>126</v>
      </c>
      <c r="AH12" s="53"/>
      <c r="AI12" s="53"/>
      <c r="AJ12" s="53"/>
      <c r="AK12" s="53"/>
      <c r="AL12" s="53"/>
      <c r="AM12" s="100"/>
      <c r="AN12" s="11"/>
      <c r="AO12" s="11"/>
      <c r="AP12" s="127"/>
      <c r="AQ12" s="103" t="s">
        <v>126</v>
      </c>
      <c r="AR12" s="53"/>
      <c r="AS12" s="53"/>
      <c r="AT12" s="53"/>
      <c r="AU12" s="53"/>
      <c r="AV12" s="53"/>
      <c r="AW12" s="100"/>
      <c r="AX12" s="11"/>
      <c r="AY12" s="11"/>
      <c r="AZ12" s="127"/>
      <c r="BA12" s="103" t="s">
        <v>126</v>
      </c>
      <c r="BB12" s="53"/>
      <c r="BC12" s="53"/>
      <c r="BD12" s="53"/>
      <c r="BE12" s="53"/>
      <c r="BF12" s="53"/>
      <c r="BG12" s="100"/>
      <c r="BH12" s="11"/>
      <c r="BI12" s="11"/>
      <c r="BJ12" s="127"/>
      <c r="BK12" s="103" t="s">
        <v>126</v>
      </c>
      <c r="BL12" s="53"/>
      <c r="BM12" s="53"/>
      <c r="BN12" s="53"/>
      <c r="BO12" s="53"/>
      <c r="BP12" s="53"/>
      <c r="BQ12" s="100"/>
      <c r="BR12" s="11"/>
      <c r="BS12" s="11"/>
      <c r="BT12" s="127"/>
      <c r="BU12" s="103" t="s">
        <v>126</v>
      </c>
      <c r="BV12" s="53"/>
      <c r="BW12" s="53"/>
      <c r="BX12" s="53"/>
      <c r="BY12" s="53"/>
      <c r="BZ12" s="53"/>
      <c r="CA12" s="100"/>
      <c r="CB12" s="11"/>
      <c r="CC12" s="11"/>
      <c r="CD12" s="127"/>
      <c r="CE12" s="103" t="s">
        <v>126</v>
      </c>
      <c r="CF12" s="207"/>
      <c r="CG12" s="207"/>
      <c r="CH12" s="207"/>
      <c r="CI12" s="207"/>
      <c r="CJ12" s="207"/>
      <c r="CK12" s="100"/>
      <c r="CL12" s="194"/>
      <c r="CM12" s="194"/>
      <c r="CN12" s="127"/>
      <c r="CO12" s="103" t="s">
        <v>126</v>
      </c>
      <c r="CP12" s="207" t="s">
        <v>167</v>
      </c>
      <c r="CQ12" s="207" t="s">
        <v>167</v>
      </c>
      <c r="CR12" s="207" t="s">
        <v>167</v>
      </c>
      <c r="CS12" s="207"/>
      <c r="CT12" s="207" t="s">
        <v>167</v>
      </c>
      <c r="CU12" s="100"/>
      <c r="CV12" s="194"/>
      <c r="CW12" s="194"/>
      <c r="CX12" s="127"/>
      <c r="CY12" s="103" t="s">
        <v>126</v>
      </c>
      <c r="CZ12" s="207"/>
      <c r="DA12" s="207"/>
      <c r="DB12" s="207" t="s">
        <v>200</v>
      </c>
      <c r="DC12" s="207"/>
      <c r="DD12" s="207"/>
      <c r="DE12" s="100"/>
      <c r="DF12" s="194"/>
      <c r="DG12" s="194"/>
      <c r="DH12" s="138"/>
      <c r="DR12" s="138"/>
      <c r="EB12" s="138"/>
      <c r="EL12" s="138"/>
      <c r="EV12" s="138"/>
      <c r="FF12" s="138"/>
      <c r="FP12" s="138"/>
      <c r="FZ12" s="138"/>
      <c r="GJ12" s="138"/>
      <c r="GT12" s="138"/>
      <c r="HD12" s="138"/>
      <c r="HN12" s="138"/>
      <c r="HX12" s="138"/>
    </row>
    <row xmlns:x14ac="http://schemas.microsoft.com/office/spreadsheetml/2009/9/ac" r="13" s="2" customFormat="true" ht="15" customHeight="true" x14ac:dyDescent="0.25">
      <c r="A13" s="441" t="str">
        <f ca="true">IF(ISBLANK('Data Summary'!A15),"",'Data Summary'!A15)</f>
        <v>MLI_2017_SUR</v>
      </c>
      <c r="B13" s="127"/>
      <c r="C13" s="103" t="s">
        <v>103</v>
      </c>
      <c r="D13" s="53"/>
      <c r="E13" s="53"/>
      <c r="F13" s="53"/>
      <c r="G13" s="53"/>
      <c r="H13" s="53"/>
      <c r="I13" s="100"/>
      <c r="J13" s="11"/>
      <c r="K13" s="11"/>
      <c r="L13" s="127"/>
      <c r="M13" s="103" t="s">
        <v>103</v>
      </c>
      <c r="N13" s="53"/>
      <c r="O13" s="53"/>
      <c r="P13" s="53"/>
      <c r="Q13" s="53"/>
      <c r="R13" s="53"/>
      <c r="S13" s="100"/>
      <c r="T13" s="11"/>
      <c r="U13" s="11"/>
      <c r="V13" s="127"/>
      <c r="W13" s="103" t="s">
        <v>103</v>
      </c>
      <c r="X13" s="53"/>
      <c r="Y13" s="53"/>
      <c r="Z13" s="53"/>
      <c r="AA13" s="53"/>
      <c r="AB13" s="53"/>
      <c r="AC13" s="100"/>
      <c r="AD13" s="11"/>
      <c r="AE13" s="11"/>
      <c r="AF13" s="127"/>
      <c r="AG13" s="103" t="s">
        <v>103</v>
      </c>
      <c r="AH13" s="53"/>
      <c r="AI13" s="53"/>
      <c r="AJ13" s="53"/>
      <c r="AK13" s="53"/>
      <c r="AL13" s="53"/>
      <c r="AM13" s="100"/>
      <c r="AN13" s="11"/>
      <c r="AO13" s="11"/>
      <c r="AP13" s="127"/>
      <c r="AQ13" s="103" t="s">
        <v>103</v>
      </c>
      <c r="AR13" s="53"/>
      <c r="AS13" s="53"/>
      <c r="AT13" s="53"/>
      <c r="AU13" s="53"/>
      <c r="AV13" s="53"/>
      <c r="AW13" s="100"/>
      <c r="AX13" s="11"/>
      <c r="AY13" s="11"/>
      <c r="AZ13" s="127"/>
      <c r="BA13" s="103" t="s">
        <v>103</v>
      </c>
      <c r="BB13" s="53"/>
      <c r="BC13" s="53"/>
      <c r="BD13" s="53"/>
      <c r="BE13" s="53"/>
      <c r="BF13" s="53"/>
      <c r="BG13" s="100"/>
      <c r="BH13" s="11"/>
      <c r="BI13" s="11"/>
      <c r="BJ13" s="127"/>
      <c r="BK13" s="103" t="s">
        <v>103</v>
      </c>
      <c r="BL13" s="53"/>
      <c r="BM13" s="53"/>
      <c r="BN13" s="53"/>
      <c r="BO13" s="53"/>
      <c r="BP13" s="53"/>
      <c r="BQ13" s="100"/>
      <c r="BR13" s="11"/>
      <c r="BS13" s="11"/>
      <c r="BT13" s="127"/>
      <c r="BU13" s="103" t="s">
        <v>103</v>
      </c>
      <c r="BV13" s="53"/>
      <c r="BW13" s="53"/>
      <c r="BX13" s="53"/>
      <c r="BY13" s="53"/>
      <c r="BZ13" s="53"/>
      <c r="CA13" s="100"/>
      <c r="CB13" s="11"/>
      <c r="CC13" s="11"/>
      <c r="CD13" s="127"/>
      <c r="CE13" s="103" t="s">
        <v>103</v>
      </c>
      <c r="CF13" s="207"/>
      <c r="CG13" s="207"/>
      <c r="CH13" s="207"/>
      <c r="CI13" s="207"/>
      <c r="CJ13" s="207"/>
      <c r="CK13" s="100"/>
      <c r="CL13" s="194"/>
      <c r="CM13" s="194"/>
      <c r="CN13" s="127"/>
      <c r="CO13" s="103" t="s">
        <v>103</v>
      </c>
      <c r="CP13" s="207" t="s">
        <v>167</v>
      </c>
      <c r="CQ13" s="207" t="s">
        <v>167</v>
      </c>
      <c r="CR13" s="207" t="s">
        <v>167</v>
      </c>
      <c r="CS13" s="207"/>
      <c r="CT13" s="207" t="s">
        <v>167</v>
      </c>
      <c r="CU13" s="100"/>
      <c r="CV13" s="194"/>
      <c r="CW13" s="194"/>
      <c r="CX13" s="127"/>
      <c r="CY13" s="103" t="s">
        <v>103</v>
      </c>
      <c r="CZ13" s="207"/>
      <c r="DA13" s="207"/>
      <c r="DB13" s="207" t="s">
        <v>200</v>
      </c>
      <c r="DC13" s="207"/>
      <c r="DD13" s="207"/>
      <c r="DE13" s="100"/>
      <c r="DF13" s="194"/>
      <c r="DG13" s="194"/>
      <c r="DH13" s="138"/>
      <c r="DR13" s="138"/>
      <c r="EB13" s="138"/>
      <c r="EL13" s="138"/>
      <c r="EV13" s="138"/>
      <c r="FF13" s="138"/>
      <c r="FP13" s="138"/>
      <c r="FZ13" s="138"/>
      <c r="GJ13" s="138"/>
      <c r="GT13" s="138"/>
      <c r="HD13" s="138"/>
      <c r="HN13" s="138"/>
      <c r="HX13" s="138"/>
    </row>
    <row xmlns:x14ac="http://schemas.microsoft.com/office/spreadsheetml/2009/9/ac" r="14" ht="15.75" customHeight="true" x14ac:dyDescent="0.25">
      <c r="A14" s="441" t="str">
        <f ca="true">IF(ISBLANK('Data Summary'!A16),"",'Data Summary'!A16)</f>
        <v>MLI_2017_WV</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10"/>
      <c r="BC14" s="10"/>
      <c r="BD14" s="10"/>
      <c r="BE14" s="72"/>
      <c r="BF14" s="73"/>
      <c r="BG14" s="74"/>
      <c r="BH14" s="11"/>
      <c r="BI14" s="11"/>
      <c r="BJ14" s="128"/>
      <c r="BK14" s="94" t="s">
        <v>23</v>
      </c>
      <c r="BL14" s="10"/>
      <c r="BM14" s="10"/>
      <c r="BN14" s="10"/>
      <c r="BO14" s="72"/>
      <c r="BP14" s="73"/>
      <c r="BQ14" s="74"/>
      <c r="BR14" s="11"/>
      <c r="BS14" s="11"/>
      <c r="BT14" s="128"/>
      <c r="BU14" s="94" t="s">
        <v>23</v>
      </c>
      <c r="BV14" s="10"/>
      <c r="BW14" s="10"/>
      <c r="BX14" s="10"/>
      <c r="BY14" s="72"/>
      <c r="BZ14" s="73"/>
      <c r="CA14" s="74"/>
      <c r="CB14" s="11"/>
      <c r="CC14" s="11"/>
      <c r="CD14" s="128"/>
      <c r="CE14" s="94" t="s">
        <v>23</v>
      </c>
      <c r="CF14" s="203"/>
      <c r="CG14" s="203"/>
      <c r="CH14" s="203"/>
      <c r="CI14" s="204"/>
      <c r="CJ14" s="205"/>
      <c r="CK14" s="74"/>
      <c r="CL14" s="194"/>
      <c r="CM14" s="194"/>
      <c r="CN14" s="128"/>
      <c r="CO14" s="94" t="s">
        <v>23</v>
      </c>
      <c r="CP14" s="203"/>
      <c r="CQ14" s="203"/>
      <c r="CR14" s="203"/>
      <c r="CS14" s="204"/>
      <c r="CT14" s="205">
        <v>8500</v>
      </c>
      <c r="CU14" s="74"/>
      <c r="CV14" s="194"/>
      <c r="CW14" s="194"/>
      <c r="CX14" s="128"/>
      <c r="CY14" s="94" t="s">
        <v>23</v>
      </c>
      <c r="CZ14" s="209"/>
      <c r="DA14" s="209"/>
      <c r="DB14" s="209"/>
      <c r="DC14" s="204"/>
      <c r="DD14" s="205"/>
      <c r="DE14" s="74"/>
      <c r="DF14" s="194"/>
      <c r="DG14" s="194"/>
    </row>
    <row xmlns:x14ac="http://schemas.microsoft.com/office/spreadsheetml/2009/9/ac" r="15" ht="15.75" customHeight="true" thickBot="true" x14ac:dyDescent="0.3">
      <c r="A15" s="442" t="str">
        <f ca="true">IF(ISBLANK('Data Summary'!A17),"",'Data Summary'!A17)</f>
        <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81"/>
      <c r="Z15" s="81"/>
      <c r="AA15" s="82"/>
      <c r="AB15" s="81"/>
      <c r="AC15" s="83"/>
      <c r="AD15" s="25"/>
      <c r="AE15" s="25"/>
      <c r="AF15" s="129"/>
      <c r="AG15" s="95" t="s">
        <v>20</v>
      </c>
      <c r="AH15" s="76"/>
      <c r="AI15" s="76"/>
      <c r="AJ15" s="76"/>
      <c r="AK15" s="76"/>
      <c r="AL15" s="76"/>
      <c r="AM15" s="77"/>
      <c r="AN15" s="25"/>
      <c r="AO15" s="25"/>
      <c r="AP15" s="129"/>
      <c r="AQ15" s="95" t="s">
        <v>20</v>
      </c>
      <c r="AR15" s="76"/>
      <c r="AS15" s="81"/>
      <c r="AT15" s="81"/>
      <c r="AU15" s="82"/>
      <c r="AV15" s="81"/>
      <c r="AW15" s="83"/>
      <c r="AX15" s="25"/>
      <c r="AY15" s="25"/>
      <c r="AZ15" s="129"/>
      <c r="BA15" s="95" t="s">
        <v>20</v>
      </c>
      <c r="BB15" s="76"/>
      <c r="BC15" s="81"/>
      <c r="BD15" s="81"/>
      <c r="BE15" s="82"/>
      <c r="BF15" s="81"/>
      <c r="BG15" s="83"/>
      <c r="BH15" s="25"/>
      <c r="BI15" s="25"/>
      <c r="BJ15" s="129"/>
      <c r="BK15" s="95" t="s">
        <v>20</v>
      </c>
      <c r="BL15" s="76"/>
      <c r="BM15" s="76"/>
      <c r="BN15" s="76"/>
      <c r="BO15" s="76"/>
      <c r="BP15" s="76"/>
      <c r="BQ15" s="77"/>
      <c r="BR15" s="25"/>
      <c r="BS15" s="25"/>
      <c r="BT15" s="129"/>
      <c r="BU15" s="95" t="s">
        <v>20</v>
      </c>
      <c r="BV15" s="76"/>
      <c r="BW15" s="81"/>
      <c r="BX15" s="81"/>
      <c r="BY15" s="82"/>
      <c r="BZ15" s="81"/>
      <c r="CA15" s="83"/>
      <c r="CB15" s="25"/>
      <c r="CC15" s="25"/>
      <c r="CD15" s="129"/>
      <c r="CE15" s="95" t="s">
        <v>20</v>
      </c>
      <c r="CF15" s="76"/>
      <c r="CG15" s="76"/>
      <c r="CH15" s="76"/>
      <c r="CI15" s="76"/>
      <c r="CJ15" s="76"/>
      <c r="CK15" s="83"/>
      <c r="CL15" s="25"/>
      <c r="CM15" s="25"/>
      <c r="CN15" s="129"/>
      <c r="CO15" s="95" t="s">
        <v>20</v>
      </c>
      <c r="CP15" s="76">
        <v>1168</v>
      </c>
      <c r="CQ15" s="76">
        <v>141</v>
      </c>
      <c r="CR15" s="76">
        <v>1027</v>
      </c>
      <c r="CS15" s="76"/>
      <c r="CT15" s="76">
        <v>1168</v>
      </c>
      <c r="CU15" s="83"/>
      <c r="CV15" s="25"/>
      <c r="CW15" s="25"/>
      <c r="CX15" s="129"/>
      <c r="CY15" s="95" t="s">
        <v>20</v>
      </c>
      <c r="CZ15" s="76"/>
      <c r="DA15" s="81"/>
      <c r="DB15" s="81">
        <v>85</v>
      </c>
      <c r="DC15" s="82"/>
      <c r="DD15" s="81"/>
      <c r="DE15" s="83"/>
      <c r="DF15" s="25"/>
      <c r="DG15" s="25"/>
    </row>
    <row xmlns:x14ac="http://schemas.microsoft.com/office/spreadsheetml/2009/9/ac" r="16" s="3" customFormat="true" x14ac:dyDescent="0.25">
      <c r="A16" s="442" t="str">
        <f ca="true">IF(ISBLANK('Data Summary'!A18),"",'Data Summary'!A18)</f>
        <v/>
      </c>
      <c r="B16" s="130"/>
      <c r="L16" s="130"/>
      <c r="V16" s="130"/>
      <c r="AF16" s="130"/>
      <c r="AP16" s="130"/>
      <c r="AZ16" s="130"/>
      <c r="BA16" s="130"/>
      <c r="BB16" s="130"/>
      <c r="BC16" s="130"/>
      <c r="BD16" s="130"/>
      <c r="BE16" s="130"/>
      <c r="BF16" s="130"/>
      <c r="BG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442" t="str">
        <f ca="true">IF(ISBLANK('Data Summary'!A19),"",'Data Summary'!A19)</f>
        <v/>
      </c>
      <c r="B17" s="130"/>
      <c r="L17" s="130"/>
      <c r="V17" s="130"/>
      <c r="AF17" s="130"/>
      <c r="AP17" s="130"/>
      <c r="AZ17" s="130"/>
      <c r="BA17" s="130"/>
      <c r="BB17" s="130"/>
      <c r="BC17" s="130"/>
      <c r="BD17" s="130"/>
      <c r="BE17" s="130"/>
      <c r="BF17" s="130"/>
      <c r="BG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442" t="str">
        <f ca="true">IF(ISBLANK('Data Summary'!A20),"",'Data Summary'!A20)</f>
        <v/>
      </c>
      <c r="B18" s="130"/>
      <c r="L18" s="130"/>
      <c r="V18" s="130"/>
      <c r="AF18" s="130"/>
      <c r="AP18" s="130"/>
      <c r="AZ18" s="130"/>
      <c r="BA18" s="130"/>
      <c r="BB18" s="130"/>
      <c r="BC18" s="130"/>
      <c r="BD18" s="130"/>
      <c r="BE18" s="130"/>
      <c r="BF18" s="130"/>
      <c r="BG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442" t="str">
        <f ca="true">IF(ISBLANK('Data Summary'!A21),"",'Data Summary'!A21)</f>
        <v/>
      </c>
      <c r="B19" s="130"/>
      <c r="L19" s="130"/>
      <c r="V19" s="130"/>
      <c r="AF19" s="130"/>
      <c r="AP19" s="130"/>
      <c r="AZ19" s="130"/>
      <c r="BA19" s="130"/>
      <c r="BB19" s="130"/>
      <c r="BC19" s="130"/>
      <c r="BD19" s="130"/>
      <c r="BE19" s="130"/>
      <c r="BF19" s="130"/>
      <c r="BG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442" t="str">
        <f ca="true">IF(ISBLANK('Data Summary'!A22),"",'Data Summary'!A22)</f>
        <v/>
      </c>
      <c r="B20" s="130"/>
      <c r="L20" s="130"/>
      <c r="V20" s="130"/>
      <c r="AF20" s="130"/>
      <c r="AP20" s="130"/>
      <c r="AZ20" s="130"/>
      <c r="BA20" s="130"/>
      <c r="BB20" s="130"/>
      <c r="BC20" s="130"/>
      <c r="BD20" s="130"/>
      <c r="BE20" s="130"/>
      <c r="BF20" s="130"/>
      <c r="BG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442" t="str">
        <f ca="true">IF(ISBLANK('Data Summary'!A23),"",'Data Summary'!A23)</f>
        <v/>
      </c>
      <c r="B21" s="130"/>
      <c r="L21" s="130"/>
      <c r="V21" s="130"/>
      <c r="AF21" s="130"/>
      <c r="AP21" s="130"/>
      <c r="AZ21" s="130"/>
      <c r="BA21" s="130"/>
      <c r="BB21" s="130"/>
      <c r="BC21" s="130"/>
      <c r="BD21" s="130"/>
      <c r="BE21" s="130"/>
      <c r="BF21" s="130"/>
      <c r="BG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442" t="str">
        <f ca="true">IF(ISBLANK('Data Summary'!A24),"",'Data Summary'!A24)</f>
        <v/>
      </c>
      <c r="B22" s="130"/>
      <c r="L22" s="130"/>
      <c r="V22" s="130"/>
      <c r="AF22" s="130"/>
      <c r="AP22" s="130"/>
      <c r="AZ22" s="130"/>
      <c r="BA22" s="130"/>
      <c r="BB22" s="130"/>
      <c r="BC22" s="130"/>
      <c r="BD22" s="130"/>
      <c r="BE22" s="130"/>
      <c r="BF22" s="130"/>
      <c r="BG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442" t="str">
        <f ca="true">IF(ISBLANK('Data Summary'!A25),"",'Data Summary'!A25)</f>
        <v/>
      </c>
      <c r="B23" s="130"/>
      <c r="L23" s="130"/>
      <c r="V23" s="130"/>
      <c r="AF23" s="130"/>
      <c r="AP23" s="130"/>
      <c r="AZ23" s="130"/>
      <c r="BA23" s="130"/>
      <c r="BB23" s="130"/>
      <c r="BC23" s="130"/>
      <c r="BD23" s="130"/>
      <c r="BE23" s="130"/>
      <c r="BF23" s="130"/>
      <c r="BG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442" t="str">
        <f ca="true">IF(ISBLANK('Data Summary'!A26),"",'Data Summary'!A26)</f>
        <v/>
      </c>
      <c r="B24" s="130"/>
      <c r="L24" s="130"/>
      <c r="V24" s="130"/>
      <c r="AF24" s="130"/>
      <c r="AP24" s="130"/>
      <c r="AZ24" s="130"/>
      <c r="BA24" s="130"/>
      <c r="BB24" s="130"/>
      <c r="BC24" s="130"/>
      <c r="BD24" s="130"/>
      <c r="BE24" s="130"/>
      <c r="BF24" s="130"/>
      <c r="BG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442" t="str">
        <f ca="true">IF(ISBLANK('Data Summary'!A27),"",'Data Summary'!A27)</f>
        <v/>
      </c>
      <c r="B25" s="130"/>
      <c r="L25" s="130"/>
      <c r="V25" s="130"/>
      <c r="AF25" s="130"/>
      <c r="AP25" s="130"/>
      <c r="AZ25" s="130"/>
      <c r="BA25" s="130"/>
      <c r="BB25" s="130"/>
      <c r="BC25" s="130"/>
      <c r="BD25" s="130"/>
      <c r="BE25" s="130"/>
      <c r="BF25" s="130"/>
      <c r="BG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442" t="str">
        <f ca="true">IF(ISBLANK('Data Summary'!A28),"",'Data Summary'!A28)</f>
        <v/>
      </c>
      <c r="B26" s="130"/>
      <c r="L26" s="130"/>
      <c r="V26" s="130"/>
      <c r="AF26" s="130"/>
      <c r="AP26" s="130"/>
      <c r="AZ26" s="130"/>
      <c r="BA26" s="130"/>
      <c r="BB26" s="130"/>
      <c r="BC26" s="130"/>
      <c r="BD26" s="130"/>
      <c r="BE26" s="130"/>
      <c r="BF26" s="130"/>
      <c r="BG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442" t="str">
        <f ca="true">IF(ISBLANK('Data Summary'!A29),"",'Data Summary'!A29)</f>
        <v/>
      </c>
      <c r="B27" s="130"/>
      <c r="L27" s="130"/>
      <c r="V27" s="130"/>
      <c r="AF27" s="130"/>
      <c r="AP27" s="130"/>
      <c r="AZ27" s="130"/>
      <c r="BA27" s="130"/>
      <c r="BB27" s="130"/>
      <c r="BC27" s="130"/>
      <c r="BD27" s="130"/>
      <c r="BE27" s="130"/>
      <c r="BF27" s="130"/>
      <c r="BG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442" t="str">
        <f ca="true">IF(ISBLANK('Data Summary'!A30),"",'Data Summary'!A30)</f>
        <v/>
      </c>
      <c r="B28" s="130"/>
      <c r="L28" s="130"/>
      <c r="V28" s="130"/>
      <c r="AF28" s="130"/>
      <c r="AP28" s="130"/>
      <c r="AZ28" s="130"/>
      <c r="BA28" s="130"/>
      <c r="BB28" s="130"/>
      <c r="BC28" s="130"/>
      <c r="BD28" s="130"/>
      <c r="BE28" s="130"/>
      <c r="BF28" s="130"/>
      <c r="BG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442" t="str">
        <f ca="true">IF(ISBLANK('Data Summary'!A31),"",'Data Summary'!A31)</f>
        <v/>
      </c>
      <c r="B29" s="130"/>
      <c r="L29" s="130"/>
      <c r="V29" s="130"/>
      <c r="AF29" s="130"/>
      <c r="AP29" s="130"/>
      <c r="AZ29" s="130"/>
      <c r="BA29" s="130"/>
      <c r="BB29" s="130"/>
      <c r="BC29" s="130"/>
      <c r="BD29" s="130"/>
      <c r="BE29" s="130"/>
      <c r="BF29" s="130"/>
      <c r="BG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442" t="str">
        <f ca="true">IF(ISBLANK('Data Summary'!A32),"",'Data Summary'!A32)</f>
        <v/>
      </c>
      <c r="B30" s="130"/>
      <c r="L30" s="130"/>
      <c r="V30" s="130"/>
      <c r="AF30" s="130"/>
      <c r="AP30" s="130"/>
      <c r="AZ30" s="130"/>
      <c r="BA30" s="130"/>
      <c r="BB30" s="130"/>
      <c r="BC30" s="130"/>
      <c r="BD30" s="130"/>
      <c r="BE30" s="130"/>
      <c r="BF30" s="130"/>
      <c r="BG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442" t="str">
        <f ca="true">IF(ISBLANK('Data Summary'!A33),"",'Data Summary'!A33)</f>
        <v/>
      </c>
      <c r="B31" s="130"/>
      <c r="L31" s="130"/>
      <c r="V31" s="130"/>
      <c r="AF31" s="130"/>
      <c r="AP31" s="130"/>
      <c r="AZ31" s="130"/>
      <c r="BA31" s="130"/>
      <c r="BB31" s="130"/>
      <c r="BC31" s="130"/>
      <c r="BD31" s="130"/>
      <c r="BE31" s="130"/>
      <c r="BF31" s="130"/>
      <c r="BG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442" t="str">
        <f ca="true">IF(ISBLANK('Data Summary'!A34),"",'Data Summary'!A34)</f>
        <v/>
      </c>
      <c r="B32" s="130"/>
      <c r="L32" s="130"/>
      <c r="V32" s="130"/>
      <c r="AF32" s="130"/>
      <c r="AP32" s="130"/>
      <c r="AZ32" s="130"/>
      <c r="BA32" s="130"/>
      <c r="BB32" s="130"/>
      <c r="BC32" s="130"/>
      <c r="BD32" s="130"/>
      <c r="BE32" s="130"/>
      <c r="BF32" s="130"/>
      <c r="BG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42" t="str">
        <f ca="true">IF(ISBLANK('Data Summary'!A35),"",'Data Summary'!A35)</f>
        <v/>
      </c>
      <c r="B33" s="130"/>
      <c r="L33" s="130"/>
      <c r="V33" s="130"/>
      <c r="AF33" s="130"/>
      <c r="AP33" s="130"/>
      <c r="AZ33" s="130"/>
      <c r="BA33" s="130"/>
      <c r="BB33" s="130"/>
      <c r="BC33" s="130"/>
      <c r="BD33" s="130"/>
      <c r="BE33" s="130"/>
      <c r="BF33" s="130"/>
      <c r="BG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42" t="str">
        <f ca="true">IF(ISBLANK('Data Summary'!A36),"",'Data Summary'!A36)</f>
        <v/>
      </c>
      <c r="B34" s="130"/>
      <c r="L34" s="130"/>
      <c r="V34" s="130"/>
      <c r="AF34" s="130"/>
      <c r="AP34" s="130"/>
      <c r="AZ34" s="130"/>
      <c r="BA34" s="130"/>
      <c r="BB34" s="130"/>
      <c r="BC34" s="130"/>
      <c r="BD34" s="130"/>
      <c r="BE34" s="130"/>
      <c r="BF34" s="130"/>
      <c r="BG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42"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42"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42"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42"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42"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42"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42"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42"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42"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42"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42"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42"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42"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42"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42"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42"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42"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42"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42"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42"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42"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42"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42"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42"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42"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42"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42"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42"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42"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42"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42"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42"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42"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42"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42"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42"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42"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42"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42"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42"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42"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42"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42"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42"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42"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42"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42"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42"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42"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42"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42"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42"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42"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42"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42"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42"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42"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42"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42"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42"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42"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42"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42"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42"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42"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42"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42"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42"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42"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42"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42"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42"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42"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42"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42"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42"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42"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42"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42"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42"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42"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42"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42"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42"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42"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42"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42"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42"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42"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42"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42"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42"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42"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42"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42"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42"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42"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42"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42"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42"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42"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42"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42"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42"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42"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42"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42"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42"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42"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42"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42"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42"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42"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42"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42"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42"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42"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36"/>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36"/>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36"/>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36"/>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36"/>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36"/>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36"/>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36"/>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36"/>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36"/>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36"/>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36"/>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36"/>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36"/>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36"/>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36"/>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36"/>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36"/>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36"/>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36"/>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36"/>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36"/>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36"/>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36"/>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36"/>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36"/>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36"/>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36"/>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36"/>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36"/>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36"/>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36"/>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36"/>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36"/>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36"/>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36"/>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36"/>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36"/>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36"/>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36"/>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36"/>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36"/>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36"/>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36"/>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36"/>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36"/>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36"/>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36"/>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36"/>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36"/>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36"/>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36"/>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36"/>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36"/>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36"/>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36"/>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36"/>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36"/>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36"/>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36"/>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36"/>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36"/>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36"/>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36"/>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36"/>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36"/>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36"/>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36"/>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36"/>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36"/>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36"/>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36"/>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36"/>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36"/>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36"/>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36"/>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36"/>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36"/>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36"/>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36"/>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36"/>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36"/>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36"/>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36"/>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36"/>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36"/>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36"/>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36"/>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36"/>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36"/>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36"/>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36"/>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36"/>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36"/>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36"/>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36"/>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36"/>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36"/>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36"/>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36"/>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36"/>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36"/>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36"/>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36"/>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36"/>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36"/>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36"/>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36"/>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36"/>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36"/>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36"/>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36"/>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36"/>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36"/>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36"/>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36"/>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36"/>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36"/>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36"/>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36"/>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36"/>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36"/>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36"/>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36"/>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36"/>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36"/>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36"/>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36"/>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36"/>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36"/>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36"/>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36"/>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36"/>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36"/>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36"/>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36"/>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36"/>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36"/>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36"/>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36"/>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36"/>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36"/>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36"/>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36"/>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36"/>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36"/>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36"/>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36"/>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36"/>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36"/>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36"/>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36"/>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36"/>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36"/>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36"/>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36"/>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36"/>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36"/>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36"/>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36"/>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36"/>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36"/>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36"/>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36"/>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36"/>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36"/>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36"/>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36"/>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36"/>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36"/>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36"/>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36"/>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36"/>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36"/>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36"/>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36"/>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36"/>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36"/>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36"/>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36"/>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36"/>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36"/>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36"/>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36"/>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36"/>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36"/>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36"/>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36"/>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36"/>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36"/>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36"/>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36"/>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36"/>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36"/>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36"/>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36"/>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36"/>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36"/>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36"/>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36"/>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36"/>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36"/>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36"/>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36"/>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36"/>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36"/>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36"/>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36"/>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36"/>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36"/>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36"/>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36"/>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36"/>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36"/>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36"/>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36"/>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36"/>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36"/>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36"/>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36"/>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36"/>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36"/>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36"/>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36"/>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36"/>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36"/>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36"/>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36"/>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36"/>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36"/>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36"/>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36"/>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36"/>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36"/>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36"/>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36"/>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36"/>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36"/>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36"/>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36"/>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36"/>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36"/>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36"/>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36"/>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36"/>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36"/>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36"/>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36"/>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36"/>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36"/>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36"/>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36"/>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36"/>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36"/>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36"/>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36"/>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36"/>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36"/>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36"/>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36"/>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36"/>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36"/>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36"/>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36"/>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36"/>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36"/>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36"/>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36"/>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36"/>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36"/>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36"/>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36"/>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36"/>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36"/>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36"/>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36"/>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36"/>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36"/>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36"/>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36"/>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36"/>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36"/>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36"/>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36"/>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36"/>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36"/>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36"/>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36"/>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36"/>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36"/>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36"/>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36"/>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36"/>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36"/>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36"/>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36"/>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36"/>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36"/>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36"/>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36"/>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36"/>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36"/>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36"/>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36"/>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36"/>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36"/>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36"/>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36"/>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36"/>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36"/>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36"/>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36"/>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36"/>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36"/>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36"/>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36"/>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36"/>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36"/>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36"/>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36"/>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36"/>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36"/>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36"/>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36"/>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36"/>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36"/>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36"/>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36"/>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36"/>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36"/>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36"/>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36"/>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36"/>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36"/>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36"/>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36"/>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36"/>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36"/>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36"/>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36"/>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36"/>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36"/>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36"/>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36"/>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36"/>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36"/>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36"/>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36"/>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36"/>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36"/>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36"/>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36"/>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36"/>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36"/>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36"/>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36"/>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36"/>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36"/>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36"/>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36"/>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36"/>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36"/>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36"/>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36"/>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36"/>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36"/>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36"/>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36"/>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36"/>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36"/>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36"/>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36"/>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36"/>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36"/>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36"/>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36"/>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36"/>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36"/>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36"/>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36"/>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36"/>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36"/>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36"/>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36"/>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36"/>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36"/>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36"/>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36"/>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36"/>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36"/>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36"/>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36"/>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36"/>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36"/>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36"/>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36"/>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36"/>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36"/>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36"/>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36"/>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36"/>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36"/>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36"/>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36"/>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36"/>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36"/>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36"/>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36"/>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36"/>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36"/>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36"/>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36"/>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36"/>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36"/>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36"/>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36"/>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36"/>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36"/>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36"/>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36"/>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36"/>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36"/>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36"/>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36"/>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36"/>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36"/>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36"/>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36"/>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36"/>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36"/>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36"/>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36"/>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36"/>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36"/>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36"/>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36"/>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36"/>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36"/>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36"/>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36"/>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36"/>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36"/>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36"/>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36"/>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36"/>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36"/>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36"/>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36"/>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36"/>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36"/>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36"/>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36"/>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36"/>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36"/>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36"/>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36"/>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36"/>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36"/>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36"/>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36"/>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36"/>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36"/>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36"/>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36"/>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36"/>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36"/>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36"/>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36"/>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36"/>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36"/>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36"/>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12">
    <mergeCell ref="AQ10:AW10"/>
    <mergeCell ref="CY10:DE10"/>
    <mergeCell ref="CE10:CK10"/>
    <mergeCell ref="CO10:CU10"/>
    <mergeCell ref="BA10:BG10"/>
    <mergeCell ref="BU10:CA10"/>
    <mergeCell ref="BK10:BQ10"/>
    <mergeCell ref="A2:A3"/>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Mali</v>
      </c>
      <c r="C2" s="113"/>
      <c r="D2" s="114"/>
      <c r="E2" s="114"/>
      <c r="F2" s="114"/>
      <c r="G2" s="115"/>
    </row>
    <row xmlns:x14ac="http://schemas.microsoft.com/office/spreadsheetml/2009/9/ac" r="3" x14ac:dyDescent="0.2">
      <c r="B3" s="628" t="s">
        <v>197</v>
      </c>
      <c r="C3" s="628"/>
      <c r="D3" s="628"/>
      <c r="E3" s="628"/>
      <c r="F3" s="628"/>
      <c r="G3" s="629"/>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835">
        <v>2000</v>
      </c>
      <c r="C5" s="979">
        <v>4897182</v>
      </c>
      <c r="D5" s="980">
        <v>28.356000900268555</v>
      </c>
      <c r="E5" s="981">
        <v>1428139</v>
      </c>
      <c r="F5" s="982">
        <v>1863964</v>
      </c>
      <c r="G5" s="983">
        <v>1605079</v>
      </c>
    </row>
    <row xmlns:x14ac="http://schemas.microsoft.com/office/spreadsheetml/2009/9/ac" r="6" x14ac:dyDescent="0.2">
      <c r="B6" s="841">
        <v>2001</v>
      </c>
      <c r="C6" s="984">
        <v>5014059</v>
      </c>
      <c r="D6" s="985">
        <v>29.07499885559082</v>
      </c>
      <c r="E6" s="986">
        <v>1465846</v>
      </c>
      <c r="F6" s="987">
        <v>1904045</v>
      </c>
      <c r="G6" s="988">
        <v>1644168</v>
      </c>
    </row>
    <row xmlns:x14ac="http://schemas.microsoft.com/office/spreadsheetml/2009/9/ac" r="7" x14ac:dyDescent="0.2">
      <c r="B7" s="847">
        <v>2002</v>
      </c>
      <c r="C7" s="989">
        <v>5140340</v>
      </c>
      <c r="D7" s="990">
        <v>29.805999755859375</v>
      </c>
      <c r="E7" s="991">
        <v>1509293</v>
      </c>
      <c r="F7" s="992">
        <v>1947492</v>
      </c>
      <c r="G7" s="993">
        <v>1683555</v>
      </c>
    </row>
    <row xmlns:x14ac="http://schemas.microsoft.com/office/spreadsheetml/2009/9/ac" r="8" x14ac:dyDescent="0.2">
      <c r="B8" s="853">
        <v>2003</v>
      </c>
      <c r="C8" s="994">
        <v>5282082</v>
      </c>
      <c r="D8" s="995">
        <v>30.546998977661133</v>
      </c>
      <c r="E8" s="996">
        <v>1569116</v>
      </c>
      <c r="F8" s="997">
        <v>1991686</v>
      </c>
      <c r="G8" s="998">
        <v>1721280</v>
      </c>
    </row>
    <row xmlns:x14ac="http://schemas.microsoft.com/office/spreadsheetml/2009/9/ac" r="9" x14ac:dyDescent="0.2">
      <c r="B9" s="859">
        <v>2004</v>
      </c>
      <c r="C9" s="999">
        <v>5432958</v>
      </c>
      <c r="D9" s="1000">
        <v>31.299999237060547</v>
      </c>
      <c r="E9" s="1001">
        <v>1635617</v>
      </c>
      <c r="F9" s="1002">
        <v>2042102</v>
      </c>
      <c r="G9" s="1003">
        <v>1755239</v>
      </c>
    </row>
    <row xmlns:x14ac="http://schemas.microsoft.com/office/spreadsheetml/2009/9/ac" r="10" x14ac:dyDescent="0.2">
      <c r="B10" s="865">
        <v>2005</v>
      </c>
      <c r="C10" s="1004">
        <v>5596239</v>
      </c>
      <c r="D10" s="1005">
        <v>32.060001373291016</v>
      </c>
      <c r="E10" s="1006">
        <v>1707437</v>
      </c>
      <c r="F10" s="1007">
        <v>2095222</v>
      </c>
      <c r="G10" s="1008">
        <v>1793580</v>
      </c>
    </row>
    <row xmlns:x14ac="http://schemas.microsoft.com/office/spreadsheetml/2009/9/ac" r="11" x14ac:dyDescent="0.2">
      <c r="B11" s="871">
        <v>2006</v>
      </c>
      <c r="C11" s="1009">
        <v>5770635</v>
      </c>
      <c r="D11" s="1010">
        <v>32.832000732421875</v>
      </c>
      <c r="E11" s="1011">
        <v>1783361</v>
      </c>
      <c r="F11" s="1012">
        <v>2156243</v>
      </c>
      <c r="G11" s="1013">
        <v>1831031</v>
      </c>
    </row>
    <row xmlns:x14ac="http://schemas.microsoft.com/office/spreadsheetml/2009/9/ac" r="12" x14ac:dyDescent="0.2">
      <c r="B12" s="877">
        <v>2007</v>
      </c>
      <c r="C12" s="1014">
        <v>5960415</v>
      </c>
      <c r="D12" s="1015">
        <v>33.61199951171875</v>
      </c>
      <c r="E12" s="1016">
        <v>1858807</v>
      </c>
      <c r="F12" s="1017">
        <v>2230415</v>
      </c>
      <c r="G12" s="1018">
        <v>1871193</v>
      </c>
    </row>
    <row xmlns:x14ac="http://schemas.microsoft.com/office/spreadsheetml/2009/9/ac" r="13" x14ac:dyDescent="0.2">
      <c r="B13" s="883">
        <v>2008</v>
      </c>
      <c r="C13" s="1019">
        <v>6165802</v>
      </c>
      <c r="D13" s="1020">
        <v>34.402999877929688</v>
      </c>
      <c r="E13" s="1021">
        <v>1939871</v>
      </c>
      <c r="F13" s="1022">
        <v>2311579</v>
      </c>
      <c r="G13" s="1023">
        <v>1914352</v>
      </c>
    </row>
    <row xmlns:x14ac="http://schemas.microsoft.com/office/spreadsheetml/2009/9/ac" r="14" x14ac:dyDescent="0.2">
      <c r="B14" s="889">
        <v>2009</v>
      </c>
      <c r="C14" s="1024">
        <v>6387538</v>
      </c>
      <c r="D14" s="1025">
        <v>35.200000762939453</v>
      </c>
      <c r="E14" s="1026">
        <v>2024000</v>
      </c>
      <c r="F14" s="1027">
        <v>2405961</v>
      </c>
      <c r="G14" s="1028">
        <v>1957577</v>
      </c>
    </row>
    <row xmlns:x14ac="http://schemas.microsoft.com/office/spreadsheetml/2009/9/ac" r="15" x14ac:dyDescent="0.2">
      <c r="B15" s="895">
        <v>2010</v>
      </c>
      <c r="C15" s="1029">
        <v>6620972</v>
      </c>
      <c r="D15" s="1030">
        <v>35.999000549316406</v>
      </c>
      <c r="E15" s="1031">
        <v>2105490</v>
      </c>
      <c r="F15" s="1032">
        <v>2509189</v>
      </c>
      <c r="G15" s="1033">
        <v>2006293</v>
      </c>
    </row>
    <row xmlns:x14ac="http://schemas.microsoft.com/office/spreadsheetml/2009/9/ac" r="16" x14ac:dyDescent="0.2">
      <c r="B16" s="901">
        <v>2011</v>
      </c>
      <c r="C16" s="1034">
        <v>6861881</v>
      </c>
      <c r="D16" s="1035">
        <v>36.798999786376953</v>
      </c>
      <c r="E16" s="1036">
        <v>2184912</v>
      </c>
      <c r="F16" s="1037">
        <v>2618968</v>
      </c>
      <c r="G16" s="1038">
        <v>2058001</v>
      </c>
    </row>
    <row xmlns:x14ac="http://schemas.microsoft.com/office/spreadsheetml/2009/9/ac" r="17" x14ac:dyDescent="0.2">
      <c r="B17" s="907">
        <v>2012</v>
      </c>
      <c r="C17" s="1039">
        <v>7113120</v>
      </c>
      <c r="D17" s="1040">
        <v>37.5989990234375</v>
      </c>
      <c r="E17" s="1041">
        <v>2259935</v>
      </c>
      <c r="F17" s="1042">
        <v>2736037</v>
      </c>
      <c r="G17" s="1043">
        <v>2117148</v>
      </c>
    </row>
    <row xmlns:x14ac="http://schemas.microsoft.com/office/spreadsheetml/2009/9/ac" r="18" x14ac:dyDescent="0.2">
      <c r="B18" s="913">
        <v>2013</v>
      </c>
      <c r="C18" s="1044">
        <v>7363273</v>
      </c>
      <c r="D18" s="1045">
        <v>38.397998809814453</v>
      </c>
      <c r="E18" s="1046">
        <v>2330834</v>
      </c>
      <c r="F18" s="1047">
        <v>2851898</v>
      </c>
      <c r="G18" s="1048">
        <v>2180541</v>
      </c>
    </row>
    <row xmlns:x14ac="http://schemas.microsoft.com/office/spreadsheetml/2009/9/ac" r="19" x14ac:dyDescent="0.2">
      <c r="B19" s="919">
        <v>2014</v>
      </c>
      <c r="C19" s="1049">
        <v>7640312</v>
      </c>
      <c r="D19" s="1050">
        <v>39.195999145507813</v>
      </c>
      <c r="E19" s="1051">
        <v>2407757</v>
      </c>
      <c r="F19" s="1052">
        <v>2969938</v>
      </c>
      <c r="G19" s="1053">
        <v>2262617</v>
      </c>
    </row>
    <row xmlns:x14ac="http://schemas.microsoft.com/office/spreadsheetml/2009/9/ac" r="20" x14ac:dyDescent="0.2">
      <c r="B20" s="925">
        <v>2015</v>
      </c>
      <c r="C20" s="1054">
        <v>7929770</v>
      </c>
      <c r="D20" s="1055">
        <v>39.991001129150391</v>
      </c>
      <c r="E20" s="1056">
        <v>2485903</v>
      </c>
      <c r="F20" s="1057">
        <v>3086976</v>
      </c>
      <c r="G20" s="1058">
        <v>2356891</v>
      </c>
    </row>
    <row xmlns:x14ac="http://schemas.microsoft.com/office/spreadsheetml/2009/9/ac" r="21" x14ac:dyDescent="0.2">
      <c r="B21" s="931">
        <v>2016</v>
      </c>
      <c r="C21" s="1059">
        <v>8228713</v>
      </c>
      <c r="D21" s="1060">
        <v>40.783000946044922</v>
      </c>
      <c r="E21" s="1061">
        <v>2565500</v>
      </c>
      <c r="F21" s="1062">
        <v>3203220</v>
      </c>
      <c r="G21" s="1063">
        <v>2459993</v>
      </c>
    </row>
    <row xmlns:x14ac="http://schemas.microsoft.com/office/spreadsheetml/2009/9/ac" r="22" x14ac:dyDescent="0.2">
      <c r="B22" s="937">
        <v>2017</v>
      </c>
      <c r="C22" s="1064">
        <v>7838983</v>
      </c>
      <c r="D22" s="1065">
        <v>41.571998596191406</v>
      </c>
      <c r="E22" s="1066">
        <v>1947433</v>
      </c>
      <c r="F22" s="1067">
        <v>3320612</v>
      </c>
      <c r="G22" s="1068">
        <v>2570938</v>
      </c>
    </row>
    <row xmlns:x14ac="http://schemas.microsoft.com/office/spreadsheetml/2009/9/ac" r="23" x14ac:dyDescent="0.2">
      <c r="B23" s="943">
        <v>2018</v>
      </c>
      <c r="C23" s="1069">
        <v>8123324</v>
      </c>
      <c r="D23" s="1070">
        <v>42.355998992919922</v>
      </c>
      <c r="E23" s="1071">
        <v>1999188</v>
      </c>
      <c r="F23" s="1072">
        <v>3435869</v>
      </c>
      <c r="G23" s="1073">
        <v>2688267</v>
      </c>
    </row>
    <row xmlns:x14ac="http://schemas.microsoft.com/office/spreadsheetml/2009/9/ac" r="24" x14ac:dyDescent="0.2">
      <c r="B24" s="949">
        <v>2019</v>
      </c>
      <c r="C24" s="1074">
        <v>8403636</v>
      </c>
      <c r="D24" s="1075">
        <v>43.136001586914063</v>
      </c>
      <c r="E24" s="1076">
        <v>2049588</v>
      </c>
      <c r="F24" s="1077">
        <v>3548450</v>
      </c>
      <c r="G24" s="1078">
        <v>2805598</v>
      </c>
    </row>
    <row xmlns:x14ac="http://schemas.microsoft.com/office/spreadsheetml/2009/9/ac" r="25" x14ac:dyDescent="0.2">
      <c r="B25" s="955">
        <v>2020</v>
      </c>
      <c r="C25" s="1079">
        <v>8684415</v>
      </c>
      <c r="D25" s="1080">
        <v>43.909000396728516</v>
      </c>
      <c r="E25" s="1081">
        <v>2098211</v>
      </c>
      <c r="F25" s="1082">
        <v>3663844</v>
      </c>
      <c r="G25" s="1083">
        <v>2922360</v>
      </c>
    </row>
    <row xmlns:x14ac="http://schemas.microsoft.com/office/spreadsheetml/2009/9/ac" r="26" x14ac:dyDescent="0.2">
      <c r="B26" s="961">
        <v>2021</v>
      </c>
      <c r="C26" s="1084">
        <v>8968635</v>
      </c>
      <c r="D26" s="1085">
        <v>44.677001953125</v>
      </c>
      <c r="E26" s="1086">
        <v>2152171</v>
      </c>
      <c r="F26" s="1087">
        <v>3775210</v>
      </c>
      <c r="G26" s="1088">
        <v>3041254</v>
      </c>
    </row>
    <row xmlns:x14ac="http://schemas.microsoft.com/office/spreadsheetml/2009/9/ac" r="27" x14ac:dyDescent="0.2">
      <c r="B27" s="967">
        <v>2022</v>
      </c>
      <c r="C27" s="968">
        <v>9251758</v>
      </c>
      <c r="D27" s="969">
        <v>45.437000274658203</v>
      </c>
      <c r="E27" s="970">
        <v>2207463</v>
      </c>
      <c r="F27" s="971">
        <v>3886131</v>
      </c>
      <c r="G27" s="972">
        <v>3158164</v>
      </c>
    </row>
    <row xmlns:x14ac="http://schemas.microsoft.com/office/spreadsheetml/2009/9/ac" r="28" x14ac:dyDescent="0.2">
      <c r="B28" s="973">
        <v>2023</v>
      </c>
      <c r="C28" s="1089">
        <v>9313652</v>
      </c>
      <c r="D28" s="975">
        <v>46.189002990722656</v>
      </c>
      <c r="E28" s="1090">
        <v>2428228</v>
      </c>
      <c r="F28" s="1091">
        <v>3878525</v>
      </c>
      <c r="G28" s="1092">
        <v>3006900</v>
      </c>
    </row>
    <row xmlns:x14ac="http://schemas.microsoft.com/office/spreadsheetml/2009/9/ac" r="29" x14ac:dyDescent="0.2">
      <c r="B29" s="228">
        <v>2024</v>
      </c>
      <c r="C29" s="411"/>
      <c r="D29" s="412"/>
      <c r="E29" s="413"/>
      <c r="F29" s="414"/>
      <c r="G29" s="415"/>
    </row>
    <row xmlns:x14ac="http://schemas.microsoft.com/office/spreadsheetml/2009/9/ac" r="30" x14ac:dyDescent="0.2">
      <c r="B30" s="227">
        <v>2025</v>
      </c>
      <c r="C30" s="411"/>
      <c r="D30" s="412"/>
      <c r="E30" s="413"/>
      <c r="F30" s="414"/>
      <c r="G30" s="415"/>
    </row>
    <row xmlns:x14ac="http://schemas.microsoft.com/office/spreadsheetml/2009/9/ac" r="31" x14ac:dyDescent="0.2">
      <c r="B31" s="228">
        <v>2026</v>
      </c>
      <c r="C31" s="411"/>
      <c r="D31" s="412"/>
      <c r="E31" s="413"/>
      <c r="F31" s="414"/>
      <c r="G31" s="415"/>
    </row>
    <row xmlns:x14ac="http://schemas.microsoft.com/office/spreadsheetml/2009/9/ac" r="32" x14ac:dyDescent="0.2">
      <c r="B32" s="227">
        <v>2027</v>
      </c>
      <c r="C32" s="411"/>
      <c r="D32" s="412"/>
      <c r="E32" s="413"/>
      <c r="F32" s="414"/>
      <c r="G32" s="415"/>
    </row>
    <row xmlns:x14ac="http://schemas.microsoft.com/office/spreadsheetml/2009/9/ac" r="33" x14ac:dyDescent="0.2">
      <c r="B33" s="228">
        <v>2028</v>
      </c>
      <c r="C33" s="411"/>
      <c r="D33" s="412"/>
      <c r="E33" s="413"/>
      <c r="F33" s="414"/>
      <c r="G33" s="415"/>
    </row>
    <row xmlns:x14ac="http://schemas.microsoft.com/office/spreadsheetml/2009/9/ac" r="34" x14ac:dyDescent="0.2">
      <c r="B34" s="227">
        <v>2029</v>
      </c>
      <c r="C34" s="411"/>
      <c r="D34" s="412"/>
      <c r="E34" s="413"/>
      <c r="F34" s="414"/>
      <c r="G34" s="415"/>
    </row>
    <row xmlns:x14ac="http://schemas.microsoft.com/office/spreadsheetml/2009/9/ac" r="35" x14ac:dyDescent="0.2">
      <c r="B35" s="228">
        <v>2030</v>
      </c>
      <c r="C35" s="232"/>
      <c r="D35" s="229"/>
      <c r="E35" s="233"/>
      <c r="F35" s="230"/>
      <c r="G35" s="231"/>
    </row>
    <row xmlns:x14ac="http://schemas.microsoft.com/office/spreadsheetml/2009/9/ac" r="36" ht="14.25" x14ac:dyDescent="0.2">
      <c r="B36" s="120" t="s">
        <v>203</v>
      </c>
      <c r="G36" s="118"/>
    </row>
    <row xmlns:x14ac="http://schemas.microsoft.com/office/spreadsheetml/2009/9/ac" r="37" ht="14.25" x14ac:dyDescent="0.2">
      <c r="B37" s="120" t="s">
        <v>228</v>
      </c>
    </row>
    <row xmlns:x14ac="http://schemas.microsoft.com/office/spreadsheetml/2009/9/ac" r="38" ht="14.25" x14ac:dyDescent="0.2">
      <c r="B38" s="120" t="s">
        <v>327</v>
      </c>
    </row>
    <row xmlns:x14ac="http://schemas.microsoft.com/office/spreadsheetml/2009/9/ac" r="39" x14ac:dyDescent="0.2">
      <c r="B39" s="1094" t="s">
        <v>229</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8AAE-7C77-4744-9066-A721B41CEFE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427" customWidth="true"/>
  </cols>
  <sheetData>
    <row xmlns:x14ac="http://schemas.microsoft.com/office/spreadsheetml/2009/9/ac" r="2" ht="33" customHeight="true" x14ac:dyDescent="0.25">
      <c r="B2" s="630" t="s">
        <v>307</v>
      </c>
      <c r="C2" s="630"/>
    </row>
    <row xmlns:x14ac="http://schemas.microsoft.com/office/spreadsheetml/2009/9/ac" r="3" ht="6" customHeight="true" x14ac:dyDescent="0.25">
      <c r="B3" s="426"/>
    </row>
    <row xmlns:x14ac="http://schemas.microsoft.com/office/spreadsheetml/2009/9/ac" r="4" ht="30" customHeight="true" x14ac:dyDescent="0.25">
      <c r="B4" s="428" t="s">
        <v>308</v>
      </c>
      <c r="C4" s="429" t="s">
        <v>309</v>
      </c>
    </row>
    <row xmlns:x14ac="http://schemas.microsoft.com/office/spreadsheetml/2009/9/ac" r="5" ht="30" customHeight="true" x14ac:dyDescent="0.25">
      <c r="B5" s="428" t="s">
        <v>48</v>
      </c>
      <c r="C5" s="429" t="s">
        <v>310</v>
      </c>
    </row>
    <row xmlns:x14ac="http://schemas.microsoft.com/office/spreadsheetml/2009/9/ac" r="6" ht="30" customHeight="true" x14ac:dyDescent="0.25">
      <c r="B6" s="428" t="s">
        <v>311</v>
      </c>
      <c r="C6" s="429" t="s">
        <v>312</v>
      </c>
    </row>
    <row xmlns:x14ac="http://schemas.microsoft.com/office/spreadsheetml/2009/9/ac" r="7" ht="30" customHeight="true" x14ac:dyDescent="0.25">
      <c r="B7" s="428" t="s">
        <v>313</v>
      </c>
      <c r="C7" s="429" t="s">
        <v>314</v>
      </c>
    </row>
    <row xmlns:x14ac="http://schemas.microsoft.com/office/spreadsheetml/2009/9/ac" r="8" ht="30" customHeight="true" x14ac:dyDescent="0.25">
      <c r="B8" s="428" t="s">
        <v>146</v>
      </c>
      <c r="C8" s="429" t="s">
        <v>315</v>
      </c>
    </row>
    <row xmlns:x14ac="http://schemas.microsoft.com/office/spreadsheetml/2009/9/ac" r="9" ht="30" customHeight="true" x14ac:dyDescent="0.25">
      <c r="B9" s="428" t="s">
        <v>316</v>
      </c>
      <c r="C9" s="429" t="s">
        <v>317</v>
      </c>
    </row>
    <row xmlns:x14ac="http://schemas.microsoft.com/office/spreadsheetml/2009/9/ac" r="10" ht="30" customHeight="true" x14ac:dyDescent="0.25">
      <c r="B10" s="428" t="s">
        <v>150</v>
      </c>
      <c r="C10" s="429" t="s">
        <v>318</v>
      </c>
    </row>
    <row xmlns:x14ac="http://schemas.microsoft.com/office/spreadsheetml/2009/9/ac" r="11" s="432" customFormat="true" ht="6.75" customHeight="true" x14ac:dyDescent="0.25">
      <c r="B11" s="430"/>
      <c r="C11" s="431"/>
    </row>
    <row xmlns:x14ac="http://schemas.microsoft.com/office/spreadsheetml/2009/9/ac" r="12" s="434" customFormat="true" ht="11.25" x14ac:dyDescent="0.2">
      <c r="B12" s="433" t="s">
        <v>319</v>
      </c>
    </row>
    <row xmlns:x14ac="http://schemas.microsoft.com/office/spreadsheetml/2009/9/ac" r="13" x14ac:dyDescent="0.25">
      <c r="B13" s="433" t="s">
        <v>322</v>
      </c>
    </row>
    <row xmlns:x14ac="http://schemas.microsoft.com/office/spreadsheetml/2009/9/ac" r="14" x14ac:dyDescent="0.25">
      <c r="B14" s="435" t="s">
        <v>320</v>
      </c>
    </row>
    <row xmlns:x14ac="http://schemas.microsoft.com/office/spreadsheetml/2009/9/ac" r="15" ht="76.5" customHeight="true" x14ac:dyDescent="0.25">
      <c r="B15" s="631" t="s">
        <v>321</v>
      </c>
      <c r="C15" s="63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3D999-7E02-463B-AA9C-7E017CCF7C4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33" customWidth="true"/>
    <col min="2" max="2" width="12.375" style="633" customWidth="true"/>
    <col min="3" max="8" width="9" style="633" customWidth="true"/>
    <col min="9" max="9" width="12.375" style="633" customWidth="true"/>
    <col min="10" max="15" width="9" style="633" customWidth="true"/>
    <col min="16" max="16" width="12.375" style="633" customWidth="true"/>
    <col min="17" max="22" width="9" style="633" customWidth="true"/>
    <col min="23" max="38" width="9" style="633"/>
    <col min="39" max="16384" width="9" style="641"/>
  </cols>
  <sheetData>
    <row xmlns:x14ac="http://schemas.microsoft.com/office/spreadsheetml/2009/9/ac" r="1" s="633" customFormat="true" x14ac:dyDescent="0.2">
      <c r="A1" s="632" t="s">
        <v>152</v>
      </c>
      <c r="B1" s="632"/>
      <c r="C1" s="632"/>
      <c r="D1" s="632"/>
      <c r="E1" s="632"/>
      <c r="F1" s="632"/>
      <c r="G1" s="632"/>
      <c r="H1" s="632"/>
      <c r="I1" s="632"/>
      <c r="J1" s="632"/>
      <c r="K1" s="632"/>
      <c r="L1" s="632"/>
      <c r="M1" s="632"/>
      <c r="N1" s="632"/>
      <c r="O1" s="632"/>
      <c r="P1" s="632"/>
      <c r="Q1" s="632"/>
      <c r="R1" s="632"/>
      <c r="S1" s="632"/>
      <c r="T1" s="632"/>
      <c r="U1" s="632"/>
      <c r="V1" s="632"/>
    </row>
    <row xmlns:x14ac="http://schemas.microsoft.com/office/spreadsheetml/2009/9/ac" r="2" s="633" customFormat="true" x14ac:dyDescent="0.2">
      <c r="A2" s="632"/>
      <c r="B2" s="632"/>
      <c r="C2" s="632"/>
      <c r="D2" s="632"/>
      <c r="E2" s="632"/>
      <c r="F2" s="632"/>
      <c r="G2" s="632"/>
      <c r="H2" s="632"/>
      <c r="I2" s="632"/>
      <c r="J2" s="632"/>
      <c r="K2" s="632"/>
      <c r="L2" s="632"/>
      <c r="M2" s="632"/>
      <c r="N2" s="632"/>
      <c r="O2" s="632"/>
      <c r="P2" s="632"/>
      <c r="Q2" s="632"/>
      <c r="R2" s="632"/>
      <c r="S2" s="632"/>
      <c r="T2" s="632"/>
      <c r="U2" s="632"/>
      <c r="V2" s="632"/>
    </row>
    <row xmlns:x14ac="http://schemas.microsoft.com/office/spreadsheetml/2009/9/ac" r="3" s="633" customFormat="true" ht="18" x14ac:dyDescent="0.2">
      <c r="A3" s="634"/>
      <c r="B3" s="634"/>
      <c r="C3" s="634"/>
      <c r="D3" s="634"/>
      <c r="E3" s="634"/>
      <c r="F3" s="634"/>
      <c r="G3" s="634"/>
      <c r="H3" s="634"/>
      <c r="I3" s="634"/>
      <c r="J3" s="634"/>
      <c r="K3" s="634"/>
      <c r="L3" s="634"/>
      <c r="M3" s="634"/>
      <c r="N3" s="634"/>
      <c r="O3" s="634"/>
      <c r="P3" s="634"/>
      <c r="Q3" s="634"/>
      <c r="R3" s="634"/>
      <c r="S3" s="634"/>
      <c r="T3" s="634"/>
      <c r="U3" s="634"/>
      <c r="V3" s="634"/>
    </row>
    <row xmlns:x14ac="http://schemas.microsoft.com/office/spreadsheetml/2009/9/ac" r="4" ht="15.75" x14ac:dyDescent="0.25">
      <c r="B4" s="635" t="s">
        <v>13</v>
      </c>
      <c r="E4" s="636"/>
      <c r="I4" s="637" t="s">
        <v>14</v>
      </c>
      <c r="P4" s="638" t="s">
        <v>15</v>
      </c>
    </row>
    <row xmlns:x14ac="http://schemas.microsoft.com/office/spreadsheetml/2009/9/ac" r="6" x14ac:dyDescent="0.2">
      <c r="G6" s="639"/>
      <c r="H6" s="639"/>
      <c r="I6" s="639"/>
      <c r="K6" s="639"/>
      <c r="L6" s="639"/>
    </row>
    <row xmlns:x14ac="http://schemas.microsoft.com/office/spreadsheetml/2009/9/ac" r="7" ht="15.75" x14ac:dyDescent="0.2">
      <c r="G7" s="639"/>
      <c r="H7" s="639"/>
      <c r="I7" s="639"/>
      <c r="K7" s="640"/>
      <c r="L7" s="639"/>
    </row>
    <row xmlns:x14ac="http://schemas.microsoft.com/office/spreadsheetml/2009/9/ac" r="8" x14ac:dyDescent="0.2">
      <c r="G8" s="639"/>
      <c r="H8" s="639"/>
      <c r="I8" s="639"/>
      <c r="K8" s="639"/>
      <c r="L8" s="639"/>
    </row>
    <row xmlns:x14ac="http://schemas.microsoft.com/office/spreadsheetml/2009/9/ac" r="9" x14ac:dyDescent="0.2">
      <c r="G9" s="639"/>
      <c r="H9" s="639"/>
      <c r="I9" s="639"/>
      <c r="K9" s="639"/>
      <c r="L9" s="639"/>
    </row>
    <row xmlns:x14ac="http://schemas.microsoft.com/office/spreadsheetml/2009/9/ac" r="10" x14ac:dyDescent="0.2">
      <c r="G10" s="639"/>
      <c r="H10" s="639"/>
      <c r="I10" s="639"/>
      <c r="K10" s="639"/>
      <c r="L10" s="639"/>
    </row>
    <row xmlns:x14ac="http://schemas.microsoft.com/office/spreadsheetml/2009/9/ac" r="11" x14ac:dyDescent="0.2">
      <c r="G11" s="639"/>
      <c r="H11" s="639"/>
      <c r="I11" s="639"/>
      <c r="K11" s="639"/>
      <c r="L11" s="639"/>
    </row>
    <row xmlns:x14ac="http://schemas.microsoft.com/office/spreadsheetml/2009/9/ac" r="12" x14ac:dyDescent="0.2">
      <c r="G12" s="639"/>
      <c r="H12" s="639"/>
      <c r="I12" s="639"/>
      <c r="K12" s="639"/>
      <c r="L12" s="639"/>
    </row>
    <row xmlns:x14ac="http://schemas.microsoft.com/office/spreadsheetml/2009/9/ac" r="13" x14ac:dyDescent="0.2">
      <c r="G13" s="639"/>
      <c r="H13" s="639"/>
      <c r="I13" s="639"/>
      <c r="K13" s="639"/>
      <c r="L13" s="639"/>
    </row>
    <row xmlns:x14ac="http://schemas.microsoft.com/office/spreadsheetml/2009/9/ac" r="14" x14ac:dyDescent="0.2">
      <c r="G14" s="639"/>
      <c r="H14" s="639"/>
      <c r="I14" s="639"/>
      <c r="K14" s="639"/>
      <c r="L14" s="639"/>
    </row>
    <row xmlns:x14ac="http://schemas.microsoft.com/office/spreadsheetml/2009/9/ac" r="15" x14ac:dyDescent="0.2">
      <c r="G15" s="639"/>
      <c r="H15" s="639"/>
      <c r="I15" s="639"/>
      <c r="K15" s="639"/>
      <c r="L15" s="639"/>
    </row>
    <row xmlns:x14ac="http://schemas.microsoft.com/office/spreadsheetml/2009/9/ac" r="16" x14ac:dyDescent="0.2">
      <c r="G16" s="639"/>
      <c r="H16" s="639"/>
      <c r="I16" s="639"/>
      <c r="K16" s="639"/>
      <c r="L16" s="639"/>
    </row>
    <row xmlns:x14ac="http://schemas.microsoft.com/office/spreadsheetml/2009/9/ac" r="17" x14ac:dyDescent="0.2">
      <c r="G17" s="639"/>
      <c r="H17" s="639"/>
      <c r="I17" s="639"/>
      <c r="K17" s="639"/>
      <c r="L17" s="639"/>
    </row>
    <row xmlns:x14ac="http://schemas.microsoft.com/office/spreadsheetml/2009/9/ac" r="18" x14ac:dyDescent="0.2">
      <c r="G18" s="639"/>
      <c r="H18" s="639"/>
      <c r="I18" s="639"/>
      <c r="K18" s="639"/>
      <c r="L18" s="639"/>
    </row>
    <row xmlns:x14ac="http://schemas.microsoft.com/office/spreadsheetml/2009/9/ac" r="19" x14ac:dyDescent="0.2">
      <c r="G19" s="639"/>
      <c r="H19" s="639"/>
      <c r="I19" s="639"/>
      <c r="K19" s="639"/>
      <c r="L19" s="639"/>
    </row>
    <row xmlns:x14ac="http://schemas.microsoft.com/office/spreadsheetml/2009/9/ac" r="20" x14ac:dyDescent="0.2">
      <c r="G20" s="639"/>
      <c r="H20" s="639"/>
      <c r="I20" s="639"/>
      <c r="K20" s="639"/>
      <c r="L20" s="639"/>
    </row>
    <row xmlns:x14ac="http://schemas.microsoft.com/office/spreadsheetml/2009/9/ac" r="21" x14ac:dyDescent="0.2">
      <c r="G21" s="639"/>
      <c r="H21" s="639"/>
      <c r="I21" s="639"/>
      <c r="K21" s="639"/>
      <c r="L21" s="639"/>
    </row>
    <row xmlns:x14ac="http://schemas.microsoft.com/office/spreadsheetml/2009/9/ac" r="23" x14ac:dyDescent="0.2">
      <c r="B23" s="642"/>
    </row>
    <row xmlns:x14ac="http://schemas.microsoft.com/office/spreadsheetml/2009/9/ac" r="25" x14ac:dyDescent="0.2">
      <c r="B25" s="643"/>
      <c r="C25" s="643" t="str">
        <f>+IF(OR((C28="National*"),(D28="Urban*"),(E28="Rural*"),(F28="Pre-primary*"),(G28="Primary*"),(H28="Secondary^"),(C28="National*^"),(D28="Urban*^"),(E28="Rural*^"),(F28="Pre-primary*^"),(G28="Primary*^"),(H28="Secondary*^")),"*No basic service estimate available","")</f>
        <v>*No basic service estimate available</v>
      </c>
      <c r="J25" s="643" t="str">
        <f>+IF(OR((J28="National*"),(K28="Urban*"),(L28="Rural*"),(M28="Pre-primary*"),(N28="Primary*"),(O28="Secondary^"),(J28="National*^"),(K28="Urban*^"),(L28="Rural*^"),(M28="Pre-primary*^"),(N28="Primary*^"),(O28="Secondary*^")),"*No basic service estimate available","")</f>
        <v>*No basic service estimate available</v>
      </c>
      <c r="Q25" s="64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42"/>
      <c r="C26" s="643" t="str">
        <f>+IF(OR((C28="National*^"),(D28="Urban*^"),(E28="Rural*^"),(F28="Pre-primary*^"),(G28="Primary*^"),(H28="Secondary*^")),"^Facilities that cannot be classified as improved or unimproved are treated as limited","")</f>
        <v/>
      </c>
      <c r="J26" s="643" t="str">
        <f>+IF(OR((J28="National*^"),(K28="Urban*^"),(L28="Rural*^"),(M28="Pre-primary*^"),(N28="Primary*^"),(O28="Secondary*^")),"^Facilities that cannot be classified as improved or unimproved are treated as limited","")</f>
        <v/>
      </c>
      <c r="Q26" s="643" t="str">
        <f>+IF(OR((Q28="National*^"),(R28="Urban*^"),(S28="Rural*^"),(T28="Pre-primary*^"),(U28="Primary*^"),(V28="Secondary*^")),"^Facilities that cannot be classified as having water or not are treated as limited","")</f>
        <v/>
      </c>
    </row>
    <row xmlns:x14ac="http://schemas.microsoft.com/office/spreadsheetml/2009/9/ac" r="27" x14ac:dyDescent="0.2">
      <c r="B27" s="644" t="str">
        <f>+Introduction!C7</f>
        <v>Mali</v>
      </c>
      <c r="C27" s="645" t="s">
        <v>222</v>
      </c>
      <c r="D27" s="645"/>
      <c r="E27" s="645"/>
      <c r="F27" s="645"/>
      <c r="G27" s="645"/>
      <c r="H27" s="645"/>
      <c r="I27" s="646" t="str">
        <f>+B27</f>
        <v>Mali</v>
      </c>
      <c r="J27" s="647" t="s">
        <v>14</v>
      </c>
      <c r="K27" s="648"/>
      <c r="L27" s="648"/>
      <c r="M27" s="648"/>
      <c r="N27" s="648"/>
      <c r="O27" s="648"/>
      <c r="P27" s="649" t="str">
        <f>+B27</f>
        <v>Mali</v>
      </c>
      <c r="Q27" s="650" t="s">
        <v>15</v>
      </c>
      <c r="R27" s="650"/>
      <c r="S27" s="650"/>
      <c r="T27" s="650"/>
      <c r="U27" s="650"/>
      <c r="V27" s="651"/>
      <c r="AM27" s="633"/>
      <c r="AN27" s="633"/>
      <c r="AO27" s="633"/>
      <c r="AP27" s="633"/>
      <c r="AQ27" s="633"/>
      <c r="AR27" s="633"/>
      <c r="AS27" s="633"/>
      <c r="AT27" s="633"/>
      <c r="AU27" s="633"/>
    </row>
    <row xmlns:x14ac="http://schemas.microsoft.com/office/spreadsheetml/2009/9/ac" r="28" x14ac:dyDescent="0.2">
      <c r="B28" s="652"/>
      <c r="C28" s="653" t="str">
        <f>IF(AND(C30=0.0000000001,C31=0.0000000001,C32=0.0000000001), "National*",IF(AND(C30=0.0000000001,ISNUMBER(C32)),"National*", "National"))</f>
        <v>National*</v>
      </c>
      <c r="D28" s="654" t="str">
        <f>IF(AND(D30=0.0000000001,D31=0.0000000001,D32=0.0000000001), "Urban*",IF(AND(D30=0.0000000001,ISNUMBER(D32)),"Urban*", "Urban"))</f>
        <v>Urban*</v>
      </c>
      <c r="E28" s="654" t="str">
        <f>IF(AND(E30=0.0000000001,E31=0.0000000001,E32=0.0000000001), "Rural*",IF(AND(E30=0.0000000001,ISNUMBER(E32)),"Rural*", "Rural"))</f>
        <v>Rural</v>
      </c>
      <c r="F28" s="654" t="str">
        <f>IF(AND(F30=0.0000000001,F31=0.0000000001,F32=0.0000000001), "Pre-primary*",IF(AND(F30=0.0000000001,ISNUMBER(F32)),"Pre-primary*", "Pre-primary"))</f>
        <v>Pre-primary*</v>
      </c>
      <c r="G28" s="654" t="str">
        <f>IF(AND(G30=0.0000000001,G31=0.0000000001,G32=0.0000000001), "Primary*",IF(AND(G30=0.0000000001,ISNUMBER(G32)),"Primary*", "Primary"))</f>
        <v>Primary*</v>
      </c>
      <c r="H28" s="654" t="str">
        <f>IF(AND(H30=0.0000000001,H31=0.0000000001,H32=0.0000000001), "Secondary*",IF(AND(H30=0.0000000001,ISNUMBER(H32)),"Secondary*", "Secondary"))</f>
        <v>Secondary*</v>
      </c>
      <c r="I28" s="652"/>
      <c r="J28" s="655" t="str">
        <f>IF(AND(J30=0.0000000001,J31=0.0000000001,J32=0.0000000001), "National*",IF(AND(J30=0.0000000001,ISNUMBER(J32)),"National*", "National"))</f>
        <v>National</v>
      </c>
      <c r="K28" s="654" t="str">
        <f>IF(AND(K30=0.0000000001,K31=0.0000000001,K32=0.0000000001), "Urban*",IF(AND(K30=0.0000000001,ISNUMBER(K32)),"Urban*", "Urban"))</f>
        <v>Urban*</v>
      </c>
      <c r="L28" s="654" t="str">
        <f>IF(AND(L30=0.0000000001,L31=0.0000000001,L32=0.0000000001), "Rural*",IF(AND(L30=0.0000000001,ISNUMBER(L32)),"Rural*", "Rural"))</f>
        <v>Rural</v>
      </c>
      <c r="M28" s="654" t="str">
        <f>IF(AND(M30=0.0000000001,M31=0.0000000001,M32=0.0000000001), "Pre-primary*",IF(AND(M30=0.0000000001,ISNUMBER(M32)),"Pre-primary*", "Pre-primary"))</f>
        <v>Pre-primary*</v>
      </c>
      <c r="N28" s="654" t="str">
        <f>IF(AND(N30=0.0000000001,N31=0.0000000001,N32=0.0000000001), "Primary*",IF(AND(N30=0.0000000001,ISNUMBER(N32)),"Primary*", "Primary"))</f>
        <v>Primary</v>
      </c>
      <c r="O28" s="654" t="str">
        <f>IF(AND(O30=0.0000000001,O31=0.0000000001,O32=0.0000000001), "Secondary*",IF(AND(O30=0.0000000001,ISNUMBER(O32)),"Secondary*", "Secondary"))</f>
        <v>Secondary*</v>
      </c>
      <c r="P28" s="656"/>
      <c r="Q28" s="657" t="str">
        <f>IF(AND(Q30=0.0000000001,Q31=0.0000000001,Q32=0.0000000001), "National*",IF(AND(Q30=0.0000000001,ISNUMBER(Q32)),"National*", "National"))</f>
        <v>National*</v>
      </c>
      <c r="R28" s="654" t="str">
        <f>IF(AND(R30=0.0000000001,R31=0.0000000001,R32=0.0000000001), "Urban*",IF(AND(R30=0.0000000001,ISNUMBER(R32)),"Urban*", "Urban"))</f>
        <v>Urban*</v>
      </c>
      <c r="S28" s="654" t="str">
        <f>IF(AND(S30=0.0000000001,S31=0.0000000001,S32=0.0000000001), "Rural*",IF(AND(S30=0.0000000001,ISNUMBER(S32)),"Rural*", "Rural"))</f>
        <v>Rural</v>
      </c>
      <c r="T28" s="654" t="str">
        <f>IF(AND(T30=0.0000000001,T31=0.0000000001,T32=0.0000000001), "Pre-primary*",IF(AND(T30=0.0000000001,ISNUMBER(T32)),"Pre-primary*", "Pre-primary"))</f>
        <v>Pre-primary*</v>
      </c>
      <c r="U28" s="654" t="str">
        <f>IF(AND(U30=0.0000000001,U31=0.0000000001,U32=0.0000000001), "Primary*",IF(AND(U30=0.0000000001,ISNUMBER(U32)),"Primary*", "Primary"))</f>
        <v>Primary*</v>
      </c>
      <c r="V28" s="658" t="str">
        <f>IF(AND(V30=0.0000000001,V31=0.0000000001,V32=0.0000000001), "Secondary*",IF(AND(V30=0.0000000001,ISNUMBER(V32)),"Secondary*", "Secondary"))</f>
        <v>Secondary*</v>
      </c>
      <c r="AM28" s="633"/>
      <c r="AN28" s="633"/>
      <c r="AO28" s="633"/>
      <c r="AP28" s="633"/>
      <c r="AQ28" s="633"/>
      <c r="AR28" s="633"/>
      <c r="AS28" s="633"/>
      <c r="AT28" s="633"/>
      <c r="AU28" s="633"/>
    </row>
    <row xmlns:x14ac="http://schemas.microsoft.com/office/spreadsheetml/2009/9/ac" r="29" ht="15.75" thickBot="true" x14ac:dyDescent="0.25">
      <c r="B29" s="652"/>
      <c r="C29" s="659">
        <f>IF(ISNUMBER(Regressions!B4), Regressions!B4, "-")</f>
        <v>2023</v>
      </c>
      <c r="D29" s="660">
        <f>C29</f>
        <v>2023</v>
      </c>
      <c r="E29" s="660">
        <f>D29</f>
        <v>2023</v>
      </c>
      <c r="F29" s="660">
        <f>E29</f>
        <v>2023</v>
      </c>
      <c r="G29" s="660">
        <f>F29</f>
        <v>2023</v>
      </c>
      <c r="H29" s="660">
        <f>F29</f>
        <v>2023</v>
      </c>
      <c r="I29" s="652"/>
      <c r="J29" s="661">
        <f>IF(ISNUMBER(Regressions!K4), Regressions!K4, "-")</f>
        <v>2023</v>
      </c>
      <c r="K29" s="662">
        <f>J29</f>
        <v>2023</v>
      </c>
      <c r="L29" s="662">
        <f>K29</f>
        <v>2023</v>
      </c>
      <c r="M29" s="662">
        <f>L29</f>
        <v>2023</v>
      </c>
      <c r="N29" s="662">
        <f>M29</f>
        <v>2023</v>
      </c>
      <c r="O29" s="662">
        <f>M29</f>
        <v>2023</v>
      </c>
      <c r="P29" s="656"/>
      <c r="Q29" s="663">
        <f>IF(ISNUMBER(Regressions!T4), Regressions!T4, "-")</f>
        <v>2023</v>
      </c>
      <c r="R29" s="664">
        <f>Q29</f>
        <v>2023</v>
      </c>
      <c r="S29" s="664">
        <f>R29</f>
        <v>2023</v>
      </c>
      <c r="T29" s="664">
        <f>S29</f>
        <v>2023</v>
      </c>
      <c r="U29" s="664">
        <f>T29</f>
        <v>2023</v>
      </c>
      <c r="V29" s="665">
        <f>T29</f>
        <v>2023</v>
      </c>
      <c r="AM29" s="633"/>
      <c r="AN29" s="633"/>
      <c r="AO29" s="633"/>
      <c r="AP29" s="633"/>
      <c r="AQ29" s="633"/>
      <c r="AR29" s="633"/>
      <c r="AS29" s="633"/>
      <c r="AT29" s="633"/>
      <c r="AU29" s="633"/>
    </row>
    <row xmlns:x14ac="http://schemas.microsoft.com/office/spreadsheetml/2009/9/ac" r="30" x14ac:dyDescent="0.2">
      <c r="B30" s="666" t="s">
        <v>155</v>
      </c>
      <c r="C30" s="667">
        <f>IF(ISNUMBER(Regressions!C4), Regressions!C4, 0.0000000001)</f>
        <v>1E-10</v>
      </c>
      <c r="D30" s="667">
        <f>IF(ISNUMBER(Regressions!D4), Regressions!D4, 0.0000000001)</f>
        <v>1E-10</v>
      </c>
      <c r="E30" s="667">
        <f>IF(ISNUMBER(Regressions!E4), Regressions!E4, 0.0000000001)</f>
        <v>59.791799990000001</v>
      </c>
      <c r="F30" s="667">
        <f>IF(ISNUMBER(Regressions!F4), Regressions!F4, 0.0000000001)</f>
        <v>1E-10</v>
      </c>
      <c r="G30" s="667">
        <f>IF(ISNUMBER(Regressions!G4), Regressions!G4, 0.0000000001)</f>
        <v>1E-10</v>
      </c>
      <c r="H30" s="667">
        <f>IF(ISNUMBER(Regressions!H4), Regressions!H4, 0.0000000001)</f>
        <v>1E-10</v>
      </c>
      <c r="I30" s="668" t="s">
        <v>155</v>
      </c>
      <c r="J30" s="667">
        <f>IF(ISNUMBER(Regressions!L4), Regressions!L4,0.0000000001)</f>
        <v>29.775694309999999</v>
      </c>
      <c r="K30" s="667">
        <f>IF(ISNUMBER(Regressions!M4), Regressions!M4,0.0000000001)</f>
        <v>1E-10</v>
      </c>
      <c r="L30" s="667">
        <f>IF(ISNUMBER(Regressions!N4), Regressions!N4,0.0000000001)</f>
        <v>41.617645000000003</v>
      </c>
      <c r="M30" s="667">
        <f>IF(ISNUMBER(Regressions!O4), Regressions!O4,0.0000000001)</f>
        <v>1E-10</v>
      </c>
      <c r="N30" s="667">
        <f>IF(ISNUMBER(Regressions!P4), Regressions!P4,0.0000000001)</f>
        <v>30.292307690000001</v>
      </c>
      <c r="O30" s="667">
        <f>IF(ISNUMBER(Regressions!Q4), Regressions!Q4,0.0000000001)</f>
        <v>1E-10</v>
      </c>
      <c r="P30" s="669" t="s">
        <v>155</v>
      </c>
      <c r="Q30" s="667">
        <f>IF(ISNUMBER(Regressions!U4), Regressions!U4,0.0000000001)</f>
        <v>1E-10</v>
      </c>
      <c r="R30" s="667">
        <f>IF(ISNUMBER(Regressions!V4), Regressions!V4,0.0000000001)</f>
        <v>1E-10</v>
      </c>
      <c r="S30" s="667">
        <f>IF(ISNUMBER(Regressions!W4), Regressions!W4,0.0000000001)</f>
        <v>37.531933719999998</v>
      </c>
      <c r="T30" s="667">
        <f>IF(ISNUMBER(Regressions!X4), Regressions!X4,0.0000000001)</f>
        <v>1E-10</v>
      </c>
      <c r="U30" s="667">
        <f>IF(ISNUMBER(Regressions!Y4), Regressions!Y4,0.0000000001)</f>
        <v>1E-10</v>
      </c>
      <c r="V30" s="670">
        <f>IF(ISNUMBER(Regressions!Z4), Regressions!Z4,0.0000000001)</f>
        <v>1E-10</v>
      </c>
      <c r="AM30" s="633"/>
      <c r="AN30" s="633"/>
      <c r="AO30" s="633"/>
      <c r="AP30" s="633"/>
      <c r="AQ30" s="633"/>
      <c r="AR30" s="633"/>
      <c r="AS30" s="633"/>
      <c r="AT30" s="633"/>
      <c r="AU30" s="633"/>
    </row>
    <row xmlns:x14ac="http://schemas.microsoft.com/office/spreadsheetml/2009/9/ac" r="31" x14ac:dyDescent="0.2">
      <c r="B31" s="671" t="s">
        <v>156</v>
      </c>
      <c r="C31" s="667">
        <f>IF(ISNUMBER(Regressions!C5), Regressions!C5, 0.0000000001)</f>
        <v>1E-10</v>
      </c>
      <c r="D31" s="667">
        <f>IF(ISNUMBER(Regressions!D5), Regressions!D5, 0.0000000001)</f>
        <v>1E-10</v>
      </c>
      <c r="E31" s="667">
        <f>IF(ISNUMBER(Regressions!E5), Regressions!E5, 0.0000000001)</f>
        <v>13.98407501</v>
      </c>
      <c r="F31" s="667">
        <f>IF(ISNUMBER(Regressions!F5), Regressions!F5, 0.0000000001)</f>
        <v>1E-10</v>
      </c>
      <c r="G31" s="667">
        <f>IF(ISNUMBER(Regressions!G5), Regressions!G5, 0.0000000001)</f>
        <v>1E-10</v>
      </c>
      <c r="H31" s="667">
        <f>IF(ISNUMBER(Regressions!H5), Regressions!H5, 0.0000000001)</f>
        <v>1E-10</v>
      </c>
      <c r="I31" s="672" t="s">
        <v>156</v>
      </c>
      <c r="J31" s="667">
        <f>IF(ISNUMBER(Regressions!L5), Regressions!L5,0.0000000001)</f>
        <v>1E-10</v>
      </c>
      <c r="K31" s="667">
        <f>IF(ISNUMBER(Regressions!M5), Regressions!M5,0.0000000001)</f>
        <v>1E-10</v>
      </c>
      <c r="L31" s="667">
        <f>IF(ISNUMBER(Regressions!N5), Regressions!N5,0.0000000001)</f>
        <v>39.358825000000003</v>
      </c>
      <c r="M31" s="667">
        <f>IF(ISNUMBER(Regressions!O5), Regressions!O5,0.0000000001)</f>
        <v>1E-10</v>
      </c>
      <c r="N31" s="667">
        <f>IF(ISNUMBER(Regressions!P5), Regressions!P5,0.0000000001)</f>
        <v>1E-10</v>
      </c>
      <c r="O31" s="667">
        <f>IF(ISNUMBER(Regressions!Q5), Regressions!Q5,0.0000000001)</f>
        <v>1E-10</v>
      </c>
      <c r="P31" s="673" t="s">
        <v>156</v>
      </c>
      <c r="Q31" s="667">
        <f>IF(ISNUMBER(Regressions!U5), Regressions!U5,0.0000000001)</f>
        <v>1E-10</v>
      </c>
      <c r="R31" s="667">
        <f>IF(ISNUMBER(Regressions!V5), Regressions!V5,0.0000000001)</f>
        <v>1E-10</v>
      </c>
      <c r="S31" s="667">
        <f>IF(ISNUMBER(Regressions!W5), Regressions!W5,0.0000000001)</f>
        <v>14.252245479999999</v>
      </c>
      <c r="T31" s="667">
        <f>IF(ISNUMBER(Regressions!X5), Regressions!X5,0.0000000001)</f>
        <v>1E-10</v>
      </c>
      <c r="U31" s="667">
        <f>IF(ISNUMBER(Regressions!Y5), Regressions!Y5,0.0000000001)</f>
        <v>1E-10</v>
      </c>
      <c r="V31" s="670">
        <f>IF(ISNUMBER(Regressions!Z5), Regressions!Z5,0.0000000001)</f>
        <v>1E-10</v>
      </c>
      <c r="AM31" s="633"/>
      <c r="AN31" s="633"/>
      <c r="AO31" s="633"/>
      <c r="AP31" s="633"/>
      <c r="AQ31" s="633"/>
      <c r="AR31" s="633"/>
      <c r="AS31" s="633"/>
      <c r="AT31" s="633"/>
      <c r="AU31" s="633"/>
    </row>
    <row xmlns:x14ac="http://schemas.microsoft.com/office/spreadsheetml/2009/9/ac" r="32" x14ac:dyDescent="0.2">
      <c r="B32" s="671" t="s">
        <v>154</v>
      </c>
      <c r="C32" s="667">
        <f>IF(ISNUMBER(Regressions!C6), Regressions!C6, 0.0000000001)</f>
        <v>6.3150000000000004</v>
      </c>
      <c r="D32" s="667">
        <f>IF(ISNUMBER(Regressions!D6), Regressions!D6, 0.0000000001)</f>
        <v>1E-10</v>
      </c>
      <c r="E32" s="667">
        <f>IF(ISNUMBER(Regressions!E6), Regressions!E6, 0.0000000001)</f>
        <v>26.224125000000001</v>
      </c>
      <c r="F32" s="667">
        <f>IF(ISNUMBER(Regressions!F6), Regressions!F6, 0.0000000001)</f>
        <v>1E-10</v>
      </c>
      <c r="G32" s="667">
        <f>IF(ISNUMBER(Regressions!G6), Regressions!G6, 0.0000000001)</f>
        <v>2.0668548389999999</v>
      </c>
      <c r="H32" s="667">
        <f>IF(ISNUMBER(Regressions!H6), Regressions!H6, 0.0000000001)</f>
        <v>1E-10</v>
      </c>
      <c r="I32" s="674" t="s">
        <v>154</v>
      </c>
      <c r="J32" s="667">
        <f>IF(ISNUMBER(Regressions!L6), Regressions!L6,0.0000000001)</f>
        <v>1E-10</v>
      </c>
      <c r="K32" s="667">
        <f>IF(ISNUMBER(Regressions!M6), Regressions!M6,0.0000000001)</f>
        <v>1E-10</v>
      </c>
      <c r="L32" s="667">
        <f>IF(ISNUMBER(Regressions!N6), Regressions!N6,0.0000000001)</f>
        <v>19.023530000000001</v>
      </c>
      <c r="M32" s="667">
        <f>IF(ISNUMBER(Regressions!O6), Regressions!O6,0.0000000001)</f>
        <v>1E-10</v>
      </c>
      <c r="N32" s="667">
        <f>IF(ISNUMBER(Regressions!P6), Regressions!P6,0.0000000001)</f>
        <v>1E-10</v>
      </c>
      <c r="O32" s="667">
        <f>IF(ISNUMBER(Regressions!Q6), Regressions!Q6,0.0000000001)</f>
        <v>1E-10</v>
      </c>
      <c r="P32" s="675" t="s">
        <v>154</v>
      </c>
      <c r="Q32" s="667">
        <f>IF(ISNUMBER(Regressions!U6), Regressions!U6,0.0000000001)</f>
        <v>1E-10</v>
      </c>
      <c r="R32" s="667">
        <f>IF(ISNUMBER(Regressions!V6), Regressions!V6,0.0000000001)</f>
        <v>1E-10</v>
      </c>
      <c r="S32" s="667">
        <f>IF(ISNUMBER(Regressions!W6), Regressions!W6,0.0000000001)</f>
        <v>48.215820800000003</v>
      </c>
      <c r="T32" s="667">
        <f>IF(ISNUMBER(Regressions!X6), Regressions!X6,0.0000000001)</f>
        <v>1E-10</v>
      </c>
      <c r="U32" s="667">
        <f>IF(ISNUMBER(Regressions!Y6), Regressions!Y6,0.0000000001)</f>
        <v>1E-10</v>
      </c>
      <c r="V32" s="670">
        <f>IF(ISNUMBER(Regressions!Z6), Regressions!Z6,0.0000000001)</f>
        <v>1E-10</v>
      </c>
      <c r="AM32" s="633"/>
      <c r="AN32" s="633"/>
      <c r="AO32" s="633"/>
      <c r="AP32" s="633"/>
      <c r="AQ32" s="633"/>
      <c r="AR32" s="633"/>
      <c r="AS32" s="633"/>
      <c r="AT32" s="633"/>
      <c r="AU32" s="633"/>
    </row>
    <row xmlns:x14ac="http://schemas.microsoft.com/office/spreadsheetml/2009/9/ac" r="33" ht="15.75" thickBot="true" x14ac:dyDescent="0.25">
      <c r="B33" s="676" t="s">
        <v>223</v>
      </c>
      <c r="C33" s="677">
        <f>IF(ISNUMBER(Regressions!C7), Regressions!C7, 0.0000000001)</f>
        <v>93.685000000000002</v>
      </c>
      <c r="D33" s="677">
        <f>IF(ISNUMBER(Regressions!D7), Regressions!D7, 0.0000000001)</f>
        <v>100</v>
      </c>
      <c r="E33" s="677">
        <f>IF(ISNUMBER(Regressions!E7), Regressions!E7, 0.0000000001)</f>
        <v>0</v>
      </c>
      <c r="F33" s="677">
        <f>IF(ISNUMBER(Regressions!F7), Regressions!F7, 0.0000000001)</f>
        <v>100</v>
      </c>
      <c r="G33" s="677">
        <f>IF(ISNUMBER(Regressions!G7), Regressions!G7, 0.0000000001)</f>
        <v>97.933145159999995</v>
      </c>
      <c r="H33" s="677">
        <f>IF(ISNUMBER(Regressions!H7), Regressions!H7, 0.0000000001)</f>
        <v>100</v>
      </c>
      <c r="I33" s="678" t="s">
        <v>223</v>
      </c>
      <c r="J33" s="679">
        <f>IF(ISNUMBER(Regressions!L7), Regressions!L7,0.0000000001)</f>
        <v>70.224305689999994</v>
      </c>
      <c r="K33" s="677">
        <f>IF(ISNUMBER(Regressions!M7), Regressions!M7,0.0000000001)</f>
        <v>100</v>
      </c>
      <c r="L33" s="677">
        <f>IF(ISNUMBER(Regressions!N7), Regressions!N7,0.0000000001)</f>
        <v>0</v>
      </c>
      <c r="M33" s="677">
        <f>IF(ISNUMBER(Regressions!O7), Regressions!O7,0.0000000001)</f>
        <v>100</v>
      </c>
      <c r="N33" s="677">
        <f>IF(ISNUMBER(Regressions!P7), Regressions!P7,0.0000000001)</f>
        <v>69.707692309999999</v>
      </c>
      <c r="O33" s="677">
        <f>IF(ISNUMBER(Regressions!Q7), Regressions!Q7,0.0000000001)</f>
        <v>100</v>
      </c>
      <c r="P33" s="680" t="s">
        <v>223</v>
      </c>
      <c r="Q33" s="679">
        <f>IF(ISNUMBER(Regressions!U7), Regressions!U7,0.0000000001)</f>
        <v>100</v>
      </c>
      <c r="R33" s="679">
        <f>IF(ISNUMBER(Regressions!V7), Regressions!V7,0.0000000001)</f>
        <v>100</v>
      </c>
      <c r="S33" s="677">
        <f>IF(ISNUMBER(Regressions!W7), Regressions!W7,0.0000000001)</f>
        <v>0</v>
      </c>
      <c r="T33" s="677">
        <f>IF(ISNUMBER(Regressions!X7), Regressions!X7,0.0000000001)</f>
        <v>100</v>
      </c>
      <c r="U33" s="677">
        <f>IF(ISNUMBER(Regressions!Y7), Regressions!Y7,0.0000000001)</f>
        <v>100</v>
      </c>
      <c r="V33" s="681">
        <f>IF(ISNUMBER(Regressions!Z7), Regressions!Z7,0.0000000001)</f>
        <v>100</v>
      </c>
    </row>
    <row xmlns:x14ac="http://schemas.microsoft.com/office/spreadsheetml/2009/9/ac" r="34" x14ac:dyDescent="0.2">
      <c r="B34" s="682" t="s">
        <v>325</v>
      </c>
    </row>
    <row xmlns:x14ac="http://schemas.microsoft.com/office/spreadsheetml/2009/9/ac" r="35" ht="6" customHeight="true" x14ac:dyDescent="0.2"/>
    <row xmlns:x14ac="http://schemas.microsoft.com/office/spreadsheetml/2009/9/ac" r="36" s="633" customFormat="true" ht="50.1" customHeight="true" x14ac:dyDescent="0.2">
      <c r="B36" s="683" t="s">
        <v>34</v>
      </c>
      <c r="C36" s="684" t="s">
        <v>330</v>
      </c>
      <c r="D36" s="684"/>
      <c r="E36" s="684"/>
      <c r="F36" s="684"/>
      <c r="G36" s="684"/>
      <c r="H36" s="684"/>
      <c r="I36" s="683" t="s">
        <v>34</v>
      </c>
      <c r="J36" s="685" t="s">
        <v>331</v>
      </c>
      <c r="K36" s="686"/>
      <c r="L36" s="686"/>
      <c r="M36" s="686"/>
      <c r="N36" s="686"/>
      <c r="O36" s="686"/>
      <c r="P36" s="683" t="s">
        <v>34</v>
      </c>
      <c r="Q36" s="687" t="s">
        <v>332</v>
      </c>
      <c r="R36" s="687"/>
      <c r="S36" s="687"/>
      <c r="T36" s="687"/>
      <c r="U36" s="687"/>
      <c r="V36" s="687"/>
    </row>
    <row xmlns:x14ac="http://schemas.microsoft.com/office/spreadsheetml/2009/9/ac" r="37" ht="50.1" customHeight="true" x14ac:dyDescent="0.2">
      <c r="B37" s="683" t="s">
        <v>35</v>
      </c>
      <c r="C37" s="688" t="s">
        <v>333</v>
      </c>
      <c r="D37" s="688"/>
      <c r="E37" s="688"/>
      <c r="F37" s="688"/>
      <c r="G37" s="688"/>
      <c r="H37" s="688"/>
      <c r="I37" s="683" t="s">
        <v>35</v>
      </c>
      <c r="J37" s="688" t="s">
        <v>334</v>
      </c>
      <c r="K37" s="688"/>
      <c r="L37" s="688"/>
      <c r="M37" s="688"/>
      <c r="N37" s="688"/>
      <c r="O37" s="688"/>
      <c r="P37" s="683" t="s">
        <v>35</v>
      </c>
      <c r="Q37" s="688" t="s">
        <v>335</v>
      </c>
      <c r="R37" s="688"/>
      <c r="S37" s="688"/>
      <c r="T37" s="688"/>
      <c r="U37" s="688"/>
      <c r="V37" s="688"/>
    </row>
    <row xmlns:x14ac="http://schemas.microsoft.com/office/spreadsheetml/2009/9/ac" r="38" ht="50.1" customHeight="true" x14ac:dyDescent="0.2">
      <c r="B38" s="683" t="s">
        <v>36</v>
      </c>
      <c r="C38" s="689" t="s">
        <v>336</v>
      </c>
      <c r="D38" s="689"/>
      <c r="E38" s="689"/>
      <c r="F38" s="689"/>
      <c r="G38" s="689"/>
      <c r="H38" s="689"/>
      <c r="I38" s="683" t="s">
        <v>36</v>
      </c>
      <c r="J38" s="689" t="s">
        <v>337</v>
      </c>
      <c r="K38" s="689"/>
      <c r="L38" s="689"/>
      <c r="M38" s="689"/>
      <c r="N38" s="689"/>
      <c r="O38" s="689"/>
      <c r="P38" s="683" t="s">
        <v>36</v>
      </c>
      <c r="Q38" s="689" t="s">
        <v>338</v>
      </c>
      <c r="R38" s="689"/>
      <c r="S38" s="689"/>
      <c r="T38" s="689"/>
      <c r="U38" s="689"/>
      <c r="V38" s="689"/>
    </row>
    <row xmlns:x14ac="http://schemas.microsoft.com/office/spreadsheetml/2009/9/ac" r="39" ht="50.1" customHeight="true" x14ac:dyDescent="0.2">
      <c r="B39" s="683" t="s">
        <v>223</v>
      </c>
      <c r="C39" s="690" t="s">
        <v>339</v>
      </c>
      <c r="D39" s="690"/>
      <c r="E39" s="690"/>
      <c r="F39" s="690"/>
      <c r="G39" s="690"/>
      <c r="H39" s="690"/>
      <c r="I39" s="683" t="s">
        <v>223</v>
      </c>
      <c r="J39" s="690" t="s">
        <v>339</v>
      </c>
      <c r="K39" s="690"/>
      <c r="L39" s="690"/>
      <c r="M39" s="690"/>
      <c r="N39" s="690"/>
      <c r="O39" s="690"/>
      <c r="P39" s="683" t="s">
        <v>223</v>
      </c>
      <c r="Q39" s="690" t="s">
        <v>339</v>
      </c>
      <c r="R39" s="690"/>
      <c r="S39" s="690"/>
      <c r="T39" s="690"/>
      <c r="U39" s="690"/>
      <c r="V39" s="69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325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325</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325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0" t="s">
        <v>25</v>
      </c>
      <c r="E4" s="141" t="s">
        <v>19</v>
      </c>
      <c r="F4" s="142" t="s">
        <v>121</v>
      </c>
      <c r="G4" s="140" t="s">
        <v>25</v>
      </c>
      <c r="H4" s="141" t="s">
        <v>19</v>
      </c>
      <c r="I4" s="142" t="s">
        <v>121</v>
      </c>
      <c r="J4" s="140" t="s">
        <v>25</v>
      </c>
      <c r="K4" s="141" t="s">
        <v>19</v>
      </c>
      <c r="L4" s="142" t="s">
        <v>121</v>
      </c>
      <c r="M4" s="140" t="s">
        <v>25</v>
      </c>
      <c r="N4" s="141" t="s">
        <v>19</v>
      </c>
      <c r="O4" s="142" t="s">
        <v>121</v>
      </c>
      <c r="P4" s="140" t="s">
        <v>25</v>
      </c>
      <c r="Q4" s="141" t="s">
        <v>19</v>
      </c>
      <c r="R4" s="142" t="s">
        <v>121</v>
      </c>
      <c r="S4" s="140" t="s">
        <v>25</v>
      </c>
      <c r="T4" s="141" t="s">
        <v>19</v>
      </c>
      <c r="U4" s="143" t="s">
        <v>121</v>
      </c>
      <c r="V4" s="144" t="s">
        <v>25</v>
      </c>
      <c r="W4" s="145" t="s">
        <v>19</v>
      </c>
      <c r="X4" s="145" t="s">
        <v>21</v>
      </c>
      <c r="Y4" s="145" t="s">
        <v>29</v>
      </c>
      <c r="Z4" s="147" t="s">
        <v>122</v>
      </c>
      <c r="AA4" s="144" t="s">
        <v>25</v>
      </c>
      <c r="AB4" s="145" t="s">
        <v>19</v>
      </c>
      <c r="AC4" s="145" t="s">
        <v>21</v>
      </c>
      <c r="AD4" s="145" t="s">
        <v>29</v>
      </c>
      <c r="AE4" s="147" t="s">
        <v>122</v>
      </c>
      <c r="AF4" s="144" t="s">
        <v>25</v>
      </c>
      <c r="AG4" s="145" t="s">
        <v>19</v>
      </c>
      <c r="AH4" s="145" t="s">
        <v>21</v>
      </c>
      <c r="AI4" s="145" t="s">
        <v>29</v>
      </c>
      <c r="AJ4" s="147" t="s">
        <v>122</v>
      </c>
      <c r="AK4" s="144" t="s">
        <v>25</v>
      </c>
      <c r="AL4" s="145" t="s">
        <v>19</v>
      </c>
      <c r="AM4" s="145" t="s">
        <v>21</v>
      </c>
      <c r="AN4" s="145" t="s">
        <v>29</v>
      </c>
      <c r="AO4" s="147" t="s">
        <v>122</v>
      </c>
      <c r="AP4" s="144" t="s">
        <v>25</v>
      </c>
      <c r="AQ4" s="145" t="s">
        <v>19</v>
      </c>
      <c r="AR4" s="145" t="s">
        <v>21</v>
      </c>
      <c r="AS4" s="145" t="s">
        <v>29</v>
      </c>
      <c r="AT4" s="147" t="s">
        <v>122</v>
      </c>
      <c r="AU4" s="144" t="s">
        <v>25</v>
      </c>
      <c r="AV4" s="145" t="s">
        <v>19</v>
      </c>
      <c r="AW4" s="145" t="s">
        <v>21</v>
      </c>
      <c r="AX4" s="145" t="s">
        <v>29</v>
      </c>
      <c r="AY4" s="148" t="s">
        <v>122</v>
      </c>
      <c r="AZ4" s="149" t="s">
        <v>25</v>
      </c>
      <c r="BA4" s="150" t="s">
        <v>141</v>
      </c>
      <c r="BB4" s="151" t="s">
        <v>143</v>
      </c>
      <c r="BC4" s="149" t="s">
        <v>25</v>
      </c>
      <c r="BD4" s="150" t="s">
        <v>141</v>
      </c>
      <c r="BE4" s="151" t="s">
        <v>143</v>
      </c>
      <c r="BF4" s="149" t="s">
        <v>25</v>
      </c>
      <c r="BG4" s="150" t="s">
        <v>141</v>
      </c>
      <c r="BH4" s="151" t="s">
        <v>143</v>
      </c>
      <c r="BI4" s="149" t="s">
        <v>25</v>
      </c>
      <c r="BJ4" s="150" t="s">
        <v>141</v>
      </c>
      <c r="BK4" s="151" t="s">
        <v>143</v>
      </c>
      <c r="BL4" s="149" t="s">
        <v>25</v>
      </c>
      <c r="BM4" s="150" t="s">
        <v>141</v>
      </c>
      <c r="BN4" s="151" t="s">
        <v>143</v>
      </c>
      <c r="BO4" s="149" t="s">
        <v>25</v>
      </c>
      <c r="BP4" s="150" t="s">
        <v>141</v>
      </c>
      <c r="BQ4" s="151" t="s">
        <v>143</v>
      </c>
    </row>
    <row xmlns:x14ac="http://schemas.microsoft.com/office/spreadsheetml/2009/9/ac" r="5" ht="48" hidden="true" x14ac:dyDescent="0.2">
      <c r="A5" s="43" t="s">
        <v>39</v>
      </c>
      <c r="B5" s="43" t="s">
        <v>40</v>
      </c>
      <c r="C5" s="43" t="s">
        <v>41</v>
      </c>
      <c r="D5" s="140" t="s">
        <v>135</v>
      </c>
      <c r="E5" s="141" t="s">
        <v>42</v>
      </c>
      <c r="F5" s="142" t="s">
        <v>204</v>
      </c>
      <c r="G5" s="140" t="s">
        <v>136</v>
      </c>
      <c r="H5" s="141" t="s">
        <v>43</v>
      </c>
      <c r="I5" s="142" t="s">
        <v>205</v>
      </c>
      <c r="J5" s="140" t="s">
        <v>137</v>
      </c>
      <c r="K5" s="141" t="s">
        <v>44</v>
      </c>
      <c r="L5" s="142" t="s">
        <v>206</v>
      </c>
      <c r="M5" s="140" t="s">
        <v>138</v>
      </c>
      <c r="N5" s="141" t="s">
        <v>86</v>
      </c>
      <c r="O5" s="142" t="s">
        <v>207</v>
      </c>
      <c r="P5" s="140" t="s">
        <v>139</v>
      </c>
      <c r="Q5" s="141" t="s">
        <v>87</v>
      </c>
      <c r="R5" s="142" t="s">
        <v>208</v>
      </c>
      <c r="S5" s="140" t="s">
        <v>140</v>
      </c>
      <c r="T5" s="141" t="s">
        <v>88</v>
      </c>
      <c r="U5" s="143" t="s">
        <v>209</v>
      </c>
      <c r="V5" s="144" t="s">
        <v>129</v>
      </c>
      <c r="W5" s="145" t="s">
        <v>45</v>
      </c>
      <c r="X5" s="146" t="s">
        <v>65</v>
      </c>
      <c r="Y5" s="146" t="s">
        <v>66</v>
      </c>
      <c r="Z5" s="147" t="s">
        <v>210</v>
      </c>
      <c r="AA5" s="144" t="s">
        <v>130</v>
      </c>
      <c r="AB5" s="145" t="s">
        <v>46</v>
      </c>
      <c r="AC5" s="146" t="s">
        <v>67</v>
      </c>
      <c r="AD5" s="146" t="s">
        <v>68</v>
      </c>
      <c r="AE5" s="147" t="s">
        <v>211</v>
      </c>
      <c r="AF5" s="144" t="s">
        <v>131</v>
      </c>
      <c r="AG5" s="145" t="s">
        <v>47</v>
      </c>
      <c r="AH5" s="146" t="s">
        <v>69</v>
      </c>
      <c r="AI5" s="146" t="s">
        <v>70</v>
      </c>
      <c r="AJ5" s="147" t="s">
        <v>212</v>
      </c>
      <c r="AK5" s="144" t="s">
        <v>132</v>
      </c>
      <c r="AL5" s="145" t="s">
        <v>71</v>
      </c>
      <c r="AM5" s="146" t="s">
        <v>72</v>
      </c>
      <c r="AN5" s="146" t="s">
        <v>73</v>
      </c>
      <c r="AO5" s="147" t="s">
        <v>213</v>
      </c>
      <c r="AP5" s="144" t="s">
        <v>133</v>
      </c>
      <c r="AQ5" s="145" t="s">
        <v>74</v>
      </c>
      <c r="AR5" s="146" t="s">
        <v>75</v>
      </c>
      <c r="AS5" s="146" t="s">
        <v>76</v>
      </c>
      <c r="AT5" s="147" t="s">
        <v>214</v>
      </c>
      <c r="AU5" s="144" t="s">
        <v>134</v>
      </c>
      <c r="AV5" s="145" t="s">
        <v>77</v>
      </c>
      <c r="AW5" s="146" t="s">
        <v>78</v>
      </c>
      <c r="AX5" s="146" t="s">
        <v>79</v>
      </c>
      <c r="AY5" s="148" t="s">
        <v>215</v>
      </c>
      <c r="AZ5" s="149" t="s">
        <v>80</v>
      </c>
      <c r="BA5" s="150" t="s">
        <v>114</v>
      </c>
      <c r="BB5" s="151" t="s">
        <v>216</v>
      </c>
      <c r="BC5" s="149" t="s">
        <v>85</v>
      </c>
      <c r="BD5" s="150" t="s">
        <v>115</v>
      </c>
      <c r="BE5" s="151" t="s">
        <v>217</v>
      </c>
      <c r="BF5" s="149" t="s">
        <v>84</v>
      </c>
      <c r="BG5" s="150" t="s">
        <v>116</v>
      </c>
      <c r="BH5" s="151" t="s">
        <v>218</v>
      </c>
      <c r="BI5" s="149" t="s">
        <v>83</v>
      </c>
      <c r="BJ5" s="150" t="s">
        <v>117</v>
      </c>
      <c r="BK5" s="151" t="s">
        <v>219</v>
      </c>
      <c r="BL5" s="149" t="s">
        <v>82</v>
      </c>
      <c r="BM5" s="150" t="s">
        <v>118</v>
      </c>
      <c r="BN5" s="151" t="s">
        <v>220</v>
      </c>
      <c r="BO5" s="149" t="s">
        <v>81</v>
      </c>
      <c r="BP5" s="150" t="s">
        <v>119</v>
      </c>
      <c r="BQ5" s="151" t="s">
        <v>221</v>
      </c>
    </row>
    <row xmlns:x14ac="http://schemas.microsoft.com/office/spreadsheetml/2009/9/ac" r="6" x14ac:dyDescent="0.2">
      <c r="A6" s="391" t="str">
        <f>+RIGHT('Data Summary'!A6,LEN('Data Summary'!A6)-9)</f>
        <v>EMIS</v>
      </c>
      <c r="B6" s="36" t="str">
        <f>+IF(ISTEXT('Data Summary'!B6),'Data Summary'!B6,"")</f>
        <v>EMIS</v>
      </c>
      <c r="C6" s="390">
        <f>+VALUE('Data Summary'!C6)</f>
        <v>2006</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91" t="str">
        <f ca="true">+RIGHT('Data Summary'!A7,LEN('Data Summary'!A7)-9)</f>
        <v>EMIS</v>
      </c>
      <c r="B7" s="36" t="str">
        <f ca="true">+IF(ISTEXT('Data Summary'!B7),'Data Summary'!B7,"")</f>
        <v>EMIS</v>
      </c>
      <c r="C7" s="390">
        <f ca="true">+VALUE('Data Summary'!C7)</f>
        <v>2007</v>
      </c>
      <c r="D7" s="96">
        <f ca="true">+IF(AND(ISNUMBER(OFFSET('Water Data'!$D$4,0,10*ROW('Water Data'!D1))),'Data Summary'!BS7="Yes"),100-OFFSET('Water Data'!$D$4,0,10*ROW('Water Data'!D1)),NA())</f>
        <v>43.6</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11.7</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91" t="str">
        <f ca="true">+RIGHT('Data Summary'!A8,LEN('Data Summary'!A8)-9)</f>
        <v>EMIS</v>
      </c>
      <c r="B8" s="36" t="str">
        <f ca="true">+IF(ISTEXT('Data Summary'!B8),'Data Summary'!B8,"")</f>
        <v>EMIS</v>
      </c>
      <c r="C8" s="390">
        <f ca="true">+VALUE('Data Summary'!C8)</f>
        <v>2008</v>
      </c>
      <c r="D8" s="96">
        <f ca="true">+IF(AND(ISNUMBER(OFFSET('Water Data'!$D$4,0,10*ROW('Water Data'!D2))),'Data Summary'!BS8="Yes"),100-OFFSET('Water Data'!$D$4,0,10*ROW('Water Data'!D2)),NA())</f>
        <v>44.6</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13.6</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91" t="str">
        <f ca="true">+RIGHT('Data Summary'!A9,LEN('Data Summary'!A9)-9)</f>
        <v>EMIS</v>
      </c>
      <c r="B9" s="36" t="str">
        <f ca="true">+IF(ISTEXT('Data Summary'!B9),'Data Summary'!B9,"")</f>
        <v>EMIS</v>
      </c>
      <c r="C9" s="390">
        <f ca="true">+VALUE('Data Summary'!C9)</f>
        <v>2009</v>
      </c>
      <c r="D9" s="96">
        <f ca="true">+IF(AND(ISNUMBER(OFFSET('Water Data'!$D$4,0,10*ROW('Water Data'!D3))),'Data Summary'!BS9="Yes"),100-OFFSET('Water Data'!$D$4,0,10*ROW('Water Data'!D3)),NA())</f>
        <v>44.4</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f ca="true">+IF(AND(ISNUMBER(OFFSET('Sanitation Data'!$D$12,0,10*ROW('Sanitation Data'!D3))),'Data Summary'!CO9="Yes"),OFFSET('Sanitation Data'!$D$12,0,10*ROW('Sanitation Data'!D3)),NA())</f>
        <v>13.6</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91" t="str">
        <f ca="true">+RIGHT('Data Summary'!A10,LEN('Data Summary'!A10)-9)</f>
        <v>EMIS</v>
      </c>
      <c r="B10" s="36" t="str">
        <f ca="true">+IF(ISTEXT('Data Summary'!B10),'Data Summary'!B10,"")</f>
        <v>EMIS</v>
      </c>
      <c r="C10" s="390">
        <f ca="true">+VALUE('Data Summary'!C10)</f>
        <v>2010</v>
      </c>
      <c r="D10" s="96">
        <f ca="true">+IF(AND(ISNUMBER(OFFSET('Water Data'!$D$4,0,10*ROW('Water Data'!D4))),'Data Summary'!BS10="Yes"),100-OFFSET('Water Data'!$D$4,0,10*ROW('Water Data'!D4)),NA())</f>
        <v>46.5</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15</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91" t="str">
        <f ca="true">+RIGHT('Data Summary'!A11,LEN('Data Summary'!A11)-9)</f>
        <v>EMIS</v>
      </c>
      <c r="B11" s="36" t="str">
        <f ca="true">+IF(ISTEXT('Data Summary'!B11),'Data Summary'!B11,"")</f>
        <v>EMIS</v>
      </c>
      <c r="C11" s="390">
        <f ca="true">+VALUE('Data Summary'!C11)</f>
        <v>2011</v>
      </c>
      <c r="D11" s="96">
        <f ca="true">+IF(AND(ISNUMBER(OFFSET('Water Data'!$D$4,0,10*ROW('Water Data'!D5))),'Data Summary'!BS11="Yes"),100-OFFSET('Water Data'!$D$4,0,10*ROW('Water Data'!D5)),NA())</f>
        <v>48.92657316983626</v>
      </c>
      <c r="E11" s="96">
        <f ca="true">+IF(AND(ISNUMBER(OFFSET('Water Data'!$D$6,0,10*ROW('Water Data'!D5))),'Data Summary'!BT11="Yes"),OFFSET('Water Data'!$D$6,0,10*ROW('Water Data'!D5)),NA())</f>
        <v>40.484999999999999</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16.723136794184597</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91" t="str">
        <f ca="true">+RIGHT('Data Summary'!A12,LEN('Data Summary'!A12)-9)</f>
        <v>UIS</v>
      </c>
      <c r="B12" s="36" t="str">
        <f ca="true">+IF(ISTEXT('Data Summary'!B12),'Data Summary'!B12,"")</f>
        <v>Other</v>
      </c>
      <c r="C12" s="390">
        <f ca="true">+VALUE('Data Summary'!C12)</f>
        <v>2011</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27.1</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f ca="true">+IF(AND(ISNUMBER(OFFSET('Water Data'!$I$6,0,10*ROW('Water Data'!I6))),'Data Summary'!CI12="Yes"),OFFSET('Water Data'!$I$6,0,10*ROW('Water Data'!I6)),NA())</f>
        <v>44.1</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67.657348291687924</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67.099999999999994</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f ca="true">+IF(AND(ISNUMBER(OFFSET('Sanitation Data'!$H$12,0,10*ROW('Sanitation Data'!H6))),'Data Summary'!DI12="Yes"),OFFSET('Sanitation Data'!$H$12,0,10*ROW('Sanitation Data'!H6)),NA())</f>
        <v>19.399999999999999</v>
      </c>
      <c r="AU12" s="97">
        <f ca="true">+IF(AND(ISNUMBER(OFFSET('Sanitation Data'!$I$4,0,10*ROW('Sanitation Data'!I6))),'Data Summary'!DJ12="Yes"),100-OFFSET('Sanitation Data'!$I$4,0,10*ROW('Sanitation Data'!I6)),NA())</f>
        <v>70.400000000000006</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f ca="true">+IF(AND(ISNUMBER(OFFSET('Sanitation Data'!$I$12,0,10*ROW('Sanitation Data'!I6))),'Data Summary'!DN12="Yes"),OFFSET('Sanitation Data'!$I$12,0,10*ROW('Sanitation Data'!I6)),NA())</f>
        <v>20.100000000000001</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91" t="str">
        <f ca="true">+RIGHT('Data Summary'!A13,LEN('Data Summary'!A13)-9)</f>
        <v>UIS</v>
      </c>
      <c r="B13" s="36" t="str">
        <f ca="true">+IF(ISTEXT('Data Summary'!B13),'Data Summary'!B13,"")</f>
        <v>Other</v>
      </c>
      <c r="C13" s="390">
        <f ca="true">+VALUE('Data Summary'!C13)</f>
        <v>2012</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42.6</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50.7</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58.082733299337072</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55.6</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15.2</v>
      </c>
      <c r="AU13" s="97">
        <f ca="true">+IF(AND(ISNUMBER(OFFSET('Sanitation Data'!$I$4,0,10*ROW('Sanitation Data'!I7))),'Data Summary'!DJ13="Yes"),100-OFFSET('Sanitation Data'!$I$4,0,10*ROW('Sanitation Data'!I7)),NA())</f>
        <v>70.3</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20.100000000000001</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91" t="str">
        <f ca="true">+RIGHT('Data Summary'!A14,LEN('Data Summary'!A14)-9)</f>
        <v>UIS</v>
      </c>
      <c r="B14" s="36" t="str">
        <f ca="true">+IF(ISTEXT('Data Summary'!B14),'Data Summary'!B14,"")</f>
        <v>Other</v>
      </c>
      <c r="C14" s="390">
        <f ca="true">+VALUE('Data Summary'!C14)</f>
        <v>2016</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17.818774373259053</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f ca="true">+IF(AND(ISNUMBER(OFFSET('Sanitation Data'!$H$12,0,10*ROW('Sanitation Data'!H8))),'Data Summary'!DI14="Yes"),OFFSET('Sanitation Data'!$H$12,0,10*ROW('Sanitation Data'!H8)),NA())</f>
        <v>17.3</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20.100000000000001</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91" t="str">
        <f ca="true">+RIGHT('Data Summary'!A15,LEN('Data Summary'!A15)-9)</f>
        <v>SUR</v>
      </c>
      <c r="B15" s="36" t="str">
        <f ca="true">+IF(ISTEXT('Data Summary'!B15),'Data Summary'!B15,"")</f>
        <v>Survey</v>
      </c>
      <c r="C15" s="390">
        <f ca="true">+VALUE('Data Summary'!C15)</f>
        <v>2017</v>
      </c>
      <c r="D15" s="96">
        <f ca="true">+IF(AND(ISNUMBER(OFFSET('Water Data'!$D$4,0,10*ROW('Water Data'!D9))),'Data Summary'!BS15="Yes"),100-OFFSET('Water Data'!$D$4,0,10*ROW('Water Data'!D9)),NA())</f>
        <v>100</v>
      </c>
      <c r="E15" s="96">
        <f ca="true">+IF(AND(ISNUMBER(OFFSET('Water Data'!$D$6,0,10*ROW('Water Data'!D9))),'Data Summary'!BT15="Yes"),OFFSET('Water Data'!$D$6,0,10*ROW('Water Data'!D9)),NA())</f>
        <v>80.384999999999991</v>
      </c>
      <c r="F15" s="96">
        <f ca="true">+IF(AND(ISNUMBER(OFFSET('Water Data'!$D$9,0,10*ROW('Water Data'!D9))),'Data Summary'!BU15="Yes"),OFFSET('Water Data'!$D$9,0,10*ROW('Water Data'!D9)),NA())</f>
        <v>70.077054794520549</v>
      </c>
      <c r="G15" s="96">
        <f ca="true">+IF(AND(ISNUMBER(OFFSET('Water Data'!$E$4,0,10*ROW('Water Data'!E9))),'Data Summary'!BV15="Yes"),100-OFFSET('Water Data'!$E$4,0,10*ROW('Water Data'!E9)),NA())</f>
        <v>100</v>
      </c>
      <c r="H15" s="96">
        <f ca="true">+IF(AND(ISNUMBER(OFFSET('Water Data'!$E$6,0,10*ROW('Water Data'!E9))),'Data Summary'!BW15="Yes"),OFFSET('Water Data'!$E$6,0,10*ROW('Water Data'!E9)),NA())</f>
        <v>96.805000000000007</v>
      </c>
      <c r="I15" s="96">
        <f ca="true">+IF(AND(ISNUMBER(OFFSET('Water Data'!$E$9,0,10*ROW('Water Data'!E9))),'Data Summary'!BX15="Yes"),OFFSET('Water Data'!$E$9,0,10*ROW('Water Data'!E9)),NA())</f>
        <v>86.524822695035468</v>
      </c>
      <c r="J15" s="96">
        <f ca="true">+IF(AND(ISNUMBER(OFFSET('Water Data'!$F$4,0,10*ROW('Water Data'!F9))),'Data Summary'!BY15="Yes"),100-OFFSET('Water Data'!$F$4,0,10*ROW('Water Data'!F9)),NA())</f>
        <v>100</v>
      </c>
      <c r="K15" s="96">
        <f ca="true">+IF(AND(ISNUMBER(OFFSET('Water Data'!$F$6,0,10*ROW('Water Data'!F9))),'Data Summary'!BZ15="Yes"),OFFSET('Water Data'!$F$6,0,10*ROW('Water Data'!F9)),NA())</f>
        <v>78.14</v>
      </c>
      <c r="L15" s="96">
        <f ca="true">+IF(AND(ISNUMBER(OFFSET('Water Data'!$F$9,0,10*ROW('Water Data'!F9))),'Data Summary'!CA15="Yes"),OFFSET('Water Data'!$F$9,0,10*ROW('Water Data'!F9)),NA())</f>
        <v>67.818889970788703</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100</v>
      </c>
      <c r="Q15" s="96">
        <f ca="true">+IF(AND(ISNUMBER(OFFSET('Water Data'!$H$6,0,10*ROW('Water Data'!H9))),'Data Summary'!CF15="Yes"),OFFSET('Water Data'!$H$6,0,10*ROW('Water Data'!H9)),NA())</f>
        <v>80.384999999999991</v>
      </c>
      <c r="R15" s="96">
        <f ca="true">+IF(AND(ISNUMBER(OFFSET('Water Data'!$H$9,0,10*ROW('Water Data'!H9))),'Data Summary'!CG15="Yes"),OFFSET('Water Data'!$H$9,0,10*ROW('Water Data'!H9)),NA())</f>
        <v>70.077054794520549</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100</v>
      </c>
      <c r="W15" s="97">
        <f ca="true">+IF(AND(ISNUMBER(OFFSET('Sanitation Data'!$D$6,0,10*ROW('Sanitation Data'!D9))),'Data Summary'!CL15="Yes"),OFFSET('Sanitation Data'!$D$6,0,10*ROW('Sanitation Data'!D9)),NA())</f>
        <v>80.900000000000006</v>
      </c>
      <c r="X15" s="97" t="e">
        <f ca="true">+IF(AND(ISNUMBER(OFFSET('Sanitation Data'!$D$10,0,10*ROW('Sanitation Data'!D9))),'Data Summary'!CM15="Yes"),OFFSET('Sanitation Data'!$D$10,0,10*ROW('Sanitation Data'!D9)),NA())</f>
        <v>#N/A</v>
      </c>
      <c r="Y15" s="97">
        <f ca="true">+IF(AND(ISNUMBER(OFFSET('Sanitation Data'!$D$11,0,10*ROW('Sanitation Data'!D9))),'Data Summary'!CN15="Yes"),OFFSET('Sanitation Data'!$D$11,0,10*ROW('Sanitation Data'!D9)),NA())</f>
        <v>44.9</v>
      </c>
      <c r="Z15" s="97">
        <f ca="true">+IF(AND(ISNUMBER(OFFSET('Sanitation Data'!$D$12,0,10*ROW('Sanitation Data'!D9))),'Data Summary'!CO15="Yes"),OFFSET('Sanitation Data'!$D$12,0,10*ROW('Sanitation Data'!D9)),NA())</f>
        <v>33.5</v>
      </c>
      <c r="AA15" s="97">
        <f ca="true">+IF(AND(ISNUMBER(OFFSET('Sanitation Data'!$E$4,0,10*ROW('Sanitation Data'!E9))),'Data Summary'!CP15="Yes"),100-OFFSET('Sanitation Data'!$E$4,0,10*ROW('Sanitation Data'!E9)),NA())</f>
        <v>100</v>
      </c>
      <c r="AB15" s="97">
        <f ca="true">+IF(AND(ISNUMBER(OFFSET('Sanitation Data'!$E$6,0,10*ROW('Sanitation Data'!E9))),'Data Summary'!CQ15="Yes"),OFFSET('Sanitation Data'!$E$6,0,10*ROW('Sanitation Data'!E9)),NA())</f>
        <v>90.8</v>
      </c>
      <c r="AC15" s="97" t="e">
        <f ca="true">+IF(AND(ISNUMBER(OFFSET('Sanitation Data'!$E$10,0,10*ROW('Sanitation Data'!E9))),'Data Summary'!CR15="Yes"),OFFSET('Sanitation Data'!$E$10,0,10*ROW('Sanitation Data'!E9)),NA())</f>
        <v>#N/A</v>
      </c>
      <c r="AD15" s="97">
        <f ca="true">+IF(AND(ISNUMBER(OFFSET('Sanitation Data'!$E$11,0,10*ROW('Sanitation Data'!E9))),'Data Summary'!CS15="Yes"),OFFSET('Sanitation Data'!$E$11,0,10*ROW('Sanitation Data'!E9)),NA())</f>
        <v>36.9</v>
      </c>
      <c r="AE15" s="97">
        <f ca="true">+IF(AND(ISNUMBER(OFFSET('Sanitation Data'!$E$12,0,10*ROW('Sanitation Data'!E9))),'Data Summary'!CT15="Yes"),OFFSET('Sanitation Data'!$E$12,0,10*ROW('Sanitation Data'!E9)),NA())</f>
        <v>25</v>
      </c>
      <c r="AF15" s="97">
        <f ca="true">+IF(AND(ISNUMBER(OFFSET('Sanitation Data'!$F$4,0,10*ROW('Sanitation Data'!F9))),'Data Summary'!CU15="Yes"),100-OFFSET('Sanitation Data'!$F$4,0,10*ROW('Sanitation Data'!F9)),NA())</f>
        <v>100</v>
      </c>
      <c r="AG15" s="97">
        <f ca="true">+IF(AND(ISNUMBER(OFFSET('Sanitation Data'!$F$6,0,10*ROW('Sanitation Data'!F9))),'Data Summary'!CV15="Yes"),OFFSET('Sanitation Data'!$F$6,0,10*ROW('Sanitation Data'!F9)),NA())</f>
        <v>79.599999999999994</v>
      </c>
      <c r="AH15" s="97" t="e">
        <f ca="true">+IF(AND(ISNUMBER(OFFSET('Sanitation Data'!$F$10,0,10*ROW('Sanitation Data'!F9))),'Data Summary'!CW15="Yes"),OFFSET('Sanitation Data'!$F$10,0,10*ROW('Sanitation Data'!F9)),NA())</f>
        <v>#N/A</v>
      </c>
      <c r="AI15" s="97">
        <f ca="true">+IF(AND(ISNUMBER(OFFSET('Sanitation Data'!$F$11,0,10*ROW('Sanitation Data'!F9))),'Data Summary'!CX15="Yes"),OFFSET('Sanitation Data'!$F$11,0,10*ROW('Sanitation Data'!F9)),NA())</f>
        <v>46.1</v>
      </c>
      <c r="AJ15" s="97">
        <f ca="true">+IF(AND(ISNUMBER(OFFSET('Sanitation Data'!$F$12,0,10*ROW('Sanitation Data'!F9))),'Data Summary'!CY15="Yes"),OFFSET('Sanitation Data'!$F$12,0,10*ROW('Sanitation Data'!F9)),NA())</f>
        <v>35</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100</v>
      </c>
      <c r="AQ15" s="97">
        <f ca="true">+IF(AND(ISNUMBER(OFFSET('Sanitation Data'!$H$6,0,10*ROW('Sanitation Data'!H9))),'Data Summary'!DF15="Yes"),OFFSET('Sanitation Data'!$H$6,0,10*ROW('Sanitation Data'!H9)),NA())</f>
        <v>80.900000000000006</v>
      </c>
      <c r="AR15" s="97" t="e">
        <f ca="true">+IF(AND(ISNUMBER(OFFSET('Sanitation Data'!$H$10,0,10*ROW('Sanitation Data'!H9))),'Data Summary'!DG15="Yes"),OFFSET('Sanitation Data'!$H$10,0,10*ROW('Sanitation Data'!H9)),NA())</f>
        <v>#N/A</v>
      </c>
      <c r="AS15" s="97">
        <f ca="true">+IF(AND(ISNUMBER(OFFSET('Sanitation Data'!$H$11,0,10*ROW('Sanitation Data'!H9))),'Data Summary'!DH15="Yes"),OFFSET('Sanitation Data'!$H$11,0,10*ROW('Sanitation Data'!H9)),NA())</f>
        <v>44.9</v>
      </c>
      <c r="AT15" s="97">
        <f ca="true">+IF(AND(ISNUMBER(OFFSET('Sanitation Data'!$H$12,0,10*ROW('Sanitation Data'!H9))),'Data Summary'!DI15="Yes"),OFFSET('Sanitation Data'!$H$12,0,10*ROW('Sanitation Data'!H9)),NA())</f>
        <v>33.5</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f ca="true">+IF(AND(ISNUMBER(OFFSET('Hygiene Data'!$D$5,0,10*ROW('Hygiene Data'!D9))),'Data Summary'!DO15="Yes"),OFFSET('Hygiene Data'!$D$5,0,10*ROW('Hygiene Data'!D9)),NA())</f>
        <v>83</v>
      </c>
      <c r="BA15" s="98">
        <f ca="true">+IF(AND(ISNUMBER(OFFSET('Hygiene Data'!$D$7,0,10*ROW('Hygiene Data'!D9))),'Data Summary'!DP15="Yes"),OFFSET('Hygiene Data'!$D$7,0,10*ROW('Hygiene Data'!D9)),NA())</f>
        <v>80.993150684931507</v>
      </c>
      <c r="BB15" s="98">
        <f ca="true">+IF(AND(ISNUMBER(OFFSET('Hygiene Data'!$D$9,0,10*ROW('Hygiene Data'!D9))),'Data Summary'!DQ15="Yes"),OFFSET('Hygiene Data'!$D$9,0,10*ROW('Hygiene Data'!D9)),NA())</f>
        <v>63.3</v>
      </c>
      <c r="BC15" s="98">
        <f ca="true">+IF(AND(ISNUMBER(OFFSET('Hygiene Data'!$E$5,0,10*ROW('Hygiene Data'!E9))),'Data Summary'!DR15="Yes"),OFFSET('Hygiene Data'!$E$5,0,10*ROW('Hygiene Data'!E9)),NA())</f>
        <v>90</v>
      </c>
      <c r="BD15" s="98">
        <f ca="true">+IF(AND(ISNUMBER(OFFSET('Hygiene Data'!$E$7,0,10*ROW('Hygiene Data'!E9))),'Data Summary'!DS15="Yes"),OFFSET('Hygiene Data'!$E$7,0,10*ROW('Hygiene Data'!E9)),NA())</f>
        <v>87.943262411347519</v>
      </c>
      <c r="BE15" s="98">
        <f ca="true">+IF(AND(ISNUMBER(OFFSET('Hygiene Data'!$E$9,0,10*ROW('Hygiene Data'!E9))),'Data Summary'!DT15="Yes"),OFFSET('Hygiene Data'!$E$9,0,10*ROW('Hygiene Data'!E9)),NA())</f>
        <v>73.75886524822694</v>
      </c>
      <c r="BF15" s="98">
        <f ca="true">+IF(AND(ISNUMBER(OFFSET('Hygiene Data'!$F$5,0,10*ROW('Hygiene Data'!F9))),'Data Summary'!DU15="Yes"),OFFSET('Hygiene Data'!$F$5,0,10*ROW('Hygiene Data'!F9)),NA())</f>
        <v>82</v>
      </c>
      <c r="BG15" s="98">
        <f ca="true">+IF(AND(ISNUMBER(OFFSET('Hygiene Data'!$F$7,0,10*ROW('Hygiene Data'!F9))),'Data Summary'!DV15="Yes"),OFFSET('Hygiene Data'!$F$7,0,10*ROW('Hygiene Data'!F9)),NA())</f>
        <v>80.038948393378774</v>
      </c>
      <c r="BH15" s="98">
        <f ca="true">+IF(AND(ISNUMBER(OFFSET('Hygiene Data'!$F$9,0,10*ROW('Hygiene Data'!F9))),'Data Summary'!DW15="Yes"),OFFSET('Hygiene Data'!$F$9,0,10*ROW('Hygiene Data'!F9)),NA())</f>
        <v>62.122687439143135</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83</v>
      </c>
      <c r="BM15" s="98">
        <f ca="true">+IF(AND(ISNUMBER(OFFSET('Hygiene Data'!$H$7,0,10*ROW('Hygiene Data'!H9))),'Data Summary'!EB15="Yes"),OFFSET('Hygiene Data'!$H$7,0,10*ROW('Hygiene Data'!H9)),NA())</f>
        <v>80.993150684931507</v>
      </c>
      <c r="BN15" s="98">
        <f ca="true">+IF(AND(ISNUMBER(OFFSET('Hygiene Data'!$H$9,0,10*ROW('Hygiene Data'!H9))),'Data Summary'!EC15="Yes"),OFFSET('Hygiene Data'!$H$9,0,10*ROW('Hygiene Data'!H9)),NA())</f>
        <v>63.3</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91" t="str">
        <f ca="true">+RIGHT('Data Summary'!A16,LEN('Data Summary'!A16)-9)</f>
        <v>WV</v>
      </c>
      <c r="B16" s="36" t="str">
        <f ca="true">+IF(ISTEXT('Data Summary'!B16),'Data Summary'!B16,"")</f>
        <v>Survey</v>
      </c>
      <c r="C16" s="390">
        <f ca="true">+VALUE('Data Summary'!C16)</f>
        <v>2017</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f ca="true">+IF(AND(ISNUMBER(OFFSET('Water Data'!$F$4,0,10*ROW('Water Data'!F10))),'Data Summary'!BY16="Yes"),100-OFFSET('Water Data'!$F$4,0,10*ROW('Water Data'!F10)),NA())</f>
        <v>82.352940000000004</v>
      </c>
      <c r="K16" s="96">
        <f ca="true">+IF(AND(ISNUMBER(OFFSET('Water Data'!$F$6,0,10*ROW('Water Data'!F10))),'Data Summary'!BZ16="Yes"),OFFSET('Water Data'!$F$6,0,10*ROW('Water Data'!F10)),NA())</f>
        <v>69.411749999999998</v>
      </c>
      <c r="L16" s="96">
        <f ca="true">+IF(AND(ISNUMBER(OFFSET('Water Data'!$F$9,0,10*ROW('Water Data'!F10))),'Data Summary'!CA16="Yes"),OFFSET('Water Data'!$F$9,0,10*ROW('Water Data'!F10)),NA())</f>
        <v>51.764710000000001</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f ca="true">+IF(AND(ISNUMBER(OFFSET('Sanitation Data'!$F$4,0,10*ROW('Sanitation Data'!F10))),'Data Summary'!CU16="Yes"),100-OFFSET('Sanitation Data'!$F$4,0,10*ROW('Sanitation Data'!F10)),NA())</f>
        <v>87.058819999999997</v>
      </c>
      <c r="AG16" s="97">
        <f ca="true">+IF(AND(ISNUMBER(OFFSET('Sanitation Data'!$F$6,0,10*ROW('Sanitation Data'!F10))),'Data Summary'!CV16="Yes"),OFFSET('Sanitation Data'!$F$6,0,10*ROW('Sanitation Data'!F10)),NA())</f>
        <v>82.35293999999999</v>
      </c>
      <c r="AH16" s="97">
        <f ca="true">+IF(AND(ISNUMBER(OFFSET('Sanitation Data'!$F$10,0,10*ROW('Sanitation Data'!F10))),'Data Summary'!CW16="Yes"),OFFSET('Sanitation Data'!$F$10,0,10*ROW('Sanitation Data'!F10)),NA())</f>
        <v>54.117649999999998</v>
      </c>
      <c r="AI16" s="97">
        <f ca="true">+IF(AND(ISNUMBER(OFFSET('Sanitation Data'!$F$11,0,10*ROW('Sanitation Data'!F10))),'Data Summary'!CX16="Yes"),OFFSET('Sanitation Data'!$F$11,0,10*ROW('Sanitation Data'!F10)),NA())</f>
        <v>61.176470000000002</v>
      </c>
      <c r="AJ16" s="97">
        <f ca="true">+IF(AND(ISNUMBER(OFFSET('Sanitation Data'!$F$12,0,10*ROW('Sanitation Data'!F10))),'Data Summary'!CY16="Yes"),OFFSET('Sanitation Data'!$F$12,0,10*ROW('Sanitation Data'!F10)),NA())</f>
        <v>48.235289999999999</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91" t="e">
        <f ca="true">+RIGHT('Data Summary'!A17,LEN('Data Summary'!A17)-9)</f>
        <v>#VALUE!</v>
      </c>
      <c r="B17" s="36" t="str">
        <f ca="true">+IF(ISTEXT('Data Summary'!B17),'Data Summary'!B17,"")</f>
        <v/>
      </c>
      <c r="C17" s="390"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91" t="e">
        <f ca="true">+RIGHT('Data Summary'!A18,LEN('Data Summary'!A18)-9)</f>
        <v>#VALUE!</v>
      </c>
      <c r="B18" s="36" t="str">
        <f ca="true">+IF(ISTEXT('Data Summary'!B18),'Data Summary'!B18,"")</f>
        <v/>
      </c>
      <c r="C18" s="390"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91" t="e">
        <f ca="true">+RIGHT('Data Summary'!A19,LEN('Data Summary'!A19)-9)</f>
        <v>#VALUE!</v>
      </c>
      <c r="B19" s="36" t="str">
        <f ca="true">+IF(ISTEXT('Data Summary'!B19),'Data Summary'!B19,"")</f>
        <v/>
      </c>
      <c r="C19" s="390"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91" t="e">
        <f ca="true">+RIGHT('Data Summary'!A20,LEN('Data Summary'!A20)-9)</f>
        <v>#VALUE!</v>
      </c>
      <c r="B20" s="36" t="str">
        <f ca="true">+IF(ISTEXT('Data Summary'!B20),'Data Summary'!B20,"")</f>
        <v/>
      </c>
      <c r="C20" s="390"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91" t="e">
        <f ca="true">+RIGHT('Data Summary'!A21,LEN('Data Summary'!A21)-9)</f>
        <v>#VALUE!</v>
      </c>
      <c r="B21" s="36" t="str">
        <f ca="true">+IF(ISTEXT('Data Summary'!B21),'Data Summary'!B21,"")</f>
        <v/>
      </c>
      <c r="C21" s="390"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91" t="e">
        <f ca="true">+RIGHT('Data Summary'!A22,LEN('Data Summary'!A22)-9)</f>
        <v>#VALUE!</v>
      </c>
      <c r="B22" s="36" t="str">
        <f ca="true">+IF(ISTEXT('Data Summary'!B22),'Data Summary'!B22,"")</f>
        <v/>
      </c>
      <c r="C22" s="390"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91" t="e">
        <f ca="true">+RIGHT('Data Summary'!A23,LEN('Data Summary'!A23)-9)</f>
        <v>#VALUE!</v>
      </c>
      <c r="B23" s="36" t="str">
        <f ca="true">+IF(ISTEXT('Data Summary'!B23),'Data Summary'!B23,"")</f>
        <v/>
      </c>
      <c r="C23" s="390"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91" t="e">
        <f ca="true">+RIGHT('Data Summary'!A24,LEN('Data Summary'!A24)-9)</f>
        <v>#VALUE!</v>
      </c>
      <c r="B24" s="36" t="str">
        <f ca="true">+IF(ISTEXT('Data Summary'!B24),'Data Summary'!B24,"")</f>
        <v/>
      </c>
      <c r="C24" s="390"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91" t="e">
        <f ca="true">+RIGHT('Data Summary'!A25,LEN('Data Summary'!A25)-9)</f>
        <v>#VALUE!</v>
      </c>
      <c r="B25" s="36" t="str">
        <f ca="true">+IF(ISTEXT('Data Summary'!B25),'Data Summary'!B25,"")</f>
        <v/>
      </c>
      <c r="C25" s="390"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91" t="e">
        <f ca="true">+RIGHT('Data Summary'!A26,LEN('Data Summary'!A26)-9)</f>
        <v>#VALUE!</v>
      </c>
      <c r="B26" s="36" t="str">
        <f ca="true">+IF(ISTEXT('Data Summary'!B26),'Data Summary'!B26,"")</f>
        <v/>
      </c>
      <c r="C26" s="390"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91" t="e">
        <f ca="true">+RIGHT('Data Summary'!A27,LEN('Data Summary'!A27)-9)</f>
        <v>#VALUE!</v>
      </c>
      <c r="B27" s="36" t="str">
        <f ca="true">+IF(ISTEXT('Data Summary'!B27),'Data Summary'!B27,"")</f>
        <v/>
      </c>
      <c r="C27" s="390"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91" t="e">
        <f ca="true">+RIGHT('Data Summary'!A28,LEN('Data Summary'!A28)-9)</f>
        <v>#VALUE!</v>
      </c>
      <c r="B28" s="36" t="str">
        <f ca="true">+IF(ISTEXT('Data Summary'!B28),'Data Summary'!B28,"")</f>
        <v/>
      </c>
      <c r="C28" s="390"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91" t="e">
        <f ca="true">+RIGHT('Data Summary'!A29,LEN('Data Summary'!A29)-9)</f>
        <v>#VALUE!</v>
      </c>
      <c r="B29" s="36" t="str">
        <f ca="true">+IF(ISTEXT('Data Summary'!B29),'Data Summary'!B29,"")</f>
        <v/>
      </c>
      <c r="C29" s="390"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91" t="e">
        <f ca="true">+RIGHT('Data Summary'!A30,LEN('Data Summary'!A30)-9)</f>
        <v>#VALUE!</v>
      </c>
      <c r="B30" s="36" t="str">
        <f ca="true">+IF(ISTEXT('Data Summary'!B30),'Data Summary'!B30,"")</f>
        <v/>
      </c>
      <c r="C30" s="390"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91" t="e">
        <f ca="true">+RIGHT('Data Summary'!A31,LEN('Data Summary'!A31)-9)</f>
        <v>#VALUE!</v>
      </c>
      <c r="B31" s="36" t="str">
        <f ca="true">+IF(ISTEXT('Data Summary'!B31),'Data Summary'!B31,"")</f>
        <v/>
      </c>
      <c r="C31" s="390"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91" t="e">
        <f ca="true">+RIGHT('Data Summary'!A32,LEN('Data Summary'!A32)-9)</f>
        <v>#VALUE!</v>
      </c>
      <c r="B32" s="36" t="str">
        <f ca="true">+IF(ISTEXT('Data Summary'!B32),'Data Summary'!B32,"")</f>
        <v/>
      </c>
      <c r="C32" s="390"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91" t="e">
        <f ca="true">+RIGHT('Data Summary'!A33,LEN('Data Summary'!A33)-9)</f>
        <v>#VALUE!</v>
      </c>
      <c r="B33" s="36" t="str">
        <f ca="true">+IF(ISTEXT('Data Summary'!B33),'Data Summary'!B33,"")</f>
        <v/>
      </c>
      <c r="C33" s="390"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91" t="e">
        <f ca="true">+RIGHT('Data Summary'!A34,LEN('Data Summary'!A34)-9)</f>
        <v>#VALUE!</v>
      </c>
      <c r="B34" s="36" t="str">
        <f ca="true">+IF(ISTEXT('Data Summary'!B34),'Data Summary'!B34,"")</f>
        <v/>
      </c>
      <c r="C34" s="390"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91" t="e">
        <f ca="true">+RIGHT('Data Summary'!A35,LEN('Data Summary'!A35)-9)</f>
        <v>#VALUE!</v>
      </c>
      <c r="B35" s="36" t="str">
        <f ca="true">+IF(ISTEXT('Data Summary'!B35),'Data Summary'!B35,"")</f>
        <v/>
      </c>
      <c r="C35" s="390"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91" t="e">
        <f ca="true">+RIGHT('Data Summary'!A36,LEN('Data Summary'!A36)-9)</f>
        <v>#VALUE!</v>
      </c>
      <c r="B36" s="36" t="str">
        <f ca="true">+IF(ISTEXT('Data Summary'!B36),'Data Summary'!B36,"")</f>
        <v/>
      </c>
      <c r="C36" s="390"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91" t="e">
        <f ca="true">+RIGHT('Data Summary'!A37,LEN('Data Summary'!A37)-9)</f>
        <v>#VALUE!</v>
      </c>
      <c r="B37" s="36" t="str">
        <f ca="true">+IF(ISTEXT('Data Summary'!B37),'Data Summary'!B37,"")</f>
        <v/>
      </c>
      <c r="C37" s="390"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91" t="e">
        <f ca="true">+RIGHT('Data Summary'!A38,LEN('Data Summary'!A38)-9)</f>
        <v>#VALUE!</v>
      </c>
      <c r="B38" s="36" t="str">
        <f ca="true">+IF(ISTEXT('Data Summary'!B38),'Data Summary'!B38,"")</f>
        <v/>
      </c>
      <c r="C38" s="390"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91" t="e">
        <f ca="true">+RIGHT('Data Summary'!A39,LEN('Data Summary'!A39)-9)</f>
        <v>#VALUE!</v>
      </c>
      <c r="B39" s="36" t="str">
        <f ca="true">+IF(ISTEXT('Data Summary'!B39),'Data Summary'!B39,"")</f>
        <v/>
      </c>
      <c r="C39" s="390"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91" t="e">
        <f ca="true">+RIGHT('Data Summary'!A40,LEN('Data Summary'!A40)-9)</f>
        <v>#VALUE!</v>
      </c>
      <c r="B40" s="36" t="str">
        <f ca="true">+IF(ISTEXT('Data Summary'!B40),'Data Summary'!B40,"")</f>
        <v/>
      </c>
      <c r="C40" s="390"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91" t="e">
        <f ca="true">+RIGHT('Data Summary'!A41,LEN('Data Summary'!A41)-9)</f>
        <v>#VALUE!</v>
      </c>
      <c r="B41" s="36" t="str">
        <f ca="true">+IF(ISTEXT('Data Summary'!B41),'Data Summary'!B41,"")</f>
        <v/>
      </c>
      <c r="C41" s="390"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91" t="e">
        <f ca="true">+RIGHT('Data Summary'!A42,LEN('Data Summary'!A42)-9)</f>
        <v>#VALUE!</v>
      </c>
      <c r="B42" s="36" t="str">
        <f ca="true">+IF(ISTEXT('Data Summary'!B42),'Data Summary'!B42,"")</f>
        <v/>
      </c>
      <c r="C42" s="390"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91" t="e">
        <f ca="true">+RIGHT('Data Summary'!A43,LEN('Data Summary'!A43)-9)</f>
        <v>#VALUE!</v>
      </c>
      <c r="B43" s="36" t="str">
        <f ca="true">+IF(ISTEXT('Data Summary'!B43),'Data Summary'!B43,"")</f>
        <v/>
      </c>
      <c r="C43" s="390"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91" t="e">
        <f ca="true">+RIGHT('Data Summary'!A44,LEN('Data Summary'!A44)-9)</f>
        <v>#VALUE!</v>
      </c>
      <c r="B44" s="36" t="str">
        <f ca="true">+IF(ISTEXT('Data Summary'!B44),'Data Summary'!B44,"")</f>
        <v/>
      </c>
      <c r="C44" s="390"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91" t="e">
        <f ca="true">+RIGHT('Data Summary'!A45,LEN('Data Summary'!A45)-9)</f>
        <v>#VALUE!</v>
      </c>
      <c r="B45" s="36" t="str">
        <f ca="true">+IF(ISTEXT('Data Summary'!B45),'Data Summary'!B45,"")</f>
        <v/>
      </c>
      <c r="C45" s="390"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91" t="e">
        <f ca="true">+RIGHT('Data Summary'!A46,LEN('Data Summary'!A46)-9)</f>
        <v>#VALUE!</v>
      </c>
      <c r="B46" s="36" t="str">
        <f ca="true">+IF(ISTEXT('Data Summary'!B46),'Data Summary'!B46,"")</f>
        <v/>
      </c>
      <c r="C46" s="390"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91" t="e">
        <f ca="true">+RIGHT('Data Summary'!A47,LEN('Data Summary'!A47)-9)</f>
        <v>#VALUE!</v>
      </c>
      <c r="B47" s="36" t="str">
        <f ca="true">+IF(ISTEXT('Data Summary'!B47),'Data Summary'!B47,"")</f>
        <v/>
      </c>
      <c r="C47" s="390"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91" t="e">
        <f ca="true">+RIGHT('Data Summary'!A48,LEN('Data Summary'!A48)-9)</f>
        <v>#VALUE!</v>
      </c>
      <c r="B48" s="36" t="str">
        <f ca="true">+IF(ISTEXT('Data Summary'!B48),'Data Summary'!B48,"")</f>
        <v/>
      </c>
      <c r="C48" s="390"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91" t="e">
        <f ca="true">+RIGHT('Data Summary'!A49,LEN('Data Summary'!A49)-9)</f>
        <v>#VALUE!</v>
      </c>
      <c r="B49" s="36" t="str">
        <f ca="true">+IF(ISTEXT('Data Summary'!B49),'Data Summary'!B49,"")</f>
        <v/>
      </c>
      <c r="C49" s="390"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91" t="e">
        <f ca="true">+RIGHT('Data Summary'!A50,LEN('Data Summary'!A50)-9)</f>
        <v>#VALUE!</v>
      </c>
      <c r="B50" s="36" t="str">
        <f ca="true">+IF(ISTEXT('Data Summary'!B50),'Data Summary'!B50,"")</f>
        <v/>
      </c>
      <c r="C50" s="390"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91" t="e">
        <f ca="true">+RIGHT('Data Summary'!A51,LEN('Data Summary'!A51)-9)</f>
        <v>#VALUE!</v>
      </c>
      <c r="B51" s="36" t="str">
        <f ca="true">+IF(ISTEXT('Data Summary'!B51),'Data Summary'!B51,"")</f>
        <v/>
      </c>
      <c r="C51" s="390"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91" t="e">
        <f ca="true">+RIGHT('Data Summary'!A52,LEN('Data Summary'!A52)-9)</f>
        <v>#VALUE!</v>
      </c>
      <c r="B52" s="36" t="str">
        <f ca="true">+IF(ISTEXT('Data Summary'!B52),'Data Summary'!B52,"")</f>
        <v/>
      </c>
      <c r="C52" s="390"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91" t="e">
        <f ca="true">+RIGHT('Data Summary'!A53,LEN('Data Summary'!A53)-9)</f>
        <v>#VALUE!</v>
      </c>
      <c r="B53" s="36" t="str">
        <f ca="true">+IF(ISTEXT('Data Summary'!B53),'Data Summary'!B53,"")</f>
        <v/>
      </c>
      <c r="C53" s="390"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91" t="e">
        <f ca="true">+RIGHT('Data Summary'!A54,LEN('Data Summary'!A54)-9)</f>
        <v>#VALUE!</v>
      </c>
      <c r="B54" s="36" t="str">
        <f ca="true">+IF(ISTEXT('Data Summary'!B54),'Data Summary'!B54,"")</f>
        <v/>
      </c>
      <c r="C54" s="390"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91" t="e">
        <f ca="true">+RIGHT('Data Summary'!A55,LEN('Data Summary'!A55)-9)</f>
        <v>#VALUE!</v>
      </c>
      <c r="B55" s="36" t="str">
        <f ca="true">+IF(ISTEXT('Data Summary'!B55),'Data Summary'!B55,"")</f>
        <v/>
      </c>
      <c r="C55" s="390"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91" t="e">
        <f ca="true">+RIGHT('Data Summary'!A56,LEN('Data Summary'!A56)-9)</f>
        <v>#VALUE!</v>
      </c>
      <c r="B56" s="36" t="str">
        <f ca="true">+IF(ISTEXT('Data Summary'!B56),'Data Summary'!B56,"")</f>
        <v/>
      </c>
      <c r="C56" s="390"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91" t="e">
        <f ca="true">+RIGHT('Data Summary'!A57,LEN('Data Summary'!A57)-9)</f>
        <v>#VALUE!</v>
      </c>
      <c r="B57" s="36" t="str">
        <f ca="true">+IF(ISTEXT('Data Summary'!B57),'Data Summary'!B57,"")</f>
        <v/>
      </c>
      <c r="C57" s="390"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91" t="e">
        <f ca="true">+RIGHT('Data Summary'!A58,LEN('Data Summary'!A58)-9)</f>
        <v>#VALUE!</v>
      </c>
      <c r="B58" s="36" t="str">
        <f ca="true">+IF(ISTEXT('Data Summary'!B58),'Data Summary'!B58,"")</f>
        <v/>
      </c>
      <c r="C58" s="390"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91" t="e">
        <f ca="true">+RIGHT('Data Summary'!A59,LEN('Data Summary'!A59)-9)</f>
        <v>#VALUE!</v>
      </c>
      <c r="B59" s="36" t="str">
        <f ca="true">+IF(ISTEXT('Data Summary'!B59),'Data Summary'!B59,"")</f>
        <v/>
      </c>
      <c r="C59" s="390"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91" t="e">
        <f ca="true">+RIGHT('Data Summary'!A60,LEN('Data Summary'!A60)-9)</f>
        <v>#VALUE!</v>
      </c>
      <c r="B60" s="36" t="str">
        <f ca="true">+IF(ISTEXT('Data Summary'!B60),'Data Summary'!B60,"")</f>
        <v/>
      </c>
      <c r="C60" s="390"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91" t="e">
        <f ca="true">+RIGHT('Data Summary'!A61,LEN('Data Summary'!A61)-9)</f>
        <v>#VALUE!</v>
      </c>
      <c r="B61" s="36" t="str">
        <f ca="true">+IF(ISTEXT('Data Summary'!B61),'Data Summary'!B61,"")</f>
        <v/>
      </c>
      <c r="C61" s="390"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91" t="e">
        <f ca="true">+RIGHT('Data Summary'!A62,LEN('Data Summary'!A62)-9)</f>
        <v>#VALUE!</v>
      </c>
      <c r="B62" s="36" t="str">
        <f ca="true">+IF(ISTEXT('Data Summary'!B62),'Data Summary'!B62,"")</f>
        <v/>
      </c>
      <c r="C62" s="390"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91" t="e">
        <f ca="true">+RIGHT('Data Summary'!A63,LEN('Data Summary'!A63)-9)</f>
        <v>#VALUE!</v>
      </c>
      <c r="B63" s="36" t="str">
        <f ca="true">+IF(ISTEXT('Data Summary'!B63),'Data Summary'!B63,"")</f>
        <v/>
      </c>
      <c r="C63" s="390"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91" t="e">
        <f ca="true">+RIGHT('Data Summary'!A64,LEN('Data Summary'!A64)-9)</f>
        <v>#VALUE!</v>
      </c>
      <c r="B64" s="36" t="str">
        <f ca="true">+IF(ISTEXT('Data Summary'!B64),'Data Summary'!B64,"")</f>
        <v/>
      </c>
      <c r="C64" s="390"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91" t="e">
        <f ca="true">+RIGHT('Data Summary'!A65,LEN('Data Summary'!A65)-9)</f>
        <v>#VALUE!</v>
      </c>
      <c r="B65" s="36" t="str">
        <f ca="true">+IF(ISTEXT('Data Summary'!B65),'Data Summary'!B65,"")</f>
        <v/>
      </c>
      <c r="C65" s="390"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91" t="e">
        <f ca="true">+RIGHT('Data Summary'!A66,LEN('Data Summary'!A66)-9)</f>
        <v>#VALUE!</v>
      </c>
      <c r="B66" s="36" t="str">
        <f ca="true">+IF(ISTEXT('Data Summary'!B66),'Data Summary'!B66,"")</f>
        <v/>
      </c>
      <c r="C66" s="390"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91" t="e">
        <f ca="true">+RIGHT('Data Summary'!A67,LEN('Data Summary'!A67)-9)</f>
        <v>#VALUE!</v>
      </c>
      <c r="B67" s="36" t="str">
        <f ca="true">+IF(ISTEXT('Data Summary'!B67),'Data Summary'!B67,"")</f>
        <v/>
      </c>
      <c r="C67" s="390"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91" t="e">
        <f ca="true">+RIGHT('Data Summary'!A68,LEN('Data Summary'!A68)-9)</f>
        <v>#VALUE!</v>
      </c>
      <c r="B68" s="36" t="str">
        <f ca="true">+IF(ISTEXT('Data Summary'!B68),'Data Summary'!B68,"")</f>
        <v/>
      </c>
      <c r="C68" s="390"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91" t="e">
        <f ca="true">+RIGHT('Data Summary'!A69,LEN('Data Summary'!A69)-9)</f>
        <v>#VALUE!</v>
      </c>
      <c r="B69" s="36" t="str">
        <f ca="true">+IF(ISTEXT('Data Summary'!B69),'Data Summary'!B69,"")</f>
        <v/>
      </c>
      <c r="C69" s="390"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91" t="e">
        <f ca="true">+RIGHT('Data Summary'!A70,LEN('Data Summary'!A70)-9)</f>
        <v>#VALUE!</v>
      </c>
      <c r="B70" s="36" t="str">
        <f ca="true">+IF(ISTEXT('Data Summary'!B70),'Data Summary'!B70,"")</f>
        <v/>
      </c>
      <c r="C70" s="390"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91" t="e">
        <f ca="true">+RIGHT('Data Summary'!A71,LEN('Data Summary'!A71)-9)</f>
        <v>#VALUE!</v>
      </c>
      <c r="B71" s="36" t="str">
        <f ca="true">+IF(ISTEXT('Data Summary'!B71),'Data Summary'!B71,"")</f>
        <v/>
      </c>
      <c r="C71" s="390"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91" t="e">
        <f ca="true">+RIGHT('Data Summary'!A72,LEN('Data Summary'!A72)-9)</f>
        <v>#VALUE!</v>
      </c>
      <c r="B72" s="36" t="str">
        <f ca="true">+IF(ISTEXT('Data Summary'!B72),'Data Summary'!B72,"")</f>
        <v/>
      </c>
      <c r="C72" s="390"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91" t="e">
        <f ca="true">+RIGHT('Data Summary'!A73,LEN('Data Summary'!A73)-9)</f>
        <v>#VALUE!</v>
      </c>
      <c r="B73" s="36" t="str">
        <f ca="true">+IF(ISTEXT('Data Summary'!B73),'Data Summary'!B73,"")</f>
        <v/>
      </c>
      <c r="C73" s="390"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91" t="e">
        <f ca="true">+RIGHT('Data Summary'!A74,LEN('Data Summary'!A74)-9)</f>
        <v>#VALUE!</v>
      </c>
      <c r="B74" s="36" t="str">
        <f ca="true">+IF(ISTEXT('Data Summary'!B74),'Data Summary'!B74,"")</f>
        <v/>
      </c>
      <c r="C74" s="390"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91" t="e">
        <f ca="true">+RIGHT('Data Summary'!A75,LEN('Data Summary'!A75)-9)</f>
        <v>#VALUE!</v>
      </c>
      <c r="B75" s="36" t="str">
        <f ca="true">+IF(ISTEXT('Data Summary'!B75),'Data Summary'!B75,"")</f>
        <v/>
      </c>
      <c r="C75" s="390"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91" t="e">
        <f ca="true">+RIGHT('Data Summary'!A76,LEN('Data Summary'!A76)-9)</f>
        <v>#VALUE!</v>
      </c>
      <c r="B76" s="36" t="str">
        <f ca="true">+IF(ISTEXT('Data Summary'!B76),'Data Summary'!B76,"")</f>
        <v/>
      </c>
      <c r="C76" s="390"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91" t="e">
        <f ca="true">+RIGHT('Data Summary'!A77,LEN('Data Summary'!A77)-9)</f>
        <v>#VALUE!</v>
      </c>
      <c r="B77" s="36" t="str">
        <f ca="true">+IF(ISTEXT('Data Summary'!B77),'Data Summary'!B77,"")</f>
        <v/>
      </c>
      <c r="C77" s="390"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91" t="e">
        <f ca="true">+RIGHT('Data Summary'!A78,LEN('Data Summary'!A78)-9)</f>
        <v>#VALUE!</v>
      </c>
      <c r="B78" s="36" t="str">
        <f ca="true">+IF(ISTEXT('Data Summary'!B78),'Data Summary'!B78,"")</f>
        <v/>
      </c>
      <c r="C78" s="390"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91" t="e">
        <f ca="true">+RIGHT('Data Summary'!A79,LEN('Data Summary'!A79)-9)</f>
        <v>#VALUE!</v>
      </c>
      <c r="B79" s="36" t="str">
        <f ca="true">+IF(ISTEXT('Data Summary'!B79),'Data Summary'!B79,"")</f>
        <v/>
      </c>
      <c r="C79" s="390"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91" t="e">
        <f ca="true">+RIGHT('Data Summary'!A80,LEN('Data Summary'!A80)-9)</f>
        <v>#VALUE!</v>
      </c>
      <c r="B80" s="36" t="str">
        <f ca="true">+IF(ISTEXT('Data Summary'!B80),'Data Summary'!B80,"")</f>
        <v/>
      </c>
      <c r="C80" s="390"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91" t="e">
        <f ca="true">+RIGHT('Data Summary'!A81,LEN('Data Summary'!A81)-9)</f>
        <v>#VALUE!</v>
      </c>
      <c r="B81" s="36" t="str">
        <f ca="true">+IF(ISTEXT('Data Summary'!B81),'Data Summary'!B81,"")</f>
        <v/>
      </c>
      <c r="C81" s="390"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91" t="e">
        <f ca="true">+RIGHT('Data Summary'!A82,LEN('Data Summary'!A82)-9)</f>
        <v>#VALUE!</v>
      </c>
      <c r="B82" s="36" t="str">
        <f ca="true">+IF(ISTEXT('Data Summary'!B82),'Data Summary'!B82,"")</f>
        <v/>
      </c>
      <c r="C82" s="390"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91" t="e">
        <f ca="true">+RIGHT('Data Summary'!A83,LEN('Data Summary'!A83)-9)</f>
        <v>#VALUE!</v>
      </c>
      <c r="B83" s="36" t="str">
        <f ca="true">+IF(ISTEXT('Data Summary'!B83),'Data Summary'!B83,"")</f>
        <v/>
      </c>
      <c r="C83" s="390"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91" t="e">
        <f ca="true">+RIGHT('Data Summary'!A84,LEN('Data Summary'!A84)-9)</f>
        <v>#VALUE!</v>
      </c>
      <c r="B84" s="36" t="str">
        <f ca="true">+IF(ISTEXT('Data Summary'!B84),'Data Summary'!B84,"")</f>
        <v/>
      </c>
      <c r="C84" s="390"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91" t="e">
        <f ca="true">+RIGHT('Data Summary'!A85,LEN('Data Summary'!A85)-9)</f>
        <v>#VALUE!</v>
      </c>
      <c r="B85" s="36" t="str">
        <f ca="true">+IF(ISTEXT('Data Summary'!B85),'Data Summary'!B85,"")</f>
        <v/>
      </c>
      <c r="C85" s="390"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91" t="e">
        <f ca="true">+RIGHT('Data Summary'!A86,LEN('Data Summary'!A86)-9)</f>
        <v>#VALUE!</v>
      </c>
      <c r="B86" s="36" t="str">
        <f ca="true">+IF(ISTEXT('Data Summary'!B86),'Data Summary'!B86,"")</f>
        <v/>
      </c>
      <c r="C86" s="390"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91" t="e">
        <f ca="true">+RIGHT('Data Summary'!A87,LEN('Data Summary'!A87)-9)</f>
        <v>#VALUE!</v>
      </c>
      <c r="B87" s="36" t="str">
        <f ca="true">+IF(ISTEXT('Data Summary'!B87),'Data Summary'!B87,"")</f>
        <v/>
      </c>
      <c r="C87" s="390"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91" t="e">
        <f ca="true">+RIGHT('Data Summary'!A88,LEN('Data Summary'!A88)-9)</f>
        <v>#VALUE!</v>
      </c>
      <c r="B88" s="36" t="str">
        <f ca="true">+IF(ISTEXT('Data Summary'!B88),'Data Summary'!B88,"")</f>
        <v/>
      </c>
      <c r="C88" s="390"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91" t="e">
        <f ca="true">+RIGHT('Data Summary'!A89,LEN('Data Summary'!A89)-9)</f>
        <v>#VALUE!</v>
      </c>
      <c r="B89" s="36" t="str">
        <f ca="true">+IF(ISTEXT('Data Summary'!B89),'Data Summary'!B89,"")</f>
        <v/>
      </c>
      <c r="C89" s="390"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91" t="e">
        <f ca="true">+RIGHT('Data Summary'!A90,LEN('Data Summary'!A90)-9)</f>
        <v>#VALUE!</v>
      </c>
      <c r="B90" s="36" t="str">
        <f ca="true">+IF(ISTEXT('Data Summary'!B90),'Data Summary'!B90,"")</f>
        <v/>
      </c>
      <c r="C90" s="390"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91" t="e">
        <f ca="true">+RIGHT('Data Summary'!A91,LEN('Data Summary'!A91)-9)</f>
        <v>#VALUE!</v>
      </c>
      <c r="B91" s="36" t="str">
        <f ca="true">+IF(ISTEXT('Data Summary'!B91),'Data Summary'!B91,"")</f>
        <v/>
      </c>
      <c r="C91" s="390"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91" t="e">
        <f ca="true">+RIGHT('Data Summary'!A92,LEN('Data Summary'!A92)-9)</f>
        <v>#VALUE!</v>
      </c>
      <c r="B92" s="36" t="str">
        <f ca="true">+IF(ISTEXT('Data Summary'!B92),'Data Summary'!B92,"")</f>
        <v/>
      </c>
      <c r="C92" s="390"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91" t="e">
        <f ca="true">+RIGHT('Data Summary'!A93,LEN('Data Summary'!A93)-9)</f>
        <v>#VALUE!</v>
      </c>
      <c r="B93" s="36" t="str">
        <f ca="true">+IF(ISTEXT('Data Summary'!B93),'Data Summary'!B93,"")</f>
        <v/>
      </c>
      <c r="C93" s="390"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91" t="e">
        <f ca="true">+RIGHT('Data Summary'!A94,LEN('Data Summary'!A94)-9)</f>
        <v>#VALUE!</v>
      </c>
      <c r="B94" s="36" t="str">
        <f ca="true">+IF(ISTEXT('Data Summary'!B94),'Data Summary'!B94,"")</f>
        <v/>
      </c>
      <c r="C94" s="390"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91" t="e">
        <f ca="true">+RIGHT('Data Summary'!A95,LEN('Data Summary'!A95)-9)</f>
        <v>#VALUE!</v>
      </c>
      <c r="B95" s="36" t="str">
        <f ca="true">+IF(ISTEXT('Data Summary'!B95),'Data Summary'!B95,"")</f>
        <v/>
      </c>
      <c r="C95" s="390"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91" t="e">
        <f ca="true">+RIGHT('Data Summary'!A96,LEN('Data Summary'!A96)-9)</f>
        <v>#VALUE!</v>
      </c>
      <c r="B96" s="36" t="str">
        <f ca="true">+IF(ISTEXT('Data Summary'!B96),'Data Summary'!B96,"")</f>
        <v/>
      </c>
      <c r="C96" s="390"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91" t="e">
        <f ca="true">+RIGHT('Data Summary'!A97,LEN('Data Summary'!A97)-9)</f>
        <v>#VALUE!</v>
      </c>
      <c r="B97" s="36" t="str">
        <f ca="true">+IF(ISTEXT('Data Summary'!B97),'Data Summary'!B97,"")</f>
        <v/>
      </c>
      <c r="C97" s="390"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91" t="e">
        <f ca="true">+RIGHT('Data Summary'!A98,LEN('Data Summary'!A98)-9)</f>
        <v>#VALUE!</v>
      </c>
      <c r="B98" s="36" t="str">
        <f ca="true">+IF(ISTEXT('Data Summary'!B98),'Data Summary'!B98,"")</f>
        <v/>
      </c>
      <c r="C98" s="390"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91" t="e">
        <f ca="true">+RIGHT('Data Summary'!A99,LEN('Data Summary'!A99)-9)</f>
        <v>#VALUE!</v>
      </c>
      <c r="B99" s="36" t="str">
        <f ca="true">+IF(ISTEXT('Data Summary'!B99),'Data Summary'!B99,"")</f>
        <v/>
      </c>
      <c r="C99" s="390"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91" t="e">
        <f ca="true">+RIGHT('Data Summary'!A100,LEN('Data Summary'!A100)-9)</f>
        <v>#VALUE!</v>
      </c>
      <c r="B100" s="36" t="str">
        <f ca="true">+IF(ISTEXT('Data Summary'!B100),'Data Summary'!B100,"")</f>
        <v/>
      </c>
      <c r="C100" s="390"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91" t="e">
        <f ca="true">+RIGHT('Data Summary'!A101,LEN('Data Summary'!A101)-9)</f>
        <v>#VALUE!</v>
      </c>
      <c r="B101" s="36" t="str">
        <f ca="true">+IF(ISTEXT('Data Summary'!B101),'Data Summary'!B101,"")</f>
        <v/>
      </c>
      <c r="C101" s="390"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91" t="e">
        <f ca="true">+RIGHT('Data Summary'!A102,LEN('Data Summary'!A102)-9)</f>
        <v>#VALUE!</v>
      </c>
      <c r="B102" s="36" t="str">
        <f ca="true">+IF(ISTEXT('Data Summary'!B102),'Data Summary'!B102,"")</f>
        <v/>
      </c>
      <c r="C102" s="390"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91" t="e">
        <f ca="true">+RIGHT('Data Summary'!A103,LEN('Data Summary'!A103)-9)</f>
        <v>#VALUE!</v>
      </c>
      <c r="B103" s="36" t="str">
        <f ca="true">+IF(ISTEXT('Data Summary'!B103),'Data Summary'!B103,"")</f>
        <v/>
      </c>
      <c r="C103" s="390"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91" t="e">
        <f ca="true">+RIGHT('Data Summary'!A104,LEN('Data Summary'!A104)-9)</f>
        <v>#VALUE!</v>
      </c>
      <c r="B104" s="36" t="str">
        <f ca="true">+IF(ISTEXT('Data Summary'!B104),'Data Summary'!B104,"")</f>
        <v/>
      </c>
      <c r="C104" s="390"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91" t="e">
        <f ca="true">+RIGHT('Data Summary'!A105,LEN('Data Summary'!A105)-9)</f>
        <v>#VALUE!</v>
      </c>
      <c r="B105" s="36" t="str">
        <f ca="true">+IF(ISTEXT('Data Summary'!B105),'Data Summary'!B105,"")</f>
        <v/>
      </c>
      <c r="C105" s="390"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91" t="e">
        <f ca="true">+RIGHT('Data Summary'!A106,LEN('Data Summary'!A106)-9)</f>
        <v>#VALUE!</v>
      </c>
      <c r="B106" s="36" t="str">
        <f ca="true">+IF(ISTEXT('Data Summary'!B106),'Data Summary'!B106,"")</f>
        <v/>
      </c>
      <c r="C106" s="390"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91" t="e">
        <f ca="true">+RIGHT('Data Summary'!A107,LEN('Data Summary'!A107)-9)</f>
        <v>#VALUE!</v>
      </c>
      <c r="B107" s="36" t="str">
        <f ca="true">+IF(ISTEXT('Data Summary'!B107),'Data Summary'!B107,"")</f>
        <v/>
      </c>
      <c r="C107" s="390"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91" t="e">
        <f ca="true">+RIGHT('Data Summary'!A108,LEN('Data Summary'!A108)-9)</f>
        <v>#VALUE!</v>
      </c>
      <c r="B108" s="36" t="str">
        <f ca="true">+IF(ISTEXT('Data Summary'!B108),'Data Summary'!B108,"")</f>
        <v/>
      </c>
      <c r="C108" s="390"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91" t="e">
        <f ca="true">+RIGHT('Data Summary'!A109,LEN('Data Summary'!A109)-9)</f>
        <v>#VALUE!</v>
      </c>
      <c r="B109" s="36" t="str">
        <f ca="true">+IF(ISTEXT('Data Summary'!B109),'Data Summary'!B109,"")</f>
        <v/>
      </c>
      <c r="C109" s="390"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91" t="e">
        <f ca="true">+RIGHT('Data Summary'!A110,LEN('Data Summary'!A110)-9)</f>
        <v>#VALUE!</v>
      </c>
      <c r="B110" s="36" t="str">
        <f ca="true">+IF(ISTEXT('Data Summary'!B110),'Data Summary'!B110,"")</f>
        <v/>
      </c>
      <c r="C110" s="390"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91" t="e">
        <f ca="true">+RIGHT('Data Summary'!A111,LEN('Data Summary'!A111)-9)</f>
        <v>#VALUE!</v>
      </c>
      <c r="B111" s="36" t="str">
        <f ca="true">+IF(ISTEXT('Data Summary'!B111),'Data Summary'!B111,"")</f>
        <v/>
      </c>
      <c r="C111" s="390"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91" t="e">
        <f ca="true">+RIGHT('Data Summary'!A112,LEN('Data Summary'!A112)-9)</f>
        <v>#VALUE!</v>
      </c>
      <c r="B112" s="36" t="str">
        <f ca="true">+IF(ISTEXT('Data Summary'!B112),'Data Summary'!B112,"")</f>
        <v/>
      </c>
      <c r="C112" s="390"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91" t="e">
        <f ca="true">+RIGHT('Data Summary'!A113,LEN('Data Summary'!A113)-9)</f>
        <v>#VALUE!</v>
      </c>
      <c r="B113" s="36" t="str">
        <f ca="true">+IF(ISTEXT('Data Summary'!B113),'Data Summary'!B113,"")</f>
        <v/>
      </c>
      <c r="C113" s="390"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91" t="e">
        <f ca="true">+RIGHT('Data Summary'!A114,LEN('Data Summary'!A114)-9)</f>
        <v>#VALUE!</v>
      </c>
      <c r="B114" s="36" t="str">
        <f ca="true">+IF(ISTEXT('Data Summary'!B114),'Data Summary'!B114,"")</f>
        <v/>
      </c>
      <c r="C114" s="390"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91" t="e">
        <f ca="true">+RIGHT('Data Summary'!A115,LEN('Data Summary'!A115)-9)</f>
        <v>#VALUE!</v>
      </c>
      <c r="B115" s="36" t="str">
        <f ca="true">+IF(ISTEXT('Data Summary'!B115),'Data Summary'!B115,"")</f>
        <v/>
      </c>
      <c r="C115" s="390"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91" t="e">
        <f ca="true">+RIGHT('Data Summary'!A116,LEN('Data Summary'!A116)-9)</f>
        <v>#VALUE!</v>
      </c>
      <c r="B116" s="36" t="str">
        <f ca="true">+IF(ISTEXT('Data Summary'!B116),'Data Summary'!B116,"")</f>
        <v/>
      </c>
      <c r="C116" s="390"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91" t="e">
        <f ca="true">+RIGHT('Data Summary'!A117,LEN('Data Summary'!A117)-9)</f>
        <v>#VALUE!</v>
      </c>
      <c r="B117" s="36" t="str">
        <f ca="true">+IF(ISTEXT('Data Summary'!B117),'Data Summary'!B117,"")</f>
        <v/>
      </c>
      <c r="C117" s="390"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91" t="e">
        <f ca="true">+RIGHT('Data Summary'!A118,LEN('Data Summary'!A118)-9)</f>
        <v>#VALUE!</v>
      </c>
      <c r="B118" s="36" t="str">
        <f ca="true">+IF(ISTEXT('Data Summary'!B118),'Data Summary'!B118,"")</f>
        <v/>
      </c>
      <c r="C118" s="390"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91" t="e">
        <f ca="true">+RIGHT('Data Summary'!A119,LEN('Data Summary'!A119)-9)</f>
        <v>#VALUE!</v>
      </c>
      <c r="B119" s="36" t="str">
        <f ca="true">+IF(ISTEXT('Data Summary'!B119),'Data Summary'!B119,"")</f>
        <v/>
      </c>
      <c r="C119" s="390"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91" t="e">
        <f ca="true">+RIGHT('Data Summary'!A120,LEN('Data Summary'!A120)-9)</f>
        <v>#VALUE!</v>
      </c>
      <c r="B120" s="36" t="str">
        <f ca="true">+IF(ISTEXT('Data Summary'!B120),'Data Summary'!B120,"")</f>
        <v/>
      </c>
      <c r="C120" s="390"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91" t="e">
        <f ca="true">+RIGHT('Data Summary'!A121,LEN('Data Summary'!A121)-9)</f>
        <v>#VALUE!</v>
      </c>
      <c r="B121" s="36" t="str">
        <f ca="true">+IF(ISTEXT('Data Summary'!B121),'Data Summary'!B121,"")</f>
        <v/>
      </c>
      <c r="C121" s="390"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91" t="e">
        <f ca="true">+RIGHT('Data Summary'!A122,LEN('Data Summary'!A122)-9)</f>
        <v>#VALUE!</v>
      </c>
      <c r="B122" s="36" t="str">
        <f ca="true">+IF(ISTEXT('Data Summary'!B122),'Data Summary'!B122,"")</f>
        <v/>
      </c>
      <c r="C122" s="390"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91" t="e">
        <f ca="true">+RIGHT('Data Summary'!A123,LEN('Data Summary'!A123)-9)</f>
        <v>#VALUE!</v>
      </c>
      <c r="B123" s="36" t="str">
        <f ca="true">+IF(ISTEXT('Data Summary'!B123),'Data Summary'!B123,"")</f>
        <v/>
      </c>
      <c r="C123" s="390"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91" t="e">
        <f ca="true">+RIGHT('Data Summary'!A124,LEN('Data Summary'!A124)-9)</f>
        <v>#VALUE!</v>
      </c>
      <c r="B124" s="36" t="str">
        <f ca="true">+IF(ISTEXT('Data Summary'!B124),'Data Summary'!B124,"")</f>
        <v/>
      </c>
      <c r="C124" s="390"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91" t="e">
        <f ca="true">+RIGHT('Data Summary'!A125,LEN('Data Summary'!A125)-9)</f>
        <v>#VALUE!</v>
      </c>
      <c r="B125" s="36" t="str">
        <f ca="true">+IF(ISTEXT('Data Summary'!B125),'Data Summary'!B125,"")</f>
        <v/>
      </c>
      <c r="C125" s="390"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91" t="e">
        <f ca="true">+RIGHT('Data Summary'!A126,LEN('Data Summary'!A126)-9)</f>
        <v>#VALUE!</v>
      </c>
      <c r="B126" s="36" t="str">
        <f ca="true">+IF(ISTEXT('Data Summary'!B126),'Data Summary'!B126,"")</f>
        <v/>
      </c>
      <c r="C126" s="390"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91" t="e">
        <f ca="true">+RIGHT('Data Summary'!A127,LEN('Data Summary'!A127)-9)</f>
        <v>#VALUE!</v>
      </c>
      <c r="B127" s="36" t="str">
        <f ca="true">+IF(ISTEXT('Data Summary'!B127),'Data Summary'!B127,"")</f>
        <v/>
      </c>
      <c r="C127" s="390"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91" t="e">
        <f ca="true">+RIGHT('Data Summary'!A128,LEN('Data Summary'!A128)-9)</f>
        <v>#VALUE!</v>
      </c>
      <c r="B128" s="36" t="str">
        <f ca="true">+IF(ISTEXT('Data Summary'!B128),'Data Summary'!B128,"")</f>
        <v/>
      </c>
      <c r="C128" s="390"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91" t="e">
        <f ca="true">+RIGHT('Data Summary'!A129,LEN('Data Summary'!A129)-9)</f>
        <v>#VALUE!</v>
      </c>
      <c r="B129" s="36" t="str">
        <f ca="true">+IF(ISTEXT('Data Summary'!B129),'Data Summary'!B129,"")</f>
        <v/>
      </c>
      <c r="C129" s="390"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91" t="e">
        <f ca="true">+RIGHT('Data Summary'!A130,LEN('Data Summary'!A130)-9)</f>
        <v>#VALUE!</v>
      </c>
      <c r="B130" s="36" t="str">
        <f ca="true">+IF(ISTEXT('Data Summary'!B130),'Data Summary'!B130,"")</f>
        <v/>
      </c>
      <c r="C130" s="390"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91" t="e">
        <f ca="true">+RIGHT('Data Summary'!A131,LEN('Data Summary'!A131)-9)</f>
        <v>#VALUE!</v>
      </c>
      <c r="B131" s="36" t="str">
        <f ca="true">+IF(ISTEXT('Data Summary'!B131),'Data Summary'!B131,"")</f>
        <v/>
      </c>
      <c r="C131" s="390"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91" t="e">
        <f ca="true">+RIGHT('Data Summary'!A132,LEN('Data Summary'!A132)-9)</f>
        <v>#VALUE!</v>
      </c>
      <c r="B132" s="36" t="str">
        <f ca="true">+IF(ISTEXT('Data Summary'!B132),'Data Summary'!B132,"")</f>
        <v/>
      </c>
      <c r="C132" s="390"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91" t="e">
        <f ca="true">+RIGHT('Data Summary'!A133,LEN('Data Summary'!A133)-9)</f>
        <v>#VALUE!</v>
      </c>
      <c r="B133" s="36" t="str">
        <f ca="true">+IF(ISTEXT('Data Summary'!B133),'Data Summary'!B133,"")</f>
        <v/>
      </c>
      <c r="C133" s="390"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91" t="e">
        <f ca="true">+RIGHT('Data Summary'!A134,LEN('Data Summary'!A134)-9)</f>
        <v>#VALUE!</v>
      </c>
      <c r="B134" s="36" t="str">
        <f ca="true">+IF(ISTEXT('Data Summary'!B134),'Data Summary'!B134,"")</f>
        <v/>
      </c>
      <c r="C134" s="390"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91" t="e">
        <f ca="true">+RIGHT('Data Summary'!A135,LEN('Data Summary'!A135)-9)</f>
        <v>#VALUE!</v>
      </c>
      <c r="B135" s="36" t="str">
        <f ca="true">+IF(ISTEXT('Data Summary'!B135),'Data Summary'!B135,"")</f>
        <v/>
      </c>
      <c r="C135" s="390"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91" t="e">
        <f ca="true">+RIGHT('Data Summary'!A136,LEN('Data Summary'!A136)-9)</f>
        <v>#VALUE!</v>
      </c>
      <c r="B136" s="36" t="str">
        <f ca="true">+IF(ISTEXT('Data Summary'!B136),'Data Summary'!B136,"")</f>
        <v/>
      </c>
      <c r="C136" s="390"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91" t="e">
        <f ca="true">+RIGHT('Data Summary'!A137,LEN('Data Summary'!A137)-9)</f>
        <v>#VALUE!</v>
      </c>
      <c r="B137" s="36" t="str">
        <f ca="true">+IF(ISTEXT('Data Summary'!B137),'Data Summary'!B137,"")</f>
        <v/>
      </c>
      <c r="C137" s="390"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91" t="e">
        <f ca="true">+RIGHT('Data Summary'!A138,LEN('Data Summary'!A138)-9)</f>
        <v>#VALUE!</v>
      </c>
      <c r="B138" s="36" t="str">
        <f ca="true">+IF(ISTEXT('Data Summary'!B138),'Data Summary'!B138,"")</f>
        <v/>
      </c>
      <c r="C138" s="390"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91" t="e">
        <f ca="true">+RIGHT('Data Summary'!A139,LEN('Data Summary'!A139)-9)</f>
        <v>#VALUE!</v>
      </c>
      <c r="B139" s="36" t="str">
        <f ca="true">+IF(ISTEXT('Data Summary'!B139),'Data Summary'!B139,"")</f>
        <v/>
      </c>
      <c r="C139" s="390"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91" t="e">
        <f ca="true">+RIGHT('Data Summary'!A140,LEN('Data Summary'!A140)-9)</f>
        <v>#VALUE!</v>
      </c>
      <c r="B140" s="36" t="str">
        <f ca="true">+IF(ISTEXT('Data Summary'!B140),'Data Summary'!B140,"")</f>
        <v/>
      </c>
      <c r="C140" s="390"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91" t="e">
        <f ca="true">+RIGHT('Data Summary'!A141,LEN('Data Summary'!A141)-9)</f>
        <v>#VALUE!</v>
      </c>
      <c r="B141" s="36" t="str">
        <f ca="true">+IF(ISTEXT('Data Summary'!B141),'Data Summary'!B141,"")</f>
        <v/>
      </c>
      <c r="C141" s="390"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91" t="e">
        <f ca="true">+RIGHT('Data Summary'!A142,LEN('Data Summary'!A142)-9)</f>
        <v>#VALUE!</v>
      </c>
      <c r="B142" s="36" t="str">
        <f ca="true">+IF(ISTEXT('Data Summary'!B142),'Data Summary'!B142,"")</f>
        <v/>
      </c>
      <c r="C142" s="390"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91" t="e">
        <f ca="true">+RIGHT('Data Summary'!A143,LEN('Data Summary'!A143)-9)</f>
        <v>#VALUE!</v>
      </c>
      <c r="B143" s="36" t="str">
        <f ca="true">+IF(ISTEXT('Data Summary'!B143),'Data Summary'!B143,"")</f>
        <v/>
      </c>
      <c r="C143" s="390"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91" t="e">
        <f ca="true">+RIGHT('Data Summary'!A144,LEN('Data Summary'!A144)-9)</f>
        <v>#VALUE!</v>
      </c>
      <c r="B144" s="36" t="str">
        <f ca="true">+IF(ISTEXT('Data Summary'!B144),'Data Summary'!B144,"")</f>
        <v/>
      </c>
      <c r="C144" s="390"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91" t="e">
        <f ca="true">+RIGHT('Data Summary'!A145,LEN('Data Summary'!A145)-9)</f>
        <v>#VALUE!</v>
      </c>
      <c r="B145" s="36" t="str">
        <f ca="true">+IF(ISTEXT('Data Summary'!B145),'Data Summary'!B145,"")</f>
        <v/>
      </c>
      <c r="C145" s="390"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91" t="e">
        <f ca="true">+RIGHT('Data Summary'!A146,LEN('Data Summary'!A146)-9)</f>
        <v>#VALUE!</v>
      </c>
      <c r="B146" s="36" t="str">
        <f ca="true">+IF(ISTEXT('Data Summary'!B146),'Data Summary'!B146,"")</f>
        <v/>
      </c>
      <c r="C146" s="390"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91" t="e">
        <f ca="true">+RIGHT('Data Summary'!A147,LEN('Data Summary'!A147)-9)</f>
        <v>#VALUE!</v>
      </c>
      <c r="B147" s="36" t="str">
        <f ca="true">+IF(ISTEXT('Data Summary'!B147),'Data Summary'!B147,"")</f>
        <v/>
      </c>
      <c r="C147" s="390"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91" t="e">
        <f ca="true">+RIGHT('Data Summary'!A148,LEN('Data Summary'!A148)-9)</f>
        <v>#VALUE!</v>
      </c>
      <c r="B148" s="36" t="str">
        <f ca="true">+IF(ISTEXT('Data Summary'!B148),'Data Summary'!B148,"")</f>
        <v/>
      </c>
      <c r="C148" s="390"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91" t="e">
        <f ca="true">+RIGHT('Data Summary'!A149,LEN('Data Summary'!A149)-9)</f>
        <v>#VALUE!</v>
      </c>
      <c r="B149" s="36" t="str">
        <f ca="true">+IF(ISTEXT('Data Summary'!B149),'Data Summary'!B149,"")</f>
        <v/>
      </c>
      <c r="C149" s="390"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91" t="e">
        <f ca="true">+RIGHT('Data Summary'!A150,LEN('Data Summary'!A150)-9)</f>
        <v>#VALUE!</v>
      </c>
      <c r="B150" s="36" t="str">
        <f ca="true">+IF(ISTEXT('Data Summary'!B150),'Data Summary'!B150,"")</f>
        <v/>
      </c>
      <c r="C150" s="390"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91" t="e">
        <f ca="true">+RIGHT('Data Summary'!A151,LEN('Data Summary'!A151)-9)</f>
        <v>#VALUE!</v>
      </c>
      <c r="B151" s="36" t="str">
        <f ca="true">+IF(ISTEXT('Data Summary'!B151),'Data Summary'!B151,"")</f>
        <v/>
      </c>
      <c r="C151" s="390"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91" t="e">
        <f ca="true">+RIGHT('Data Summary'!A152,LEN('Data Summary'!A152)-9)</f>
        <v>#VALUE!</v>
      </c>
      <c r="B152" s="36" t="str">
        <f ca="true">+IF(ISTEXT('Data Summary'!B152),'Data Summary'!B152,"")</f>
        <v/>
      </c>
      <c r="C152" s="390"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91" t="e">
        <f ca="true">+RIGHT('Data Summary'!A153,LEN('Data Summary'!A153)-9)</f>
        <v>#VALUE!</v>
      </c>
      <c r="B153" s="36" t="str">
        <f ca="true">+IF(ISTEXT('Data Summary'!B153),'Data Summary'!B153,"")</f>
        <v/>
      </c>
      <c r="C153" s="390"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91" t="e">
        <f ca="true">+RIGHT('Data Summary'!A154,LEN('Data Summary'!A154)-9)</f>
        <v>#VALUE!</v>
      </c>
      <c r="B154" s="36" t="str">
        <f ca="true">+IF(ISTEXT('Data Summary'!B154),'Data Summary'!B154,"")</f>
        <v/>
      </c>
      <c r="C154" s="390"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91" t="e">
        <f ca="true">+RIGHT('Data Summary'!A155,LEN('Data Summary'!A155)-9)</f>
        <v>#VALUE!</v>
      </c>
      <c r="B155" s="36" t="str">
        <f ca="true">+IF(ISTEXT('Data Summary'!B155),'Data Summary'!B155,"")</f>
        <v/>
      </c>
      <c r="C155" s="390"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91" t="e">
        <f ca="true">+RIGHT('Data Summary'!A156,LEN('Data Summary'!A156)-9)</f>
        <v>#VALUE!</v>
      </c>
      <c r="B156" s="36" t="str">
        <f ca="true">+IF(ISTEXT('Data Summary'!B156),'Data Summary'!B156,"")</f>
        <v/>
      </c>
      <c r="C156" s="390"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91" t="e">
        <f ca="true">+RIGHT('Data Summary'!A157,LEN('Data Summary'!A157)-9)</f>
        <v>#VALUE!</v>
      </c>
      <c r="B157" s="36" t="str">
        <f ca="true">+IF(ISTEXT('Data Summary'!B157),'Data Summary'!B157,"")</f>
        <v/>
      </c>
      <c r="C157" s="390"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91" t="e">
        <f ca="true">+RIGHT('Data Summary'!A158,LEN('Data Summary'!A158)-9)</f>
        <v>#VALUE!</v>
      </c>
      <c r="B158" s="36" t="str">
        <f ca="true">+IF(ISTEXT('Data Summary'!B158),'Data Summary'!B158,"")</f>
        <v/>
      </c>
      <c r="C158" s="390"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91" t="e">
        <f ca="true">+RIGHT('Data Summary'!A159,LEN('Data Summary'!A159)-9)</f>
        <v>#VALUE!</v>
      </c>
      <c r="B159" s="36" t="str">
        <f ca="true">+IF(ISTEXT('Data Summary'!B159),'Data Summary'!B159,"")</f>
        <v/>
      </c>
      <c r="C159" s="390"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91" t="e">
        <f ca="true">+RIGHT('Data Summary'!A160,LEN('Data Summary'!A160)-9)</f>
        <v>#VALUE!</v>
      </c>
      <c r="B160" s="36" t="str">
        <f ca="true">+IF(ISTEXT('Data Summary'!B160),'Data Summary'!B160,"")</f>
        <v/>
      </c>
      <c r="C160" s="390"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91" t="e">
        <f ca="true">+RIGHT('Data Summary'!A161,LEN('Data Summary'!A161)-9)</f>
        <v>#VALUE!</v>
      </c>
      <c r="B161" s="36" t="str">
        <f ca="true">+IF(ISTEXT('Data Summary'!B161),'Data Summary'!B161,"")</f>
        <v/>
      </c>
      <c r="C161" s="390"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91" t="e">
        <f ca="true">+RIGHT('Data Summary'!A162,LEN('Data Summary'!A162)-9)</f>
        <v>#VALUE!</v>
      </c>
      <c r="B162" s="36" t="str">
        <f ca="true">+IF(ISTEXT('Data Summary'!B162),'Data Summary'!B162,"")</f>
        <v/>
      </c>
      <c r="C162" s="390"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91" t="e">
        <f ca="true">+RIGHT('Data Summary'!A163,LEN('Data Summary'!A163)-9)</f>
        <v>#VALUE!</v>
      </c>
      <c r="B163" s="36" t="str">
        <f ca="true">+IF(ISTEXT('Data Summary'!B163),'Data Summary'!B163,"")</f>
        <v/>
      </c>
      <c r="C163" s="390"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91" t="e">
        <f ca="true">+RIGHT('Data Summary'!A164,LEN('Data Summary'!A164)-9)</f>
        <v>#VALUE!</v>
      </c>
      <c r="B164" s="36" t="str">
        <f ca="true">+IF(ISTEXT('Data Summary'!B164),'Data Summary'!B164,"")</f>
        <v/>
      </c>
      <c r="C164" s="390"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91" t="e">
        <f ca="true">+RIGHT('Data Summary'!A165,LEN('Data Summary'!A165)-9)</f>
        <v>#VALUE!</v>
      </c>
      <c r="B165" s="36" t="str">
        <f ca="true">+IF(ISTEXT('Data Summary'!B165),'Data Summary'!B165,"")</f>
        <v/>
      </c>
      <c r="C165" s="390"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91" t="e">
        <f ca="true">+RIGHT('Data Summary'!A166,LEN('Data Summary'!A166)-9)</f>
        <v>#VALUE!</v>
      </c>
      <c r="B166" s="36" t="str">
        <f ca="true">+IF(ISTEXT('Data Summary'!B166),'Data Summary'!B166,"")</f>
        <v/>
      </c>
      <c r="C166" s="390"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91" t="e">
        <f ca="true">+RIGHT('Data Summary'!A167,LEN('Data Summary'!A167)-9)</f>
        <v>#VALUE!</v>
      </c>
      <c r="B167" s="36" t="str">
        <f ca="true">+IF(ISTEXT('Data Summary'!B167),'Data Summary'!B167,"")</f>
        <v/>
      </c>
      <c r="C167" s="390"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91" t="e">
        <f ca="true">+RIGHT('Data Summary'!A168,LEN('Data Summary'!A168)-9)</f>
        <v>#VALUE!</v>
      </c>
      <c r="B168" s="36" t="str">
        <f ca="true">+IF(ISTEXT('Data Summary'!B168),'Data Summary'!B168,"")</f>
        <v/>
      </c>
      <c r="C168" s="390"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91" t="e">
        <f ca="true">+RIGHT('Data Summary'!A169,LEN('Data Summary'!A169)-9)</f>
        <v>#VALUE!</v>
      </c>
      <c r="B169" s="36" t="str">
        <f ca="true">+IF(ISTEXT('Data Summary'!B169),'Data Summary'!B169,"")</f>
        <v/>
      </c>
      <c r="C169" s="390"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91" t="e">
        <f ca="true">+RIGHT('Data Summary'!A170,LEN('Data Summary'!A170)-9)</f>
        <v>#VALUE!</v>
      </c>
      <c r="B170" s="36" t="str">
        <f ca="true">+IF(ISTEXT('Data Summary'!B170),'Data Summary'!B170,"")</f>
        <v/>
      </c>
      <c r="C170" s="390"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91" t="e">
        <f ca="true">+RIGHT('Data Summary'!A171,LEN('Data Summary'!A171)-9)</f>
        <v>#VALUE!</v>
      </c>
      <c r="B171" s="36" t="str">
        <f ca="true">+IF(ISTEXT('Data Summary'!B171),'Data Summary'!B171,"")</f>
        <v/>
      </c>
      <c r="C171" s="390"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91" t="e">
        <f ca="true">+RIGHT('Data Summary'!A172,LEN('Data Summary'!A172)-9)</f>
        <v>#VALUE!</v>
      </c>
      <c r="B172" s="36" t="str">
        <f ca="true">+IF(ISTEXT('Data Summary'!B172),'Data Summary'!B172,"")</f>
        <v/>
      </c>
      <c r="C172" s="390"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91" t="e">
        <f ca="true">+RIGHT('Data Summary'!A173,LEN('Data Summary'!A173)-9)</f>
        <v>#VALUE!</v>
      </c>
      <c r="B173" s="36" t="str">
        <f ca="true">+IF(ISTEXT('Data Summary'!B173),'Data Summary'!B173,"")</f>
        <v/>
      </c>
      <c r="C173" s="390"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91" t="e">
        <f ca="true">+RIGHT('Data Summary'!A174,LEN('Data Summary'!A174)-9)</f>
        <v>#VALUE!</v>
      </c>
      <c r="B174" s="36" t="str">
        <f ca="true">+IF(ISTEXT('Data Summary'!B174),'Data Summary'!B174,"")</f>
        <v/>
      </c>
      <c r="C174" s="390"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91" t="e">
        <f ca="true">+RIGHT('Data Summary'!A175,LEN('Data Summary'!A175)-9)</f>
        <v>#VALUE!</v>
      </c>
      <c r="B175" s="36" t="str">
        <f ca="true">+IF(ISTEXT('Data Summary'!B175),'Data Summary'!B175,"")</f>
        <v/>
      </c>
      <c r="C175" s="390"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91" t="e">
        <f ca="true">+RIGHT('Data Summary'!A176,LEN('Data Summary'!A176)-9)</f>
        <v>#VALUE!</v>
      </c>
      <c r="B176" s="36" t="str">
        <f ca="true">+IF(ISTEXT('Data Summary'!B176),'Data Summary'!B176,"")</f>
        <v/>
      </c>
      <c r="C176" s="390"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91" t="e">
        <f ca="true">+RIGHT('Data Summary'!A177,LEN('Data Summary'!A177)-9)</f>
        <v>#VALUE!</v>
      </c>
      <c r="B177" s="36" t="str">
        <f ca="true">+IF(ISTEXT('Data Summary'!B177),'Data Summary'!B177,"")</f>
        <v/>
      </c>
      <c r="C177" s="390"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91" t="e">
        <f ca="true">+RIGHT('Data Summary'!A178,LEN('Data Summary'!A178)-9)</f>
        <v>#VALUE!</v>
      </c>
      <c r="B178" s="36" t="str">
        <f ca="true">+IF(ISTEXT('Data Summary'!B178),'Data Summary'!B178,"")</f>
        <v/>
      </c>
      <c r="C178" s="390"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91" t="e">
        <f ca="true">+RIGHT('Data Summary'!A179,LEN('Data Summary'!A179)-9)</f>
        <v>#VALUE!</v>
      </c>
      <c r="B179" s="36" t="str">
        <f ca="true">+IF(ISTEXT('Data Summary'!B179),'Data Summary'!B179,"")</f>
        <v/>
      </c>
      <c r="C179" s="390"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91" t="e">
        <f ca="true">+RIGHT('Data Summary'!A180,LEN('Data Summary'!A180)-9)</f>
        <v>#VALUE!</v>
      </c>
      <c r="B180" s="36" t="str">
        <f ca="true">+IF(ISTEXT('Data Summary'!B180),'Data Summary'!B180,"")</f>
        <v/>
      </c>
      <c r="C180" s="390"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91" t="e">
        <f ca="true">+RIGHT('Data Summary'!A181,LEN('Data Summary'!A181)-9)</f>
        <v>#VALUE!</v>
      </c>
      <c r="B181" s="36" t="str">
        <f ca="true">+IF(ISTEXT('Data Summary'!B181),'Data Summary'!B181,"")</f>
        <v/>
      </c>
      <c r="C181" s="390"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91" t="e">
        <f ca="true">+RIGHT('Data Summary'!A182,LEN('Data Summary'!A182)-9)</f>
        <v>#VALUE!</v>
      </c>
      <c r="B182" s="36" t="str">
        <f ca="true">+IF(ISTEXT('Data Summary'!B182),'Data Summary'!B182,"")</f>
        <v/>
      </c>
      <c r="C182" s="390"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91" t="e">
        <f ca="true">+RIGHT('Data Summary'!A183,LEN('Data Summary'!A183)-9)</f>
        <v>#VALUE!</v>
      </c>
      <c r="B183" s="36" t="str">
        <f ca="true">+IF(ISTEXT('Data Summary'!B183),'Data Summary'!B183,"")</f>
        <v/>
      </c>
      <c r="C183" s="390"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91" t="e">
        <f ca="true">+RIGHT('Data Summary'!A184,LEN('Data Summary'!A184)-9)</f>
        <v>#VALUE!</v>
      </c>
      <c r="B184" s="36" t="str">
        <f ca="true">+IF(ISTEXT('Data Summary'!B184),'Data Summary'!B184,"")</f>
        <v/>
      </c>
      <c r="C184" s="390"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91" t="e">
        <f ca="true">+RIGHT('Data Summary'!A185,LEN('Data Summary'!A185)-9)</f>
        <v>#VALUE!</v>
      </c>
      <c r="B185" s="36" t="str">
        <f ca="true">+IF(ISTEXT('Data Summary'!B185),'Data Summary'!B185,"")</f>
        <v/>
      </c>
      <c r="C185" s="390"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91" t="e">
        <f ca="true">+RIGHT('Data Summary'!A186,LEN('Data Summary'!A186)-9)</f>
        <v>#VALUE!</v>
      </c>
      <c r="B186" s="36" t="str">
        <f ca="true">+IF(ISTEXT('Data Summary'!B186),'Data Summary'!B186,"")</f>
        <v/>
      </c>
      <c r="C186" s="390"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91" t="e">
        <f ca="true">+RIGHT('Data Summary'!A187,LEN('Data Summary'!A187)-9)</f>
        <v>#VALUE!</v>
      </c>
      <c r="B187" s="36" t="str">
        <f ca="true">+IF(ISTEXT('Data Summary'!B187),'Data Summary'!B187,"")</f>
        <v/>
      </c>
      <c r="C187" s="390"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91" t="e">
        <f ca="true">+RIGHT('Data Summary'!A188,LEN('Data Summary'!A188)-9)</f>
        <v>#VALUE!</v>
      </c>
      <c r="B188" s="36" t="str">
        <f ca="true">+IF(ISTEXT('Data Summary'!B188),'Data Summary'!B188,"")</f>
        <v/>
      </c>
      <c r="C188" s="390"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91" t="e">
        <f ca="true">+RIGHT('Data Summary'!A189,LEN('Data Summary'!A189)-9)</f>
        <v>#VALUE!</v>
      </c>
      <c r="B189" s="36" t="str">
        <f ca="true">+IF(ISTEXT('Data Summary'!B189),'Data Summary'!B189,"")</f>
        <v/>
      </c>
      <c r="C189" s="390"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91" t="e">
        <f ca="true">+RIGHT('Data Summary'!A190,LEN('Data Summary'!A190)-9)</f>
        <v>#VALUE!</v>
      </c>
      <c r="B190" s="36" t="str">
        <f ca="true">+IF(ISTEXT('Data Summary'!B190),'Data Summary'!B190,"")</f>
        <v/>
      </c>
      <c r="C190" s="390"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91" t="e">
        <f ca="true">+RIGHT('Data Summary'!A191,LEN('Data Summary'!A191)-9)</f>
        <v>#VALUE!</v>
      </c>
      <c r="B191" s="36" t="str">
        <f ca="true">+IF(ISTEXT('Data Summary'!B191),'Data Summary'!B191,"")</f>
        <v/>
      </c>
      <c r="C191" s="390"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91" t="e">
        <f ca="true">+RIGHT('Data Summary'!A192,LEN('Data Summary'!A192)-9)</f>
        <v>#VALUE!</v>
      </c>
      <c r="B192" s="36" t="str">
        <f ca="true">+IF(ISTEXT('Data Summary'!B192),'Data Summary'!B192,"")</f>
        <v/>
      </c>
      <c r="C192" s="390"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91" t="e">
        <f ca="true">+RIGHT('Data Summary'!A193,LEN('Data Summary'!A193)-9)</f>
        <v>#VALUE!</v>
      </c>
      <c r="B193" s="36" t="str">
        <f ca="true">+IF(ISTEXT('Data Summary'!B193),'Data Summary'!B193,"")</f>
        <v/>
      </c>
      <c r="C193" s="390"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91" t="e">
        <f ca="true">+RIGHT('Data Summary'!A194,LEN('Data Summary'!A194)-9)</f>
        <v>#VALUE!</v>
      </c>
      <c r="B194" s="36" t="str">
        <f ca="true">+IF(ISTEXT('Data Summary'!B194),'Data Summary'!B194,"")</f>
        <v/>
      </c>
      <c r="C194" s="390"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91" t="e">
        <f ca="true">+RIGHT('Data Summary'!A195,LEN('Data Summary'!A195)-9)</f>
        <v>#VALUE!</v>
      </c>
      <c r="B195" s="36" t="str">
        <f ca="true">+IF(ISTEXT('Data Summary'!B195),'Data Summary'!B195,"")</f>
        <v/>
      </c>
      <c r="C195" s="390"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91" t="e">
        <f ca="true">+RIGHT('Data Summary'!A196,LEN('Data Summary'!A196)-9)</f>
        <v>#VALUE!</v>
      </c>
      <c r="B196" s="36" t="str">
        <f ca="true">+IF(ISTEXT('Data Summary'!B196),'Data Summary'!B196,"")</f>
        <v/>
      </c>
      <c r="C196" s="390"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91" t="e">
        <f ca="true">+RIGHT('Data Summary'!A197,LEN('Data Summary'!A197)-9)</f>
        <v>#VALUE!</v>
      </c>
      <c r="B197" s="36" t="str">
        <f ca="true">+IF(ISTEXT('Data Summary'!B197),'Data Summary'!B197,"")</f>
        <v/>
      </c>
      <c r="C197" s="390"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91" t="e">
        <f ca="true">+RIGHT('Data Summary'!A198,LEN('Data Summary'!A198)-9)</f>
        <v>#VALUE!</v>
      </c>
      <c r="B198" s="36" t="str">
        <f ca="true">+IF(ISTEXT('Data Summary'!B198),'Data Summary'!B198,"")</f>
        <v/>
      </c>
      <c r="C198" s="390"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91" t="e">
        <f ca="true">+RIGHT('Data Summary'!A199,LEN('Data Summary'!A199)-9)</f>
        <v>#VALUE!</v>
      </c>
      <c r="B199" s="36" t="str">
        <f ca="true">+IF(ISTEXT('Data Summary'!B199),'Data Summary'!B199,"")</f>
        <v/>
      </c>
      <c r="C199" s="390"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91" t="e">
        <f ca="true">+RIGHT('Data Summary'!A200,LEN('Data Summary'!A200)-9)</f>
        <v>#VALUE!</v>
      </c>
      <c r="B200" s="36" t="str">
        <f ca="true">+IF(ISTEXT('Data Summary'!B200),'Data Summary'!B200,"")</f>
        <v/>
      </c>
      <c r="C200" s="390"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91" t="e">
        <f ca="true">+RIGHT('Data Summary'!A201,LEN('Data Summary'!A201)-9)</f>
        <v>#VALUE!</v>
      </c>
      <c r="B201" s="36" t="str">
        <f ca="true">+IF(ISTEXT('Data Summary'!B201),'Data Summary'!B201,"")</f>
        <v/>
      </c>
      <c r="C201" s="390"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91" t="e">
        <f ca="true">+RIGHT('Data Summary'!A202,LEN('Data Summary'!A202)-9)</f>
        <v>#VALUE!</v>
      </c>
      <c r="B202" s="36" t="str">
        <f ca="true">+IF(ISTEXT('Data Summary'!B202),'Data Summary'!B202,"")</f>
        <v/>
      </c>
      <c r="C202" s="390"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91" t="e">
        <f ca="true">+RIGHT('Data Summary'!A203,LEN('Data Summary'!A203)-9)</f>
        <v>#VALUE!</v>
      </c>
      <c r="B203" s="36" t="str">
        <f ca="true">+IF(ISTEXT('Data Summary'!B203),'Data Summary'!B203,"")</f>
        <v/>
      </c>
      <c r="C203" s="390"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91" t="e">
        <f ca="true">+RIGHT('Data Summary'!A204,LEN('Data Summary'!A204)-9)</f>
        <v>#VALUE!</v>
      </c>
      <c r="B204" s="36" t="str">
        <f ca="true">+IF(ISTEXT('Data Summary'!B204),'Data Summary'!B204,"")</f>
        <v/>
      </c>
      <c r="C204" s="390"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91" t="e">
        <f ca="true">+RIGHT('Data Summary'!A205,LEN('Data Summary'!A205)-9)</f>
        <v>#VALUE!</v>
      </c>
      <c r="B205" s="36" t="str">
        <f ca="true">+IF(ISTEXT('Data Summary'!B205),'Data Summary'!B205,"")</f>
        <v/>
      </c>
      <c r="C205" s="390"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91" t="e">
        <f ca="true">+RIGHT('Data Summary'!A206,LEN('Data Summary'!A206)-9)</f>
        <v>#VALUE!</v>
      </c>
      <c r="B206" s="36" t="str">
        <f ca="true">+IF(ISTEXT('Data Summary'!B206),'Data Summary'!B206,"")</f>
        <v/>
      </c>
      <c r="C206" s="390"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91" t="e">
        <f ca="true">+RIGHT('Data Summary'!A207,LEN('Data Summary'!A207)-9)</f>
        <v>#VALUE!</v>
      </c>
      <c r="B207" s="36" t="str">
        <f ca="true">+IF(ISTEXT('Data Summary'!B207),'Data Summary'!B207,"")</f>
        <v/>
      </c>
      <c r="C207" s="390"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6B1B-1728-4957-844B-692E9085443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48</v>
      </c>
      <c r="B1" s="153"/>
      <c r="C1" s="154"/>
      <c r="D1" s="154"/>
      <c r="E1" s="154"/>
      <c r="F1" s="154"/>
      <c r="G1" s="154"/>
      <c r="H1" s="610"/>
      <c r="I1" s="610"/>
      <c r="J1" s="610"/>
      <c r="K1" s="610"/>
      <c r="L1" s="610"/>
      <c r="M1" s="610"/>
      <c r="N1" s="610"/>
      <c r="O1" s="610"/>
      <c r="P1" s="610"/>
      <c r="Q1" s="154"/>
      <c r="R1" s="154"/>
      <c r="S1" s="154"/>
      <c r="T1" s="155"/>
      <c r="U1" s="155"/>
      <c r="V1" s="155"/>
      <c r="W1" s="155"/>
      <c r="X1" s="155"/>
      <c r="Y1" s="155"/>
      <c r="Z1" s="155"/>
      <c r="AA1" s="155"/>
    </row>
    <row xmlns:x14ac="http://schemas.microsoft.com/office/spreadsheetml/2009/9/ac" r="2" s="159" customFormat="true" ht="26.25" customHeight="true" x14ac:dyDescent="0.25">
      <c r="A2" s="157" t="s">
        <v>13</v>
      </c>
      <c r="B2" s="158"/>
      <c r="J2" s="157" t="s">
        <v>14</v>
      </c>
      <c r="R2" s="160"/>
      <c r="S2" s="161" t="s">
        <v>15</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54</v>
      </c>
      <c r="G3" s="160" t="s">
        <v>17</v>
      </c>
      <c r="H3" s="160" t="s">
        <v>18</v>
      </c>
      <c r="I3" s="166"/>
      <c r="J3" s="164"/>
      <c r="K3" s="165" t="s">
        <v>4</v>
      </c>
      <c r="L3" s="160" t="s">
        <v>7</v>
      </c>
      <c r="M3" s="160" t="s">
        <v>2</v>
      </c>
      <c r="N3" s="160" t="s">
        <v>1</v>
      </c>
      <c r="O3" s="160" t="s">
        <v>54</v>
      </c>
      <c r="P3" s="160" t="s">
        <v>17</v>
      </c>
      <c r="Q3" s="160" t="s">
        <v>18</v>
      </c>
      <c r="R3" s="162"/>
      <c r="S3" s="167"/>
      <c r="T3" s="165" t="s">
        <v>4</v>
      </c>
      <c r="U3" s="160" t="s">
        <v>7</v>
      </c>
      <c r="V3" s="160" t="s">
        <v>2</v>
      </c>
      <c r="W3" s="160" t="s">
        <v>1</v>
      </c>
      <c r="X3" s="160" t="s">
        <v>54</v>
      </c>
      <c r="Y3" s="160" t="s">
        <v>17</v>
      </c>
      <c r="Z3" s="160" t="s">
        <v>18</v>
      </c>
      <c r="AB3" s="163"/>
      <c r="AC3" s="163"/>
      <c r="AD3" s="163"/>
      <c r="AE3" s="163"/>
      <c r="AF3" s="163"/>
      <c r="AG3" s="163"/>
    </row>
    <row xmlns:x14ac="http://schemas.microsoft.com/office/spreadsheetml/2009/9/ac" r="4" ht="15.75" x14ac:dyDescent="0.25">
      <c r="A4" s="164" t="s">
        <v>34</v>
      </c>
      <c r="B4" s="10">
        <v>2023</v>
      </c>
      <c r="C4" s="10"/>
      <c r="D4" s="10"/>
      <c r="E4" s="10">
        <v>59.791799990000001</v>
      </c>
      <c r="F4" s="10"/>
      <c r="G4" s="10"/>
      <c r="H4" s="10"/>
      <c r="I4" s="166"/>
      <c r="J4" s="164" t="s">
        <v>34</v>
      </c>
      <c r="K4" s="10">
        <v>2023</v>
      </c>
      <c r="L4" s="10">
        <v>29.775694309999999</v>
      </c>
      <c r="M4" s="10"/>
      <c r="N4" s="10">
        <v>41.617645000000003</v>
      </c>
      <c r="O4" s="10"/>
      <c r="P4" s="10">
        <v>30.292307690000001</v>
      </c>
      <c r="Q4" s="10"/>
      <c r="R4" s="163"/>
      <c r="S4" s="164" t="s">
        <v>34</v>
      </c>
      <c r="T4" s="10">
        <v>2023</v>
      </c>
      <c r="U4" s="10"/>
      <c r="V4" s="10"/>
      <c r="W4" s="10">
        <v>37.531933719999998</v>
      </c>
      <c r="X4" s="10"/>
      <c r="Y4" s="10"/>
      <c r="Z4" s="10"/>
      <c r="AA4" s="163"/>
      <c r="AB4" s="163"/>
      <c r="AC4" s="163"/>
      <c r="AD4" s="163"/>
      <c r="AE4" s="163"/>
      <c r="AF4" s="163"/>
      <c r="AG4" s="163"/>
    </row>
    <row xmlns:x14ac="http://schemas.microsoft.com/office/spreadsheetml/2009/9/ac" r="5" ht="15.75" x14ac:dyDescent="0.25">
      <c r="A5" s="164" t="s">
        <v>35</v>
      </c>
      <c r="B5" s="10">
        <v>2023</v>
      </c>
      <c r="C5" s="10"/>
      <c r="D5" s="10"/>
      <c r="E5" s="10">
        <v>13.98407501</v>
      </c>
      <c r="F5" s="10"/>
      <c r="G5" s="10"/>
      <c r="H5" s="10"/>
      <c r="I5" s="166"/>
      <c r="J5" s="164" t="s">
        <v>35</v>
      </c>
      <c r="K5" s="10">
        <v>2023</v>
      </c>
      <c r="L5" s="10"/>
      <c r="M5" s="10"/>
      <c r="N5" s="10">
        <v>39.358825000000003</v>
      </c>
      <c r="O5" s="10"/>
      <c r="P5" s="10"/>
      <c r="Q5" s="10"/>
      <c r="R5" s="163"/>
      <c r="S5" s="164" t="s">
        <v>35</v>
      </c>
      <c r="T5" s="10">
        <v>2023</v>
      </c>
      <c r="U5" s="10"/>
      <c r="V5" s="10"/>
      <c r="W5" s="10">
        <v>14.252245479999999</v>
      </c>
      <c r="X5" s="10"/>
      <c r="Y5" s="10"/>
      <c r="Z5" s="10"/>
      <c r="AA5" s="163"/>
      <c r="AB5" s="163"/>
      <c r="AC5" s="163"/>
      <c r="AD5" s="163"/>
      <c r="AE5" s="163"/>
      <c r="AF5" s="163"/>
      <c r="AG5" s="163"/>
    </row>
    <row xmlns:x14ac="http://schemas.microsoft.com/office/spreadsheetml/2009/9/ac" r="6" s="159" customFormat="true" ht="15.75" x14ac:dyDescent="0.25">
      <c r="A6" s="164" t="s">
        <v>36</v>
      </c>
      <c r="B6" s="10">
        <v>2023</v>
      </c>
      <c r="C6" s="10">
        <v>6.3150000000000004</v>
      </c>
      <c r="D6" s="10"/>
      <c r="E6" s="10">
        <v>26.224125000000001</v>
      </c>
      <c r="F6" s="10"/>
      <c r="G6" s="10">
        <v>2.0668548389999999</v>
      </c>
      <c r="H6" s="10"/>
      <c r="I6" s="166"/>
      <c r="J6" s="164" t="s">
        <v>36</v>
      </c>
      <c r="K6" s="10">
        <v>2023</v>
      </c>
      <c r="L6" s="10"/>
      <c r="M6" s="10"/>
      <c r="N6" s="10">
        <v>19.023530000000001</v>
      </c>
      <c r="O6" s="10"/>
      <c r="P6" s="10"/>
      <c r="Q6" s="10"/>
      <c r="R6" s="162"/>
      <c r="S6" s="164" t="s">
        <v>36</v>
      </c>
      <c r="T6" s="10">
        <v>2023</v>
      </c>
      <c r="U6" s="10"/>
      <c r="V6" s="10"/>
      <c r="W6" s="10">
        <v>48.215820800000003</v>
      </c>
      <c r="X6" s="10"/>
      <c r="Y6" s="10"/>
      <c r="Z6" s="10"/>
      <c r="AA6" s="163"/>
      <c r="AB6" s="163"/>
      <c r="AC6" s="163"/>
      <c r="AD6" s="163"/>
      <c r="AE6" s="163"/>
      <c r="AF6" s="163"/>
      <c r="AG6" s="163"/>
    </row>
    <row xmlns:x14ac="http://schemas.microsoft.com/office/spreadsheetml/2009/9/ac" r="7" s="159" customFormat="true" ht="15.75" x14ac:dyDescent="0.25">
      <c r="A7" s="168" t="s">
        <v>227</v>
      </c>
      <c r="B7" s="10">
        <v>2023</v>
      </c>
      <c r="C7" s="10">
        <v>93.685000000000002</v>
      </c>
      <c r="D7" s="10">
        <v>100</v>
      </c>
      <c r="E7" s="10">
        <v>0</v>
      </c>
      <c r="F7" s="10">
        <v>100</v>
      </c>
      <c r="G7" s="10">
        <v>97.933145159999995</v>
      </c>
      <c r="H7" s="10">
        <v>100</v>
      </c>
      <c r="I7" s="163"/>
      <c r="J7" s="168" t="s">
        <v>227</v>
      </c>
      <c r="K7" s="10">
        <v>2023</v>
      </c>
      <c r="L7" s="10">
        <v>70.224305689999994</v>
      </c>
      <c r="M7" s="10">
        <v>100</v>
      </c>
      <c r="N7" s="10">
        <v>0</v>
      </c>
      <c r="O7" s="10">
        <v>100</v>
      </c>
      <c r="P7" s="10">
        <v>69.707692309999999</v>
      </c>
      <c r="Q7" s="10">
        <v>100</v>
      </c>
      <c r="R7" s="163"/>
      <c r="S7" s="168" t="s">
        <v>227</v>
      </c>
      <c r="T7" s="10">
        <v>2023</v>
      </c>
      <c r="U7" s="10">
        <v>100</v>
      </c>
      <c r="V7" s="10">
        <v>100</v>
      </c>
      <c r="W7" s="10">
        <v>0</v>
      </c>
      <c r="X7" s="10">
        <v>100</v>
      </c>
      <c r="Y7" s="10">
        <v>100</v>
      </c>
      <c r="Z7" s="10">
        <v>100</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49</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50</v>
      </c>
      <c r="B13" s="180" t="s">
        <v>41</v>
      </c>
      <c r="C13" s="179" t="s">
        <v>89</v>
      </c>
      <c r="D13" s="179" t="s">
        <v>51</v>
      </c>
      <c r="E13" s="179" t="s">
        <v>185</v>
      </c>
      <c r="F13" s="179" t="s">
        <v>90</v>
      </c>
      <c r="G13" s="179" t="s">
        <v>91</v>
      </c>
      <c r="H13" s="179" t="s">
        <v>92</v>
      </c>
      <c r="I13" s="179" t="s">
        <v>93</v>
      </c>
      <c r="J13" s="179" t="s">
        <v>224</v>
      </c>
      <c r="K13" s="179" t="s">
        <v>186</v>
      </c>
      <c r="L13" s="179" t="s">
        <v>94</v>
      </c>
      <c r="M13" s="179" t="s">
        <v>95</v>
      </c>
      <c r="N13" s="179" t="s">
        <v>96</v>
      </c>
      <c r="O13" s="181" t="s">
        <v>97</v>
      </c>
      <c r="P13" s="181" t="s">
        <v>225</v>
      </c>
      <c r="Q13" s="179" t="s">
        <v>123</v>
      </c>
      <c r="R13" s="179" t="s">
        <v>158</v>
      </c>
      <c r="S13" s="182" t="s">
        <v>98</v>
      </c>
      <c r="T13" s="183" t="s">
        <v>99</v>
      </c>
      <c r="U13" s="183" t="s">
        <v>100</v>
      </c>
      <c r="V13" s="183" t="s">
        <v>226</v>
      </c>
    </row>
    <row xmlns:x14ac="http://schemas.microsoft.com/office/spreadsheetml/2009/9/ac" r="14" s="186" customFormat="true" ht="12" x14ac:dyDescent="0.2">
      <c r="A14" s="184" t="s">
        <v>159</v>
      </c>
      <c r="B14" s="10">
        <v>2000</v>
      </c>
      <c r="C14" s="185" t="s">
        <v>7</v>
      </c>
      <c r="D14" s="10">
        <v>4897182</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6" customFormat="true" ht="12" x14ac:dyDescent="0.2">
      <c r="A15" s="184" t="s">
        <v>159</v>
      </c>
      <c r="B15" s="10">
        <v>2001</v>
      </c>
      <c r="C15" s="185" t="s">
        <v>7</v>
      </c>
      <c r="D15" s="10">
        <v>5014059</v>
      </c>
      <c r="E15" s="10">
        <v>23.07662124508715</v>
      </c>
      <c r="F15" s="10"/>
      <c r="G15" s="10"/>
      <c r="H15" s="10"/>
      <c r="I15" s="10"/>
      <c r="J15" s="10">
        <v>100</v>
      </c>
      <c r="K15" s="10"/>
      <c r="L15" s="10"/>
      <c r="M15" s="10">
        <v>7.7605800204264597</v>
      </c>
      <c r="N15" s="10"/>
      <c r="O15" s="10"/>
      <c r="P15" s="10">
        <v>92.23941997957354</v>
      </c>
      <c r="Q15" s="10"/>
      <c r="R15" s="10"/>
      <c r="S15" s="10"/>
      <c r="T15" s="10"/>
      <c r="U15" s="10"/>
      <c r="V15" s="10">
        <v>100</v>
      </c>
    </row>
    <row xmlns:x14ac="http://schemas.microsoft.com/office/spreadsheetml/2009/9/ac" r="16" s="186" customFormat="true" ht="12" x14ac:dyDescent="0.2">
      <c r="A16" s="184" t="s">
        <v>159</v>
      </c>
      <c r="B16" s="10">
        <v>2002</v>
      </c>
      <c r="C16" s="185" t="s">
        <v>7</v>
      </c>
      <c r="D16" s="10">
        <v>5140340</v>
      </c>
      <c r="E16" s="10">
        <v>23.07662124508715</v>
      </c>
      <c r="F16" s="10"/>
      <c r="G16" s="10"/>
      <c r="H16" s="10"/>
      <c r="I16" s="10"/>
      <c r="J16" s="10">
        <v>100</v>
      </c>
      <c r="K16" s="10"/>
      <c r="L16" s="10"/>
      <c r="M16" s="10">
        <v>7.7605800204264597</v>
      </c>
      <c r="N16" s="10"/>
      <c r="O16" s="10"/>
      <c r="P16" s="10">
        <v>92.23941997957354</v>
      </c>
      <c r="Q16" s="10"/>
      <c r="R16" s="10"/>
      <c r="S16" s="10"/>
      <c r="T16" s="10"/>
      <c r="U16" s="10"/>
      <c r="V16" s="10">
        <v>100</v>
      </c>
    </row>
    <row xmlns:x14ac="http://schemas.microsoft.com/office/spreadsheetml/2009/9/ac" r="17" s="186" customFormat="true" ht="12" x14ac:dyDescent="0.2">
      <c r="A17" s="184" t="s">
        <v>159</v>
      </c>
      <c r="B17" s="10">
        <v>2003</v>
      </c>
      <c r="C17" s="185" t="s">
        <v>7</v>
      </c>
      <c r="D17" s="10">
        <v>5282082</v>
      </c>
      <c r="E17" s="10">
        <v>23.07662124508715</v>
      </c>
      <c r="F17" s="10"/>
      <c r="G17" s="10"/>
      <c r="H17" s="10"/>
      <c r="I17" s="10"/>
      <c r="J17" s="10">
        <v>100</v>
      </c>
      <c r="K17" s="10"/>
      <c r="L17" s="10"/>
      <c r="M17" s="10">
        <v>7.7605800204264597</v>
      </c>
      <c r="N17" s="10"/>
      <c r="O17" s="10"/>
      <c r="P17" s="10">
        <v>92.23941997957354</v>
      </c>
      <c r="Q17" s="10"/>
      <c r="R17" s="10"/>
      <c r="S17" s="10"/>
      <c r="T17" s="10"/>
      <c r="U17" s="10"/>
      <c r="V17" s="10">
        <v>100</v>
      </c>
    </row>
    <row xmlns:x14ac="http://schemas.microsoft.com/office/spreadsheetml/2009/9/ac" r="18" s="186" customFormat="true" ht="12" x14ac:dyDescent="0.2">
      <c r="A18" s="184" t="s">
        <v>159</v>
      </c>
      <c r="B18" s="10">
        <v>2004</v>
      </c>
      <c r="C18" s="185" t="s">
        <v>7</v>
      </c>
      <c r="D18" s="10">
        <v>5432958</v>
      </c>
      <c r="E18" s="10">
        <v>23.07662124508715</v>
      </c>
      <c r="F18" s="10"/>
      <c r="G18" s="10"/>
      <c r="H18" s="10"/>
      <c r="I18" s="10"/>
      <c r="J18" s="10">
        <v>100</v>
      </c>
      <c r="K18" s="10"/>
      <c r="L18" s="10"/>
      <c r="M18" s="10">
        <v>7.7605800204264597</v>
      </c>
      <c r="N18" s="10"/>
      <c r="O18" s="10"/>
      <c r="P18" s="10">
        <v>92.23941997957354</v>
      </c>
      <c r="Q18" s="10"/>
      <c r="R18" s="10"/>
      <c r="S18" s="10"/>
      <c r="T18" s="10"/>
      <c r="U18" s="10"/>
      <c r="V18" s="10">
        <v>100</v>
      </c>
    </row>
    <row xmlns:x14ac="http://schemas.microsoft.com/office/spreadsheetml/2009/9/ac" r="19" s="186" customFormat="true" ht="12" x14ac:dyDescent="0.2">
      <c r="A19" s="184" t="s">
        <v>159</v>
      </c>
      <c r="B19" s="10">
        <v>2005</v>
      </c>
      <c r="C19" s="185" t="s">
        <v>7</v>
      </c>
      <c r="D19" s="10">
        <v>5596239</v>
      </c>
      <c r="E19" s="10">
        <v>23.07662124508715</v>
      </c>
      <c r="F19" s="10">
        <v>23.07662124508715</v>
      </c>
      <c r="G19" s="10"/>
      <c r="H19" s="10"/>
      <c r="I19" s="10">
        <v>76.923378754912846</v>
      </c>
      <c r="J19" s="10">
        <v>23.07662124508715</v>
      </c>
      <c r="K19" s="10">
        <v>47.704332713723488</v>
      </c>
      <c r="L19" s="10"/>
      <c r="M19" s="10">
        <v>7.7605800204264597</v>
      </c>
      <c r="N19" s="10"/>
      <c r="O19" s="10"/>
      <c r="P19" s="10">
        <v>92.23941997957354</v>
      </c>
      <c r="Q19" s="10"/>
      <c r="R19" s="10"/>
      <c r="S19" s="10"/>
      <c r="T19" s="10"/>
      <c r="U19" s="10"/>
      <c r="V19" s="10">
        <v>100</v>
      </c>
    </row>
    <row xmlns:x14ac="http://schemas.microsoft.com/office/spreadsheetml/2009/9/ac" r="20" s="186" customFormat="true" ht="12" x14ac:dyDescent="0.2">
      <c r="A20" s="184" t="s">
        <v>159</v>
      </c>
      <c r="B20" s="10">
        <v>2006</v>
      </c>
      <c r="C20" s="185" t="s">
        <v>7</v>
      </c>
      <c r="D20" s="10">
        <v>5770635</v>
      </c>
      <c r="E20" s="10">
        <v>29.000585173191212</v>
      </c>
      <c r="F20" s="10">
        <v>27.184999999999491</v>
      </c>
      <c r="G20" s="10"/>
      <c r="H20" s="10"/>
      <c r="I20" s="10">
        <v>72.815000000000509</v>
      </c>
      <c r="J20" s="10">
        <v>27.184999999999491</v>
      </c>
      <c r="K20" s="10">
        <v>47.704332713723488</v>
      </c>
      <c r="L20" s="10"/>
      <c r="M20" s="10">
        <v>9.3330881837860034</v>
      </c>
      <c r="N20" s="10"/>
      <c r="O20" s="10"/>
      <c r="P20" s="10">
        <v>90.666911816213997</v>
      </c>
      <c r="Q20" s="10"/>
      <c r="R20" s="10"/>
      <c r="S20" s="10"/>
      <c r="T20" s="10"/>
      <c r="U20" s="10"/>
      <c r="V20" s="10">
        <v>100</v>
      </c>
    </row>
    <row xmlns:x14ac="http://schemas.microsoft.com/office/spreadsheetml/2009/9/ac" r="21" s="186" customFormat="true" ht="12" x14ac:dyDescent="0.2">
      <c r="A21" s="184" t="s">
        <v>159</v>
      </c>
      <c r="B21" s="10">
        <v>2007</v>
      </c>
      <c r="C21" s="185" t="s">
        <v>7</v>
      </c>
      <c r="D21" s="10">
        <v>5960415</v>
      </c>
      <c r="E21" s="10">
        <v>34.92454910129527</v>
      </c>
      <c r="F21" s="10">
        <v>27.184999999999491</v>
      </c>
      <c r="G21" s="10"/>
      <c r="H21" s="10"/>
      <c r="I21" s="10">
        <v>72.815000000000509</v>
      </c>
      <c r="J21" s="10">
        <v>27.184999999999491</v>
      </c>
      <c r="K21" s="10">
        <v>47.704332713723488</v>
      </c>
      <c r="L21" s="10"/>
      <c r="M21" s="10">
        <v>10.905596347145551</v>
      </c>
      <c r="N21" s="10"/>
      <c r="O21" s="10"/>
      <c r="P21" s="10">
        <v>89.094403652854453</v>
      </c>
      <c r="Q21" s="10"/>
      <c r="R21" s="10"/>
      <c r="S21" s="10"/>
      <c r="T21" s="10"/>
      <c r="U21" s="10"/>
      <c r="V21" s="10">
        <v>100</v>
      </c>
    </row>
    <row xmlns:x14ac="http://schemas.microsoft.com/office/spreadsheetml/2009/9/ac" r="22" s="186" customFormat="true" ht="12" x14ac:dyDescent="0.2">
      <c r="A22" s="184" t="s">
        <v>159</v>
      </c>
      <c r="B22" s="10">
        <v>2008</v>
      </c>
      <c r="C22" s="185" t="s">
        <v>7</v>
      </c>
      <c r="D22" s="10">
        <v>6165802</v>
      </c>
      <c r="E22" s="10">
        <v>40.848513029397509</v>
      </c>
      <c r="F22" s="10">
        <v>27.184999999999491</v>
      </c>
      <c r="G22" s="10"/>
      <c r="H22" s="10"/>
      <c r="I22" s="10">
        <v>72.815000000000509</v>
      </c>
      <c r="J22" s="10">
        <v>27.184999999999491</v>
      </c>
      <c r="K22" s="10">
        <v>47.704332713723488</v>
      </c>
      <c r="L22" s="10"/>
      <c r="M22" s="10">
        <v>12.47810451050464</v>
      </c>
      <c r="N22" s="10"/>
      <c r="O22" s="10"/>
      <c r="P22" s="10">
        <v>87.521895489495364</v>
      </c>
      <c r="Q22" s="10"/>
      <c r="R22" s="10"/>
      <c r="S22" s="10"/>
      <c r="T22" s="10"/>
      <c r="U22" s="10"/>
      <c r="V22" s="10">
        <v>100</v>
      </c>
    </row>
    <row xmlns:x14ac="http://schemas.microsoft.com/office/spreadsheetml/2009/9/ac" r="23" s="186" customFormat="true" ht="12" x14ac:dyDescent="0.2">
      <c r="A23" s="184" t="s">
        <v>159</v>
      </c>
      <c r="B23" s="10">
        <v>2009</v>
      </c>
      <c r="C23" s="185" t="s">
        <v>7</v>
      </c>
      <c r="D23" s="10">
        <v>6387538</v>
      </c>
      <c r="E23" s="10">
        <v>46.772476957501567</v>
      </c>
      <c r="F23" s="10">
        <v>27.184999999999491</v>
      </c>
      <c r="G23" s="10"/>
      <c r="H23" s="10"/>
      <c r="I23" s="10">
        <v>72.815000000000509</v>
      </c>
      <c r="J23" s="10">
        <v>27.184999999999491</v>
      </c>
      <c r="K23" s="10">
        <v>47.704332713723488</v>
      </c>
      <c r="L23" s="10"/>
      <c r="M23" s="10">
        <v>14.05061267386418</v>
      </c>
      <c r="N23" s="10"/>
      <c r="O23" s="10"/>
      <c r="P23" s="10">
        <v>85.94938732613582</v>
      </c>
      <c r="Q23" s="10"/>
      <c r="R23" s="10"/>
      <c r="S23" s="10"/>
      <c r="T23" s="10"/>
      <c r="U23" s="10"/>
      <c r="V23" s="10">
        <v>100</v>
      </c>
    </row>
    <row xmlns:x14ac="http://schemas.microsoft.com/office/spreadsheetml/2009/9/ac" r="24" s="186" customFormat="true" ht="12" x14ac:dyDescent="0.2">
      <c r="A24" s="184" t="s">
        <v>159</v>
      </c>
      <c r="B24" s="10">
        <v>2010</v>
      </c>
      <c r="C24" s="185" t="s">
        <v>7</v>
      </c>
      <c r="D24" s="10">
        <v>6620972</v>
      </c>
      <c r="E24" s="10">
        <v>52.696440885605632</v>
      </c>
      <c r="F24" s="10">
        <v>33.834999999999127</v>
      </c>
      <c r="G24" s="10"/>
      <c r="H24" s="10"/>
      <c r="I24" s="10">
        <v>66.165000000000873</v>
      </c>
      <c r="J24" s="10">
        <v>33.834999999999127</v>
      </c>
      <c r="K24" s="10">
        <v>54.060262209866778</v>
      </c>
      <c r="L24" s="10"/>
      <c r="M24" s="10">
        <v>15.62312083722372</v>
      </c>
      <c r="N24" s="10"/>
      <c r="O24" s="10"/>
      <c r="P24" s="10">
        <v>84.376879162776277</v>
      </c>
      <c r="Q24" s="10"/>
      <c r="R24" s="10"/>
      <c r="S24" s="10"/>
      <c r="T24" s="10"/>
      <c r="U24" s="10"/>
      <c r="V24" s="10">
        <v>100</v>
      </c>
    </row>
    <row xmlns:x14ac="http://schemas.microsoft.com/office/spreadsheetml/2009/9/ac" r="25" s="186" customFormat="true" ht="12" x14ac:dyDescent="0.2">
      <c r="A25" s="184" t="s">
        <v>159</v>
      </c>
      <c r="B25" s="10">
        <v>2011</v>
      </c>
      <c r="C25" s="185" t="s">
        <v>7</v>
      </c>
      <c r="D25" s="10">
        <v>6861881</v>
      </c>
      <c r="E25" s="10">
        <v>58.620404813709683</v>
      </c>
      <c r="F25" s="10">
        <v>40.485000000000582</v>
      </c>
      <c r="G25" s="10"/>
      <c r="H25" s="10"/>
      <c r="I25" s="10">
        <v>59.514999999999418</v>
      </c>
      <c r="J25" s="10">
        <v>40.485000000000582</v>
      </c>
      <c r="K25" s="10">
        <v>60.416191706010068</v>
      </c>
      <c r="L25" s="10"/>
      <c r="M25" s="10">
        <v>17.195629000583271</v>
      </c>
      <c r="N25" s="10"/>
      <c r="O25" s="10"/>
      <c r="P25" s="10">
        <v>82.804370999416733</v>
      </c>
      <c r="Q25" s="10"/>
      <c r="R25" s="10"/>
      <c r="S25" s="10"/>
      <c r="T25" s="10"/>
      <c r="U25" s="10"/>
      <c r="V25" s="10">
        <v>100</v>
      </c>
    </row>
    <row xmlns:x14ac="http://schemas.microsoft.com/office/spreadsheetml/2009/9/ac" r="26" s="186" customFormat="true" ht="12" x14ac:dyDescent="0.2">
      <c r="A26" s="184" t="s">
        <v>159</v>
      </c>
      <c r="B26" s="10">
        <v>2012</v>
      </c>
      <c r="C26" s="185" t="s">
        <v>7</v>
      </c>
      <c r="D26" s="10">
        <v>7113120</v>
      </c>
      <c r="E26" s="10">
        <v>64.544368741811923</v>
      </c>
      <c r="F26" s="10">
        <v>47.135000000000218</v>
      </c>
      <c r="G26" s="10"/>
      <c r="H26" s="10"/>
      <c r="I26" s="10">
        <v>52.864999999999782</v>
      </c>
      <c r="J26" s="10">
        <v>47.135000000000218</v>
      </c>
      <c r="K26" s="10">
        <v>66.772121202151538</v>
      </c>
      <c r="L26" s="10"/>
      <c r="M26" s="10">
        <v>18.768137163942811</v>
      </c>
      <c r="N26" s="10"/>
      <c r="O26" s="10"/>
      <c r="P26" s="10">
        <v>81.231862836057189</v>
      </c>
      <c r="Q26" s="10"/>
      <c r="R26" s="10"/>
      <c r="S26" s="10"/>
      <c r="T26" s="10"/>
      <c r="U26" s="10"/>
      <c r="V26" s="10">
        <v>100</v>
      </c>
    </row>
    <row xmlns:x14ac="http://schemas.microsoft.com/office/spreadsheetml/2009/9/ac" r="27" s="186" customFormat="true" ht="12" x14ac:dyDescent="0.2">
      <c r="A27" s="184" t="s">
        <v>159</v>
      </c>
      <c r="B27" s="10">
        <v>2013</v>
      </c>
      <c r="C27" s="185" t="s">
        <v>7</v>
      </c>
      <c r="D27" s="10">
        <v>7363273</v>
      </c>
      <c r="E27" s="10">
        <v>70.468332669915981</v>
      </c>
      <c r="F27" s="10">
        <v>53.784999999999847</v>
      </c>
      <c r="G27" s="10">
        <v>53.784999999999847</v>
      </c>
      <c r="H27" s="10">
        <v>0</v>
      </c>
      <c r="I27" s="10">
        <v>46.215000000000153</v>
      </c>
      <c r="J27" s="10">
        <v>0</v>
      </c>
      <c r="K27" s="10">
        <v>73.128050698294828</v>
      </c>
      <c r="L27" s="10">
        <v>73.128050698294828</v>
      </c>
      <c r="M27" s="10">
        <v>20.340645327302351</v>
      </c>
      <c r="N27" s="10">
        <v>52.787405370992467</v>
      </c>
      <c r="O27" s="10">
        <v>26.871949301705168</v>
      </c>
      <c r="P27" s="10">
        <v>0</v>
      </c>
      <c r="Q27" s="10">
        <v>83</v>
      </c>
      <c r="R27" s="10">
        <v>80.993150684931507</v>
      </c>
      <c r="S27" s="10">
        <v>63.3</v>
      </c>
      <c r="T27" s="10">
        <v>17.69315068493151</v>
      </c>
      <c r="U27" s="10">
        <v>19.006849315068489</v>
      </c>
      <c r="V27" s="10">
        <v>0</v>
      </c>
    </row>
    <row xmlns:x14ac="http://schemas.microsoft.com/office/spreadsheetml/2009/9/ac" r="28" s="186" customFormat="true" ht="12" x14ac:dyDescent="0.2">
      <c r="A28" s="184" t="s">
        <v>159</v>
      </c>
      <c r="B28" s="10">
        <v>2014</v>
      </c>
      <c r="C28" s="185" t="s">
        <v>7</v>
      </c>
      <c r="D28" s="10">
        <v>7640312</v>
      </c>
      <c r="E28" s="10">
        <v>76.392296598020039</v>
      </c>
      <c r="F28" s="10">
        <v>60.434999999999491</v>
      </c>
      <c r="G28" s="10">
        <v>60.434999999999491</v>
      </c>
      <c r="H28" s="10">
        <v>0</v>
      </c>
      <c r="I28" s="10">
        <v>39.565000000000509</v>
      </c>
      <c r="J28" s="10">
        <v>0</v>
      </c>
      <c r="K28" s="10">
        <v>79.483980194436299</v>
      </c>
      <c r="L28" s="10">
        <v>79.483980194436299</v>
      </c>
      <c r="M28" s="10">
        <v>21.91315349066144</v>
      </c>
      <c r="N28" s="10">
        <v>57.570826703774863</v>
      </c>
      <c r="O28" s="10">
        <v>20.516019805563701</v>
      </c>
      <c r="P28" s="10">
        <v>0</v>
      </c>
      <c r="Q28" s="10">
        <v>83</v>
      </c>
      <c r="R28" s="10">
        <v>80.993150684931507</v>
      </c>
      <c r="S28" s="10">
        <v>63.3</v>
      </c>
      <c r="T28" s="10">
        <v>17.69315068493151</v>
      </c>
      <c r="U28" s="10">
        <v>19.006849315068489</v>
      </c>
      <c r="V28" s="10">
        <v>0</v>
      </c>
    </row>
    <row xmlns:x14ac="http://schemas.microsoft.com/office/spreadsheetml/2009/9/ac" r="29" s="186" customFormat="true" ht="12" x14ac:dyDescent="0.2">
      <c r="A29" s="184" t="s">
        <v>159</v>
      </c>
      <c r="B29" s="10">
        <v>2015</v>
      </c>
      <c r="C29" s="185" t="s">
        <v>7</v>
      </c>
      <c r="D29" s="10">
        <v>7929770</v>
      </c>
      <c r="E29" s="10">
        <v>82.316260526122278</v>
      </c>
      <c r="F29" s="10">
        <v>67.084999999999127</v>
      </c>
      <c r="G29" s="10">
        <v>67.084999999999127</v>
      </c>
      <c r="H29" s="10">
        <v>0</v>
      </c>
      <c r="I29" s="10">
        <v>32.915000000000873</v>
      </c>
      <c r="J29" s="10">
        <v>0</v>
      </c>
      <c r="K29" s="10">
        <v>85.839909690579589</v>
      </c>
      <c r="L29" s="10">
        <v>80.900000000000006</v>
      </c>
      <c r="M29" s="10">
        <v>23.485661654020991</v>
      </c>
      <c r="N29" s="10">
        <v>57.414338345979019</v>
      </c>
      <c r="O29" s="10">
        <v>19.099999999999991</v>
      </c>
      <c r="P29" s="10">
        <v>0</v>
      </c>
      <c r="Q29" s="10">
        <v>83</v>
      </c>
      <c r="R29" s="10">
        <v>80.993150684931507</v>
      </c>
      <c r="S29" s="10">
        <v>63.3</v>
      </c>
      <c r="T29" s="10">
        <v>17.69315068493151</v>
      </c>
      <c r="U29" s="10">
        <v>19.006849315068489</v>
      </c>
      <c r="V29" s="10">
        <v>0</v>
      </c>
    </row>
    <row xmlns:x14ac="http://schemas.microsoft.com/office/spreadsheetml/2009/9/ac" r="30" s="186" customFormat="true" ht="12" x14ac:dyDescent="0.2">
      <c r="A30" s="184" t="s">
        <v>159</v>
      </c>
      <c r="B30" s="10">
        <v>2016</v>
      </c>
      <c r="C30" s="185" t="s">
        <v>7</v>
      </c>
      <c r="D30" s="10">
        <v>8228713</v>
      </c>
      <c r="E30" s="10">
        <v>88.240224454226336</v>
      </c>
      <c r="F30" s="10">
        <v>73.735000000000582</v>
      </c>
      <c r="G30" s="10">
        <v>70.077054794520549</v>
      </c>
      <c r="H30" s="10">
        <v>3.6579452054800332</v>
      </c>
      <c r="I30" s="10">
        <v>26.264999999999421</v>
      </c>
      <c r="J30" s="10">
        <v>0</v>
      </c>
      <c r="K30" s="10">
        <v>92.195839186722878</v>
      </c>
      <c r="L30" s="10">
        <v>80.900000000000006</v>
      </c>
      <c r="M30" s="10">
        <v>25.058169817380531</v>
      </c>
      <c r="N30" s="10">
        <v>55.841830182619468</v>
      </c>
      <c r="O30" s="10">
        <v>19.099999999999991</v>
      </c>
      <c r="P30" s="10">
        <v>0</v>
      </c>
      <c r="Q30" s="10">
        <v>83</v>
      </c>
      <c r="R30" s="10">
        <v>80.993150684931507</v>
      </c>
      <c r="S30" s="10">
        <v>63.3</v>
      </c>
      <c r="T30" s="10">
        <v>17.69315068493151</v>
      </c>
      <c r="U30" s="10">
        <v>19.006849315068489</v>
      </c>
      <c r="V30" s="10">
        <v>0</v>
      </c>
    </row>
    <row xmlns:x14ac="http://schemas.microsoft.com/office/spreadsheetml/2009/9/ac" r="31" s="186" customFormat="true" ht="12" x14ac:dyDescent="0.2">
      <c r="A31" s="184" t="s">
        <v>159</v>
      </c>
      <c r="B31" s="10">
        <v>2017</v>
      </c>
      <c r="C31" s="185" t="s">
        <v>7</v>
      </c>
      <c r="D31" s="10">
        <v>7838983</v>
      </c>
      <c r="E31" s="10">
        <v>94.164188382330394</v>
      </c>
      <c r="F31" s="10">
        <v>80.385000000000218</v>
      </c>
      <c r="G31" s="10">
        <v>70.077054794520549</v>
      </c>
      <c r="H31" s="10">
        <v>10.307945205479671</v>
      </c>
      <c r="I31" s="10">
        <v>19.614999999999782</v>
      </c>
      <c r="J31" s="10">
        <v>0</v>
      </c>
      <c r="K31" s="10">
        <v>98.551768682864349</v>
      </c>
      <c r="L31" s="10">
        <v>80.900000000000006</v>
      </c>
      <c r="M31" s="10">
        <v>26.630677980740071</v>
      </c>
      <c r="N31" s="10">
        <v>54.269322019259931</v>
      </c>
      <c r="O31" s="10">
        <v>19.099999999999991</v>
      </c>
      <c r="P31" s="10">
        <v>0</v>
      </c>
      <c r="Q31" s="10">
        <v>83</v>
      </c>
      <c r="R31" s="10">
        <v>80.993150684931507</v>
      </c>
      <c r="S31" s="10">
        <v>63.3</v>
      </c>
      <c r="T31" s="10">
        <v>17.69315068493151</v>
      </c>
      <c r="U31" s="10">
        <v>19.006849315068489</v>
      </c>
      <c r="V31" s="10">
        <v>0</v>
      </c>
    </row>
    <row xmlns:x14ac="http://schemas.microsoft.com/office/spreadsheetml/2009/9/ac" r="32" s="186" customFormat="true" ht="12" x14ac:dyDescent="0.2">
      <c r="A32" s="184" t="s">
        <v>159</v>
      </c>
      <c r="B32" s="10">
        <v>2018</v>
      </c>
      <c r="C32" s="185" t="s">
        <v>7</v>
      </c>
      <c r="D32" s="10">
        <v>8123324</v>
      </c>
      <c r="E32" s="10">
        <v>100</v>
      </c>
      <c r="F32" s="10">
        <v>87.034999999999854</v>
      </c>
      <c r="G32" s="10">
        <v>70.077054794520549</v>
      </c>
      <c r="H32" s="10">
        <v>16.957945205479309</v>
      </c>
      <c r="I32" s="10">
        <v>12.965000000000151</v>
      </c>
      <c r="J32" s="10">
        <v>0</v>
      </c>
      <c r="K32" s="10">
        <v>100</v>
      </c>
      <c r="L32" s="10">
        <v>80.900000000000006</v>
      </c>
      <c r="M32" s="10">
        <v>28.203186144099622</v>
      </c>
      <c r="N32" s="10">
        <v>52.696813855900388</v>
      </c>
      <c r="O32" s="10">
        <v>19.099999999999991</v>
      </c>
      <c r="P32" s="10">
        <v>0</v>
      </c>
      <c r="Q32" s="10">
        <v>83</v>
      </c>
      <c r="R32" s="10">
        <v>80.993150684931507</v>
      </c>
      <c r="S32" s="10">
        <v>63.3</v>
      </c>
      <c r="T32" s="10">
        <v>17.69315068493151</v>
      </c>
      <c r="U32" s="10">
        <v>19.006849315068489</v>
      </c>
      <c r="V32" s="10">
        <v>0</v>
      </c>
    </row>
    <row xmlns:x14ac="http://schemas.microsoft.com/office/spreadsheetml/2009/9/ac" r="33" s="186" customFormat="true" ht="12" x14ac:dyDescent="0.2">
      <c r="A33" s="184" t="s">
        <v>159</v>
      </c>
      <c r="B33" s="10">
        <v>2019</v>
      </c>
      <c r="C33" s="185" t="s">
        <v>7</v>
      </c>
      <c r="D33" s="10">
        <v>8403636</v>
      </c>
      <c r="E33" s="10">
        <v>100</v>
      </c>
      <c r="F33" s="10">
        <v>93.684999999999491</v>
      </c>
      <c r="G33" s="10">
        <v>70.077054794520549</v>
      </c>
      <c r="H33" s="10">
        <v>23.607945205478941</v>
      </c>
      <c r="I33" s="10">
        <v>6.3150000000005093</v>
      </c>
      <c r="J33" s="10">
        <v>0</v>
      </c>
      <c r="K33" s="10">
        <v>100</v>
      </c>
      <c r="L33" s="10">
        <v>80.900000000000006</v>
      </c>
      <c r="M33" s="10">
        <v>29.775694307459158</v>
      </c>
      <c r="N33" s="10">
        <v>51.124305692540837</v>
      </c>
      <c r="O33" s="10">
        <v>19.099999999999991</v>
      </c>
      <c r="P33" s="10">
        <v>0</v>
      </c>
      <c r="Q33" s="10">
        <v>83</v>
      </c>
      <c r="R33" s="10">
        <v>80.993150684931507</v>
      </c>
      <c r="S33" s="10">
        <v>63.3</v>
      </c>
      <c r="T33" s="10">
        <v>17.69315068493151</v>
      </c>
      <c r="U33" s="10">
        <v>19.006849315068489</v>
      </c>
      <c r="V33" s="10">
        <v>0</v>
      </c>
    </row>
    <row xmlns:x14ac="http://schemas.microsoft.com/office/spreadsheetml/2009/9/ac" r="34" s="186" customFormat="true" ht="12" x14ac:dyDescent="0.2">
      <c r="A34" s="184" t="s">
        <v>159</v>
      </c>
      <c r="B34" s="10">
        <v>2020</v>
      </c>
      <c r="C34" s="185" t="s">
        <v>7</v>
      </c>
      <c r="D34" s="10">
        <v>8684415</v>
      </c>
      <c r="E34" s="10">
        <v>100</v>
      </c>
      <c r="F34" s="10">
        <v>93.684999999999491</v>
      </c>
      <c r="G34" s="10">
        <v>70.077054794520549</v>
      </c>
      <c r="H34" s="10">
        <v>23.607945205478941</v>
      </c>
      <c r="I34" s="10">
        <v>6.3150000000005093</v>
      </c>
      <c r="J34" s="10">
        <v>0</v>
      </c>
      <c r="K34" s="10">
        <v>100</v>
      </c>
      <c r="L34" s="10">
        <v>80.900000000000006</v>
      </c>
      <c r="M34" s="10">
        <v>29.775694307459158</v>
      </c>
      <c r="N34" s="10">
        <v>51.124305692540837</v>
      </c>
      <c r="O34" s="10">
        <v>19.099999999999991</v>
      </c>
      <c r="P34" s="10">
        <v>0</v>
      </c>
      <c r="Q34" s="10">
        <v>83</v>
      </c>
      <c r="R34" s="10">
        <v>80.993150684931507</v>
      </c>
      <c r="S34" s="10">
        <v>63.3</v>
      </c>
      <c r="T34" s="10">
        <v>17.69315068493151</v>
      </c>
      <c r="U34" s="10">
        <v>19.006849315068489</v>
      </c>
      <c r="V34" s="10">
        <v>0</v>
      </c>
    </row>
    <row xmlns:x14ac="http://schemas.microsoft.com/office/spreadsheetml/2009/9/ac" r="35" s="186" customFormat="true" ht="12" x14ac:dyDescent="0.2">
      <c r="A35" s="184" t="s">
        <v>159</v>
      </c>
      <c r="B35" s="10">
        <v>2021</v>
      </c>
      <c r="C35" s="185" t="s">
        <v>7</v>
      </c>
      <c r="D35" s="10">
        <v>8968635</v>
      </c>
      <c r="E35" s="10">
        <v>100</v>
      </c>
      <c r="F35" s="10">
        <v>93.684999999999491</v>
      </c>
      <c r="G35" s="10">
        <v>70.077054794520549</v>
      </c>
      <c r="H35" s="10">
        <v>23.607945205478941</v>
      </c>
      <c r="I35" s="10">
        <v>6.3150000000005093</v>
      </c>
      <c r="J35" s="10">
        <v>0</v>
      </c>
      <c r="K35" s="10">
        <v>100</v>
      </c>
      <c r="L35" s="10">
        <v>80.900000000000006</v>
      </c>
      <c r="M35" s="10">
        <v>29.775694307459158</v>
      </c>
      <c r="N35" s="10">
        <v>51.124305692540837</v>
      </c>
      <c r="O35" s="10">
        <v>19.099999999999991</v>
      </c>
      <c r="P35" s="10">
        <v>0</v>
      </c>
      <c r="Q35" s="10">
        <v>83</v>
      </c>
      <c r="R35" s="10">
        <v>80.993150684931507</v>
      </c>
      <c r="S35" s="10">
        <v>63.3</v>
      </c>
      <c r="T35" s="10">
        <v>17.69315068493151</v>
      </c>
      <c r="U35" s="10">
        <v>19.006849315068489</v>
      </c>
      <c r="V35" s="10">
        <v>0</v>
      </c>
    </row>
    <row xmlns:x14ac="http://schemas.microsoft.com/office/spreadsheetml/2009/9/ac" r="36" s="186" customFormat="true" ht="12" x14ac:dyDescent="0.2">
      <c r="A36" s="184" t="s">
        <v>159</v>
      </c>
      <c r="B36" s="10">
        <v>2022</v>
      </c>
      <c r="C36" s="185" t="s">
        <v>7</v>
      </c>
      <c r="D36" s="10">
        <v>9251758</v>
      </c>
      <c r="E36" s="10">
        <v>100</v>
      </c>
      <c r="F36" s="10">
        <v>93.684999999999491</v>
      </c>
      <c r="G36" s="10"/>
      <c r="H36" s="10"/>
      <c r="I36" s="10">
        <v>6.3150000000005093</v>
      </c>
      <c r="J36" s="10">
        <v>93.684999999999491</v>
      </c>
      <c r="K36" s="10">
        <v>100</v>
      </c>
      <c r="L36" s="10"/>
      <c r="M36" s="10">
        <v>29.775694307459158</v>
      </c>
      <c r="N36" s="10"/>
      <c r="O36" s="10"/>
      <c r="P36" s="10">
        <v>70.224305692540838</v>
      </c>
      <c r="Q36" s="10"/>
      <c r="R36" s="10"/>
      <c r="S36" s="10"/>
      <c r="T36" s="10"/>
      <c r="U36" s="10"/>
      <c r="V36" s="10">
        <v>100</v>
      </c>
    </row>
    <row xmlns:x14ac="http://schemas.microsoft.com/office/spreadsheetml/2009/9/ac" r="37" s="186" customFormat="true" ht="12" x14ac:dyDescent="0.2">
      <c r="A37" s="184" t="s">
        <v>159</v>
      </c>
      <c r="B37" s="10">
        <v>2023</v>
      </c>
      <c r="C37" s="185" t="s">
        <v>7</v>
      </c>
      <c r="D37" s="10">
        <v>9313652</v>
      </c>
      <c r="E37" s="10">
        <v>100</v>
      </c>
      <c r="F37" s="10">
        <v>93.684999999999491</v>
      </c>
      <c r="G37" s="10"/>
      <c r="H37" s="10"/>
      <c r="I37" s="10">
        <v>6.3150000000005093</v>
      </c>
      <c r="J37" s="10">
        <v>93.684999999999491</v>
      </c>
      <c r="K37" s="10">
        <v>100</v>
      </c>
      <c r="L37" s="10"/>
      <c r="M37" s="10">
        <v>29.775694307459158</v>
      </c>
      <c r="N37" s="10"/>
      <c r="O37" s="10"/>
      <c r="P37" s="10">
        <v>70.224305692540838</v>
      </c>
      <c r="Q37" s="10"/>
      <c r="R37" s="10"/>
      <c r="S37" s="10"/>
      <c r="T37" s="10"/>
      <c r="U37" s="10"/>
      <c r="V37" s="10">
        <v>100</v>
      </c>
    </row>
    <row xmlns:x14ac="http://schemas.microsoft.com/office/spreadsheetml/2009/9/ac" r="38" s="186" customFormat="true" ht="12" x14ac:dyDescent="0.2">
      <c r="A38" s="184" t="s">
        <v>159</v>
      </c>
      <c r="B38" s="10">
        <v>2024</v>
      </c>
      <c r="C38" s="18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159</v>
      </c>
      <c r="B39" s="10">
        <v>2025</v>
      </c>
      <c r="C39" s="18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159</v>
      </c>
      <c r="B40" s="10">
        <v>2026</v>
      </c>
      <c r="C40" s="18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159</v>
      </c>
      <c r="B41" s="10">
        <v>2027</v>
      </c>
      <c r="C41" s="18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159</v>
      </c>
      <c r="B42" s="10">
        <v>2028</v>
      </c>
      <c r="C42" s="18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159</v>
      </c>
      <c r="B43" s="10">
        <v>2029</v>
      </c>
      <c r="C43" s="18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159</v>
      </c>
      <c r="B44" s="10">
        <v>2030</v>
      </c>
      <c r="C44" s="18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159</v>
      </c>
      <c r="B45" s="10">
        <v>2000</v>
      </c>
      <c r="C45" s="185" t="s">
        <v>1</v>
      </c>
      <c r="D45" s="10">
        <v>1388644.972007789</v>
      </c>
      <c r="E45" s="10">
        <v>100</v>
      </c>
      <c r="F45" s="10"/>
      <c r="G45" s="10"/>
      <c r="H45" s="10"/>
      <c r="I45" s="10"/>
      <c r="J45" s="10">
        <v>100</v>
      </c>
      <c r="K45" s="10">
        <v>100</v>
      </c>
      <c r="L45" s="10"/>
      <c r="M45" s="10"/>
      <c r="N45" s="10"/>
      <c r="O45" s="10"/>
      <c r="P45" s="10">
        <v>100</v>
      </c>
      <c r="Q45" s="10"/>
      <c r="R45" s="10"/>
      <c r="S45" s="10"/>
      <c r="T45" s="10"/>
      <c r="U45" s="10"/>
      <c r="V45" s="10">
        <v>100</v>
      </c>
    </row>
    <row xmlns:x14ac="http://schemas.microsoft.com/office/spreadsheetml/2009/9/ac" r="46" s="186" customFormat="true" ht="12" x14ac:dyDescent="0.2">
      <c r="A46" s="184" t="s">
        <v>159</v>
      </c>
      <c r="B46" s="10">
        <v>2001</v>
      </c>
      <c r="C46" s="185" t="s">
        <v>1</v>
      </c>
      <c r="D46" s="10">
        <v>1457837.6925042339</v>
      </c>
      <c r="E46" s="10">
        <v>100</v>
      </c>
      <c r="F46" s="10"/>
      <c r="G46" s="10"/>
      <c r="H46" s="10"/>
      <c r="I46" s="10"/>
      <c r="J46" s="10">
        <v>100</v>
      </c>
      <c r="K46" s="10">
        <v>100</v>
      </c>
      <c r="L46" s="10"/>
      <c r="M46" s="10"/>
      <c r="N46" s="10"/>
      <c r="O46" s="10"/>
      <c r="P46" s="10">
        <v>100</v>
      </c>
      <c r="Q46" s="10"/>
      <c r="R46" s="10"/>
      <c r="S46" s="10"/>
      <c r="T46" s="10"/>
      <c r="U46" s="10"/>
      <c r="V46" s="10">
        <v>100</v>
      </c>
    </row>
    <row xmlns:x14ac="http://schemas.microsoft.com/office/spreadsheetml/2009/9/ac" r="47" s="186" customFormat="true" ht="12" x14ac:dyDescent="0.2">
      <c r="A47" s="184" t="s">
        <v>159</v>
      </c>
      <c r="B47" s="10">
        <v>2002</v>
      </c>
      <c r="C47" s="185" t="s">
        <v>1</v>
      </c>
      <c r="D47" s="10">
        <v>1532129.7278503419</v>
      </c>
      <c r="E47" s="10">
        <v>100</v>
      </c>
      <c r="F47" s="10"/>
      <c r="G47" s="10"/>
      <c r="H47" s="10"/>
      <c r="I47" s="10"/>
      <c r="J47" s="10">
        <v>100</v>
      </c>
      <c r="K47" s="10">
        <v>100</v>
      </c>
      <c r="L47" s="10"/>
      <c r="M47" s="10"/>
      <c r="N47" s="10"/>
      <c r="O47" s="10"/>
      <c r="P47" s="10">
        <v>100</v>
      </c>
      <c r="Q47" s="10"/>
      <c r="R47" s="10"/>
      <c r="S47" s="10"/>
      <c r="T47" s="10"/>
      <c r="U47" s="10"/>
      <c r="V47" s="10">
        <v>100</v>
      </c>
    </row>
    <row xmlns:x14ac="http://schemas.microsoft.com/office/spreadsheetml/2009/9/ac" r="48" s="186" customFormat="true" ht="12" x14ac:dyDescent="0.2">
      <c r="A48" s="184" t="s">
        <v>159</v>
      </c>
      <c r="B48" s="10">
        <v>2003</v>
      </c>
      <c r="C48" s="185" t="s">
        <v>1</v>
      </c>
      <c r="D48" s="10">
        <v>1613517.6352869419</v>
      </c>
      <c r="E48" s="10">
        <v>100</v>
      </c>
      <c r="F48" s="10"/>
      <c r="G48" s="10"/>
      <c r="H48" s="10"/>
      <c r="I48" s="10"/>
      <c r="J48" s="10">
        <v>100</v>
      </c>
      <c r="K48" s="10">
        <v>100</v>
      </c>
      <c r="L48" s="10"/>
      <c r="M48" s="10"/>
      <c r="N48" s="10"/>
      <c r="O48" s="10"/>
      <c r="P48" s="10">
        <v>100</v>
      </c>
      <c r="Q48" s="10"/>
      <c r="R48" s="10"/>
      <c r="S48" s="10"/>
      <c r="T48" s="10"/>
      <c r="U48" s="10"/>
      <c r="V48" s="10">
        <v>100</v>
      </c>
    </row>
    <row xmlns:x14ac="http://schemas.microsoft.com/office/spreadsheetml/2009/9/ac" r="49" s="186" customFormat="true" ht="12" x14ac:dyDescent="0.2">
      <c r="A49" s="184" t="s">
        <v>159</v>
      </c>
      <c r="B49" s="10">
        <v>2004</v>
      </c>
      <c r="C49" s="185" t="s">
        <v>1</v>
      </c>
      <c r="D49" s="10">
        <v>1700515.8125498199</v>
      </c>
      <c r="E49" s="10">
        <v>100</v>
      </c>
      <c r="F49" s="10"/>
      <c r="G49" s="10"/>
      <c r="H49" s="10"/>
      <c r="I49" s="10"/>
      <c r="J49" s="10">
        <v>100</v>
      </c>
      <c r="K49" s="10">
        <v>100</v>
      </c>
      <c r="L49" s="10"/>
      <c r="M49" s="10"/>
      <c r="N49" s="10"/>
      <c r="O49" s="10"/>
      <c r="P49" s="10">
        <v>100</v>
      </c>
      <c r="Q49" s="10"/>
      <c r="R49" s="10"/>
      <c r="S49" s="10"/>
      <c r="T49" s="10"/>
      <c r="U49" s="10"/>
      <c r="V49" s="10">
        <v>100</v>
      </c>
    </row>
    <row xmlns:x14ac="http://schemas.microsoft.com/office/spreadsheetml/2009/9/ac" r="50" s="186" customFormat="true" ht="12" x14ac:dyDescent="0.2">
      <c r="A50" s="184" t="s">
        <v>159</v>
      </c>
      <c r="B50" s="10">
        <v>2005</v>
      </c>
      <c r="C50" s="185" t="s">
        <v>1</v>
      </c>
      <c r="D50" s="10">
        <v>1794154.3002526481</v>
      </c>
      <c r="E50" s="10">
        <v>100</v>
      </c>
      <c r="F50" s="10"/>
      <c r="G50" s="10"/>
      <c r="H50" s="10"/>
      <c r="I50" s="10"/>
      <c r="J50" s="10">
        <v>100</v>
      </c>
      <c r="K50" s="10">
        <v>100</v>
      </c>
      <c r="L50" s="10"/>
      <c r="M50" s="10"/>
      <c r="N50" s="10"/>
      <c r="O50" s="10"/>
      <c r="P50" s="10">
        <v>100</v>
      </c>
      <c r="Q50" s="10"/>
      <c r="R50" s="10"/>
      <c r="S50" s="10"/>
      <c r="T50" s="10"/>
      <c r="U50" s="10"/>
      <c r="V50" s="10">
        <v>100</v>
      </c>
    </row>
    <row xmlns:x14ac="http://schemas.microsoft.com/office/spreadsheetml/2009/9/ac" r="51" s="186" customFormat="true" ht="12" x14ac:dyDescent="0.2">
      <c r="A51" s="184" t="s">
        <v>159</v>
      </c>
      <c r="B51" s="10">
        <v>2006</v>
      </c>
      <c r="C51" s="185" t="s">
        <v>1</v>
      </c>
      <c r="D51" s="10">
        <v>1894614.925465394</v>
      </c>
      <c r="E51" s="10">
        <v>100</v>
      </c>
      <c r="F51" s="10"/>
      <c r="G51" s="10"/>
      <c r="H51" s="10"/>
      <c r="I51" s="10"/>
      <c r="J51" s="10">
        <v>100</v>
      </c>
      <c r="K51" s="10">
        <v>100</v>
      </c>
      <c r="L51" s="10"/>
      <c r="M51" s="10"/>
      <c r="N51" s="10"/>
      <c r="O51" s="10"/>
      <c r="P51" s="10">
        <v>100</v>
      </c>
      <c r="Q51" s="10"/>
      <c r="R51" s="10"/>
      <c r="S51" s="10"/>
      <c r="T51" s="10"/>
      <c r="U51" s="10"/>
      <c r="V51" s="10">
        <v>100</v>
      </c>
    </row>
    <row xmlns:x14ac="http://schemas.microsoft.com/office/spreadsheetml/2009/9/ac" r="52" s="186" customFormat="true" ht="12" x14ac:dyDescent="0.2">
      <c r="A52" s="184" t="s">
        <v>159</v>
      </c>
      <c r="B52" s="10">
        <v>2007</v>
      </c>
      <c r="C52" s="185" t="s">
        <v>1</v>
      </c>
      <c r="D52" s="10">
        <v>2003414.660696411</v>
      </c>
      <c r="E52" s="10">
        <v>100</v>
      </c>
      <c r="F52" s="10"/>
      <c r="G52" s="10"/>
      <c r="H52" s="10"/>
      <c r="I52" s="10"/>
      <c r="J52" s="10">
        <v>100</v>
      </c>
      <c r="K52" s="10">
        <v>100</v>
      </c>
      <c r="L52" s="10"/>
      <c r="M52" s="10"/>
      <c r="N52" s="10"/>
      <c r="O52" s="10"/>
      <c r="P52" s="10">
        <v>100</v>
      </c>
      <c r="Q52" s="10"/>
      <c r="R52" s="10"/>
      <c r="S52" s="10"/>
      <c r="T52" s="10"/>
      <c r="U52" s="10"/>
      <c r="V52" s="10">
        <v>100</v>
      </c>
    </row>
    <row xmlns:x14ac="http://schemas.microsoft.com/office/spreadsheetml/2009/9/ac" r="53" s="186" customFormat="true" ht="12" x14ac:dyDescent="0.2">
      <c r="A53" s="184" t="s">
        <v>159</v>
      </c>
      <c r="B53" s="10">
        <v>2008</v>
      </c>
      <c r="C53" s="185" t="s">
        <v>1</v>
      </c>
      <c r="D53" s="10">
        <v>2121220.854533386</v>
      </c>
      <c r="E53" s="10">
        <v>100</v>
      </c>
      <c r="F53" s="10"/>
      <c r="G53" s="10"/>
      <c r="H53" s="10"/>
      <c r="I53" s="10"/>
      <c r="J53" s="10">
        <v>100</v>
      </c>
      <c r="K53" s="10">
        <v>100</v>
      </c>
      <c r="L53" s="10"/>
      <c r="M53" s="10"/>
      <c r="N53" s="10"/>
      <c r="O53" s="10"/>
      <c r="P53" s="10">
        <v>100</v>
      </c>
      <c r="Q53" s="10"/>
      <c r="R53" s="10"/>
      <c r="S53" s="10"/>
      <c r="T53" s="10"/>
      <c r="U53" s="10"/>
      <c r="V53" s="10">
        <v>100</v>
      </c>
    </row>
    <row xmlns:x14ac="http://schemas.microsoft.com/office/spreadsheetml/2009/9/ac" r="54" s="186" customFormat="true" ht="12" x14ac:dyDescent="0.2">
      <c r="A54" s="184" t="s">
        <v>159</v>
      </c>
      <c r="B54" s="10">
        <v>2009</v>
      </c>
      <c r="C54" s="185" t="s">
        <v>1</v>
      </c>
      <c r="D54" s="10">
        <v>2248413.4247330469</v>
      </c>
      <c r="E54" s="10">
        <v>100</v>
      </c>
      <c r="F54" s="10"/>
      <c r="G54" s="10"/>
      <c r="H54" s="10"/>
      <c r="I54" s="10"/>
      <c r="J54" s="10">
        <v>100</v>
      </c>
      <c r="K54" s="10">
        <v>100</v>
      </c>
      <c r="L54" s="10"/>
      <c r="M54" s="10"/>
      <c r="N54" s="10"/>
      <c r="O54" s="10"/>
      <c r="P54" s="10">
        <v>100</v>
      </c>
      <c r="Q54" s="10"/>
      <c r="R54" s="10"/>
      <c r="S54" s="10"/>
      <c r="T54" s="10"/>
      <c r="U54" s="10"/>
      <c r="V54" s="10">
        <v>100</v>
      </c>
    </row>
    <row xmlns:x14ac="http://schemas.microsoft.com/office/spreadsheetml/2009/9/ac" r="55" s="186" customFormat="true" ht="12" x14ac:dyDescent="0.2">
      <c r="A55" s="184" t="s">
        <v>159</v>
      </c>
      <c r="B55" s="10">
        <v>2010</v>
      </c>
      <c r="C55" s="185" t="s">
        <v>1</v>
      </c>
      <c r="D55" s="10">
        <v>2383483.7466500858</v>
      </c>
      <c r="E55" s="10">
        <v>100</v>
      </c>
      <c r="F55" s="10"/>
      <c r="G55" s="10"/>
      <c r="H55" s="10"/>
      <c r="I55" s="10"/>
      <c r="J55" s="10">
        <v>100</v>
      </c>
      <c r="K55" s="10">
        <v>100</v>
      </c>
      <c r="L55" s="10"/>
      <c r="M55" s="10"/>
      <c r="N55" s="10"/>
      <c r="O55" s="10"/>
      <c r="P55" s="10">
        <v>100</v>
      </c>
      <c r="Q55" s="10"/>
      <c r="R55" s="10"/>
      <c r="S55" s="10"/>
      <c r="T55" s="10"/>
      <c r="U55" s="10"/>
      <c r="V55" s="10">
        <v>100</v>
      </c>
    </row>
    <row xmlns:x14ac="http://schemas.microsoft.com/office/spreadsheetml/2009/9/ac" r="56" s="186" customFormat="true" ht="12" x14ac:dyDescent="0.2">
      <c r="A56" s="184" t="s">
        <v>159</v>
      </c>
      <c r="B56" s="10">
        <v>2011</v>
      </c>
      <c r="C56" s="185" t="s">
        <v>1</v>
      </c>
      <c r="D56" s="10">
        <v>2525103.5745314411</v>
      </c>
      <c r="E56" s="10">
        <v>100</v>
      </c>
      <c r="F56" s="10"/>
      <c r="G56" s="10"/>
      <c r="H56" s="10"/>
      <c r="I56" s="10"/>
      <c r="J56" s="10">
        <v>100</v>
      </c>
      <c r="K56" s="10">
        <v>100</v>
      </c>
      <c r="L56" s="10"/>
      <c r="M56" s="10"/>
      <c r="N56" s="10"/>
      <c r="O56" s="10"/>
      <c r="P56" s="10">
        <v>100</v>
      </c>
      <c r="Q56" s="10"/>
      <c r="R56" s="10"/>
      <c r="S56" s="10"/>
      <c r="T56" s="10"/>
      <c r="U56" s="10"/>
      <c r="V56" s="10">
        <v>100</v>
      </c>
    </row>
    <row xmlns:x14ac="http://schemas.microsoft.com/office/spreadsheetml/2009/9/ac" r="57" s="186" customFormat="true" ht="12" x14ac:dyDescent="0.2">
      <c r="A57" s="184" t="s">
        <v>159</v>
      </c>
      <c r="B57" s="10">
        <v>2012</v>
      </c>
      <c r="C57" s="185" t="s">
        <v>1</v>
      </c>
      <c r="D57" s="10">
        <v>2674461.9193359381</v>
      </c>
      <c r="E57" s="10">
        <v>100</v>
      </c>
      <c r="F57" s="10"/>
      <c r="G57" s="10"/>
      <c r="H57" s="10"/>
      <c r="I57" s="10"/>
      <c r="J57" s="10">
        <v>100</v>
      </c>
      <c r="K57" s="10">
        <v>100</v>
      </c>
      <c r="L57" s="10"/>
      <c r="M57" s="10"/>
      <c r="N57" s="10"/>
      <c r="O57" s="10"/>
      <c r="P57" s="10">
        <v>100</v>
      </c>
      <c r="Q57" s="10"/>
      <c r="R57" s="10"/>
      <c r="S57" s="10"/>
      <c r="T57" s="10"/>
      <c r="U57" s="10"/>
      <c r="V57" s="10">
        <v>100</v>
      </c>
    </row>
    <row xmlns:x14ac="http://schemas.microsoft.com/office/spreadsheetml/2009/9/ac" r="58" s="186" customFormat="true" ht="12" x14ac:dyDescent="0.2">
      <c r="A58" s="184" t="s">
        <v>159</v>
      </c>
      <c r="B58" s="10">
        <v>2013</v>
      </c>
      <c r="C58" s="185" t="s">
        <v>1</v>
      </c>
      <c r="D58" s="10">
        <v>2827349.4789033891</v>
      </c>
      <c r="E58" s="10">
        <v>100</v>
      </c>
      <c r="F58" s="10">
        <v>96.805000000000007</v>
      </c>
      <c r="G58" s="10">
        <v>86.524822695035468</v>
      </c>
      <c r="H58" s="10">
        <v>10.280177304964541</v>
      </c>
      <c r="I58" s="10">
        <v>3.1949999999999932</v>
      </c>
      <c r="J58" s="10">
        <v>0</v>
      </c>
      <c r="K58" s="10">
        <v>100</v>
      </c>
      <c r="L58" s="10">
        <v>90.8</v>
      </c>
      <c r="M58" s="10">
        <v>25</v>
      </c>
      <c r="N58" s="10">
        <v>65.8</v>
      </c>
      <c r="O58" s="10">
        <v>9.2000000000000028</v>
      </c>
      <c r="P58" s="10">
        <v>0</v>
      </c>
      <c r="Q58" s="10">
        <v>90</v>
      </c>
      <c r="R58" s="10">
        <v>87.943262411347519</v>
      </c>
      <c r="S58" s="10">
        <v>73.75886524822694</v>
      </c>
      <c r="T58" s="10">
        <v>14.184397163120581</v>
      </c>
      <c r="U58" s="10">
        <v>12.05673758865248</v>
      </c>
      <c r="V58" s="10">
        <v>0</v>
      </c>
    </row>
    <row xmlns:x14ac="http://schemas.microsoft.com/office/spreadsheetml/2009/9/ac" r="59" s="186" customFormat="true" ht="12" x14ac:dyDescent="0.2">
      <c r="A59" s="184" t="s">
        <v>159</v>
      </c>
      <c r="B59" s="10">
        <v>2014</v>
      </c>
      <c r="C59" s="185" t="s">
        <v>1</v>
      </c>
      <c r="D59" s="10">
        <v>2994696.6262341309</v>
      </c>
      <c r="E59" s="10">
        <v>100</v>
      </c>
      <c r="F59" s="10">
        <v>96.805000000000007</v>
      </c>
      <c r="G59" s="10">
        <v>86.524822695035468</v>
      </c>
      <c r="H59" s="10">
        <v>10.280177304964541</v>
      </c>
      <c r="I59" s="10">
        <v>3.1949999999999932</v>
      </c>
      <c r="J59" s="10">
        <v>0</v>
      </c>
      <c r="K59" s="10">
        <v>100</v>
      </c>
      <c r="L59" s="10">
        <v>90.8</v>
      </c>
      <c r="M59" s="10">
        <v>25</v>
      </c>
      <c r="N59" s="10">
        <v>65.8</v>
      </c>
      <c r="O59" s="10">
        <v>9.2000000000000028</v>
      </c>
      <c r="P59" s="10">
        <v>0</v>
      </c>
      <c r="Q59" s="10">
        <v>90</v>
      </c>
      <c r="R59" s="10">
        <v>87.943262411347519</v>
      </c>
      <c r="S59" s="10">
        <v>73.75886524822694</v>
      </c>
      <c r="T59" s="10">
        <v>14.184397163120581</v>
      </c>
      <c r="U59" s="10">
        <v>12.05673758865248</v>
      </c>
      <c r="V59" s="10">
        <v>0</v>
      </c>
    </row>
    <row xmlns:x14ac="http://schemas.microsoft.com/office/spreadsheetml/2009/9/ac" r="60" s="186" customFormat="true" ht="12" x14ac:dyDescent="0.2">
      <c r="A60" s="184" t="s">
        <v>159</v>
      </c>
      <c r="B60" s="10">
        <v>2015</v>
      </c>
      <c r="C60" s="185" t="s">
        <v>1</v>
      </c>
      <c r="D60" s="10">
        <v>3171194.4102390292</v>
      </c>
      <c r="E60" s="10">
        <v>100</v>
      </c>
      <c r="F60" s="10">
        <v>96.805000000000007</v>
      </c>
      <c r="G60" s="10">
        <v>86.524822695035468</v>
      </c>
      <c r="H60" s="10">
        <v>10.280177304964541</v>
      </c>
      <c r="I60" s="10">
        <v>3.1949999999999932</v>
      </c>
      <c r="J60" s="10">
        <v>0</v>
      </c>
      <c r="K60" s="10">
        <v>100</v>
      </c>
      <c r="L60" s="10">
        <v>90.8</v>
      </c>
      <c r="M60" s="10">
        <v>25</v>
      </c>
      <c r="N60" s="10">
        <v>65.8</v>
      </c>
      <c r="O60" s="10">
        <v>9.2000000000000028</v>
      </c>
      <c r="P60" s="10">
        <v>0</v>
      </c>
      <c r="Q60" s="10">
        <v>90</v>
      </c>
      <c r="R60" s="10">
        <v>87.943262411347519</v>
      </c>
      <c r="S60" s="10">
        <v>73.75886524822694</v>
      </c>
      <c r="T60" s="10">
        <v>14.184397163120581</v>
      </c>
      <c r="U60" s="10">
        <v>12.05673758865248</v>
      </c>
      <c r="V60" s="10">
        <v>0</v>
      </c>
    </row>
    <row xmlns:x14ac="http://schemas.microsoft.com/office/spreadsheetml/2009/9/ac" r="61" s="186" customFormat="true" ht="12" x14ac:dyDescent="0.2">
      <c r="A61" s="184" t="s">
        <v>159</v>
      </c>
      <c r="B61" s="10">
        <v>2016</v>
      </c>
      <c r="C61" s="185" t="s">
        <v>1</v>
      </c>
      <c r="D61" s="10">
        <v>3355916.1006373209</v>
      </c>
      <c r="E61" s="10">
        <v>100</v>
      </c>
      <c r="F61" s="10">
        <v>96.805000000000007</v>
      </c>
      <c r="G61" s="10">
        <v>86.524822695035468</v>
      </c>
      <c r="H61" s="10">
        <v>10.280177304964541</v>
      </c>
      <c r="I61" s="10">
        <v>3.1949999999999932</v>
      </c>
      <c r="J61" s="10">
        <v>0</v>
      </c>
      <c r="K61" s="10">
        <v>100</v>
      </c>
      <c r="L61" s="10">
        <v>90.8</v>
      </c>
      <c r="M61" s="10">
        <v>25</v>
      </c>
      <c r="N61" s="10">
        <v>65.8</v>
      </c>
      <c r="O61" s="10">
        <v>9.2000000000000028</v>
      </c>
      <c r="P61" s="10">
        <v>0</v>
      </c>
      <c r="Q61" s="10">
        <v>90</v>
      </c>
      <c r="R61" s="10">
        <v>87.943262411347519</v>
      </c>
      <c r="S61" s="10">
        <v>73.75886524822694</v>
      </c>
      <c r="T61" s="10">
        <v>14.184397163120581</v>
      </c>
      <c r="U61" s="10">
        <v>12.05673758865248</v>
      </c>
      <c r="V61" s="10">
        <v>0</v>
      </c>
    </row>
    <row xmlns:x14ac="http://schemas.microsoft.com/office/spreadsheetml/2009/9/ac" r="62" s="186" customFormat="true" ht="12" x14ac:dyDescent="0.2">
      <c r="A62" s="184" t="s">
        <v>159</v>
      </c>
      <c r="B62" s="10">
        <v>2017</v>
      </c>
      <c r="C62" s="185" t="s">
        <v>1</v>
      </c>
      <c r="D62" s="10">
        <v>3258821.902715683</v>
      </c>
      <c r="E62" s="10">
        <v>100</v>
      </c>
      <c r="F62" s="10">
        <v>96.805000000000007</v>
      </c>
      <c r="G62" s="10">
        <v>86.524822695035468</v>
      </c>
      <c r="H62" s="10">
        <v>10.280177304964541</v>
      </c>
      <c r="I62" s="10">
        <v>3.1949999999999932</v>
      </c>
      <c r="J62" s="10">
        <v>0</v>
      </c>
      <c r="K62" s="10">
        <v>100</v>
      </c>
      <c r="L62" s="10">
        <v>90.8</v>
      </c>
      <c r="M62" s="10">
        <v>25</v>
      </c>
      <c r="N62" s="10">
        <v>65.8</v>
      </c>
      <c r="O62" s="10">
        <v>9.2000000000000028</v>
      </c>
      <c r="P62" s="10">
        <v>0</v>
      </c>
      <c r="Q62" s="10">
        <v>90</v>
      </c>
      <c r="R62" s="10">
        <v>87.943262411347519</v>
      </c>
      <c r="S62" s="10">
        <v>73.75886524822694</v>
      </c>
      <c r="T62" s="10">
        <v>14.184397163120581</v>
      </c>
      <c r="U62" s="10">
        <v>12.05673758865248</v>
      </c>
      <c r="V62" s="10">
        <v>0</v>
      </c>
    </row>
    <row xmlns:x14ac="http://schemas.microsoft.com/office/spreadsheetml/2009/9/ac" r="63" s="186" customFormat="true" ht="12" x14ac:dyDescent="0.2">
      <c r="A63" s="184" t="s">
        <v>159</v>
      </c>
      <c r="B63" s="10">
        <v>2018</v>
      </c>
      <c r="C63" s="185" t="s">
        <v>1</v>
      </c>
      <c r="D63" s="10">
        <v>3440715.031631622</v>
      </c>
      <c r="E63" s="10">
        <v>100</v>
      </c>
      <c r="F63" s="10">
        <v>96.805000000000007</v>
      </c>
      <c r="G63" s="10">
        <v>86.524822695035468</v>
      </c>
      <c r="H63" s="10">
        <v>10.280177304964541</v>
      </c>
      <c r="I63" s="10">
        <v>3.1949999999999932</v>
      </c>
      <c r="J63" s="10">
        <v>0</v>
      </c>
      <c r="K63" s="10">
        <v>100</v>
      </c>
      <c r="L63" s="10">
        <v>90.8</v>
      </c>
      <c r="M63" s="10">
        <v>25</v>
      </c>
      <c r="N63" s="10">
        <v>65.8</v>
      </c>
      <c r="O63" s="10">
        <v>9.2000000000000028</v>
      </c>
      <c r="P63" s="10">
        <v>0</v>
      </c>
      <c r="Q63" s="10">
        <v>90</v>
      </c>
      <c r="R63" s="10">
        <v>87.943262411347519</v>
      </c>
      <c r="S63" s="10">
        <v>73.75886524822694</v>
      </c>
      <c r="T63" s="10">
        <v>14.184397163120581</v>
      </c>
      <c r="U63" s="10">
        <v>12.05673758865248</v>
      </c>
      <c r="V63" s="10">
        <v>0</v>
      </c>
    </row>
    <row xmlns:x14ac="http://schemas.microsoft.com/office/spreadsheetml/2009/9/ac" r="64" s="186" customFormat="true" ht="12" x14ac:dyDescent="0.2">
      <c r="A64" s="184" t="s">
        <v>159</v>
      </c>
      <c r="B64" s="10">
        <v>2019</v>
      </c>
      <c r="C64" s="185" t="s">
        <v>1</v>
      </c>
      <c r="D64" s="10">
        <v>3624992.5583184808</v>
      </c>
      <c r="E64" s="10">
        <v>100</v>
      </c>
      <c r="F64" s="10">
        <v>96.805000000000007</v>
      </c>
      <c r="G64" s="10">
        <v>86.524822695035468</v>
      </c>
      <c r="H64" s="10">
        <v>10.280177304964541</v>
      </c>
      <c r="I64" s="10">
        <v>3.1949999999999932</v>
      </c>
      <c r="J64" s="10">
        <v>0</v>
      </c>
      <c r="K64" s="10">
        <v>100</v>
      </c>
      <c r="L64" s="10">
        <v>90.8</v>
      </c>
      <c r="M64" s="10">
        <v>25</v>
      </c>
      <c r="N64" s="10">
        <v>65.8</v>
      </c>
      <c r="O64" s="10">
        <v>9.2000000000000028</v>
      </c>
      <c r="P64" s="10">
        <v>0</v>
      </c>
      <c r="Q64" s="10">
        <v>90</v>
      </c>
      <c r="R64" s="10">
        <v>87.943262411347519</v>
      </c>
      <c r="S64" s="10">
        <v>73.75886524822694</v>
      </c>
      <c r="T64" s="10">
        <v>14.184397163120581</v>
      </c>
      <c r="U64" s="10">
        <v>12.05673758865248</v>
      </c>
      <c r="V64" s="10">
        <v>0</v>
      </c>
    </row>
    <row xmlns:x14ac="http://schemas.microsoft.com/office/spreadsheetml/2009/9/ac" r="65" s="186" customFormat="true" ht="12" x14ac:dyDescent="0.2">
      <c r="A65" s="184" t="s">
        <v>159</v>
      </c>
      <c r="B65" s="10">
        <v>2020</v>
      </c>
      <c r="C65" s="185" t="s">
        <v>1</v>
      </c>
      <c r="D65" s="10">
        <v>3813239.8168035508</v>
      </c>
      <c r="E65" s="10">
        <v>100</v>
      </c>
      <c r="F65" s="10">
        <v>96.805000000000007</v>
      </c>
      <c r="G65" s="10">
        <v>86.524822695035468</v>
      </c>
      <c r="H65" s="10">
        <v>10.280177304964541</v>
      </c>
      <c r="I65" s="10">
        <v>3.1949999999999932</v>
      </c>
      <c r="J65" s="10">
        <v>0</v>
      </c>
      <c r="K65" s="10">
        <v>100</v>
      </c>
      <c r="L65" s="10">
        <v>90.8</v>
      </c>
      <c r="M65" s="10">
        <v>25</v>
      </c>
      <c r="N65" s="10">
        <v>65.8</v>
      </c>
      <c r="O65" s="10">
        <v>9.2000000000000028</v>
      </c>
      <c r="P65" s="10">
        <v>0</v>
      </c>
      <c r="Q65" s="10">
        <v>90</v>
      </c>
      <c r="R65" s="10">
        <v>87.943262411347519</v>
      </c>
      <c r="S65" s="10">
        <v>73.75886524822694</v>
      </c>
      <c r="T65" s="10">
        <v>14.184397163120581</v>
      </c>
      <c r="U65" s="10">
        <v>12.05673758865248</v>
      </c>
      <c r="V65" s="10">
        <v>0</v>
      </c>
    </row>
    <row xmlns:x14ac="http://schemas.microsoft.com/office/spreadsheetml/2009/9/ac" r="66" s="186" customFormat="true" ht="12" x14ac:dyDescent="0.2">
      <c r="A66" s="184" t="s">
        <v>159</v>
      </c>
      <c r="B66" s="10">
        <v>2021</v>
      </c>
      <c r="C66" s="185" t="s">
        <v>1</v>
      </c>
      <c r="D66" s="10">
        <v>4006916.891992378</v>
      </c>
      <c r="E66" s="10">
        <v>100</v>
      </c>
      <c r="F66" s="10">
        <v>96.805000000000007</v>
      </c>
      <c r="G66" s="10">
        <v>86.524822695035468</v>
      </c>
      <c r="H66" s="10">
        <v>10.280177304964541</v>
      </c>
      <c r="I66" s="10">
        <v>3.1949999999999932</v>
      </c>
      <c r="J66" s="10">
        <v>0</v>
      </c>
      <c r="K66" s="10">
        <v>100</v>
      </c>
      <c r="L66" s="10">
        <v>90.8</v>
      </c>
      <c r="M66" s="10">
        <v>25</v>
      </c>
      <c r="N66" s="10">
        <v>65.8</v>
      </c>
      <c r="O66" s="10">
        <v>9.2000000000000028</v>
      </c>
      <c r="P66" s="10">
        <v>0</v>
      </c>
      <c r="Q66" s="10">
        <v>90</v>
      </c>
      <c r="R66" s="10">
        <v>87.943262411347519</v>
      </c>
      <c r="S66" s="10">
        <v>73.75886524822694</v>
      </c>
      <c r="T66" s="10">
        <v>14.184397163120581</v>
      </c>
      <c r="U66" s="10">
        <v>12.05673758865248</v>
      </c>
      <c r="V66" s="10">
        <v>0</v>
      </c>
    </row>
    <row xmlns:x14ac="http://schemas.microsoft.com/office/spreadsheetml/2009/9/ac" r="67" s="186" customFormat="true" ht="12" x14ac:dyDescent="0.2">
      <c r="A67" s="184" t="s">
        <v>159</v>
      </c>
      <c r="B67" s="10">
        <v>2022</v>
      </c>
      <c r="C67" s="185" t="s">
        <v>1</v>
      </c>
      <c r="D67" s="10">
        <v>4203721.3078707121</v>
      </c>
      <c r="E67" s="10">
        <v>100</v>
      </c>
      <c r="F67" s="10"/>
      <c r="G67" s="10"/>
      <c r="H67" s="10"/>
      <c r="I67" s="10"/>
      <c r="J67" s="10">
        <v>100</v>
      </c>
      <c r="K67" s="10">
        <v>100</v>
      </c>
      <c r="L67" s="10"/>
      <c r="M67" s="10"/>
      <c r="N67" s="10"/>
      <c r="O67" s="10"/>
      <c r="P67" s="10">
        <v>100</v>
      </c>
      <c r="Q67" s="10"/>
      <c r="R67" s="10"/>
      <c r="S67" s="10"/>
      <c r="T67" s="10"/>
      <c r="U67" s="10"/>
      <c r="V67" s="10">
        <v>100</v>
      </c>
    </row>
    <row xmlns:x14ac="http://schemas.microsoft.com/office/spreadsheetml/2009/9/ac" r="68" s="186" customFormat="true" ht="12" x14ac:dyDescent="0.2">
      <c r="A68" s="184" t="s">
        <v>159</v>
      </c>
      <c r="B68" s="10">
        <v>2023</v>
      </c>
      <c r="C68" s="185" t="s">
        <v>1</v>
      </c>
      <c r="D68" s="10">
        <v>4301882.6455378728</v>
      </c>
      <c r="E68" s="10">
        <v>100</v>
      </c>
      <c r="F68" s="10"/>
      <c r="G68" s="10"/>
      <c r="H68" s="10"/>
      <c r="I68" s="10"/>
      <c r="J68" s="10">
        <v>100</v>
      </c>
      <c r="K68" s="10">
        <v>100</v>
      </c>
      <c r="L68" s="10"/>
      <c r="M68" s="10"/>
      <c r="N68" s="10"/>
      <c r="O68" s="10"/>
      <c r="P68" s="10">
        <v>100</v>
      </c>
      <c r="Q68" s="10"/>
      <c r="R68" s="10"/>
      <c r="S68" s="10"/>
      <c r="T68" s="10"/>
      <c r="U68" s="10"/>
      <c r="V68" s="10">
        <v>100</v>
      </c>
    </row>
    <row xmlns:x14ac="http://schemas.microsoft.com/office/spreadsheetml/2009/9/ac" r="69" s="186" customFormat="true" ht="12" x14ac:dyDescent="0.2">
      <c r="A69" s="184" t="s">
        <v>159</v>
      </c>
      <c r="B69" s="10">
        <v>2024</v>
      </c>
      <c r="C69" s="18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159</v>
      </c>
      <c r="B70" s="10">
        <v>2025</v>
      </c>
      <c r="C70" s="18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159</v>
      </c>
      <c r="B71" s="10">
        <v>2026</v>
      </c>
      <c r="C71" s="18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159</v>
      </c>
      <c r="B72" s="10">
        <v>2027</v>
      </c>
      <c r="C72" s="18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159</v>
      </c>
      <c r="B73" s="10">
        <v>2028</v>
      </c>
      <c r="C73" s="18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159</v>
      </c>
      <c r="B74" s="10">
        <v>2029</v>
      </c>
      <c r="C74" s="18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159</v>
      </c>
      <c r="B75" s="10">
        <v>2030</v>
      </c>
      <c r="C75" s="18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159</v>
      </c>
      <c r="B76" s="10">
        <v>2000</v>
      </c>
      <c r="C76" s="185" t="s">
        <v>2</v>
      </c>
      <c r="D76" s="10">
        <v>3508537.0279922099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6" customFormat="true" ht="12" x14ac:dyDescent="0.2">
      <c r="A77" s="184" t="s">
        <v>159</v>
      </c>
      <c r="B77" s="10">
        <v>2001</v>
      </c>
      <c r="C77" s="185" t="s">
        <v>2</v>
      </c>
      <c r="D77" s="10">
        <v>3556221.3074957659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6" customFormat="true" ht="12" x14ac:dyDescent="0.2">
      <c r="A78" s="184" t="s">
        <v>159</v>
      </c>
      <c r="B78" s="10">
        <v>2002</v>
      </c>
      <c r="C78" s="185" t="s">
        <v>2</v>
      </c>
      <c r="D78" s="10">
        <v>3608210.2721496578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6" customFormat="true" ht="12" x14ac:dyDescent="0.2">
      <c r="A79" s="184" t="s">
        <v>159</v>
      </c>
      <c r="B79" s="10">
        <v>2003</v>
      </c>
      <c r="C79" s="185" t="s">
        <v>2</v>
      </c>
      <c r="D79" s="10">
        <v>3668564.3647130579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6" customFormat="true" ht="12" x14ac:dyDescent="0.2">
      <c r="A80" s="184" t="s">
        <v>159</v>
      </c>
      <c r="B80" s="10">
        <v>2004</v>
      </c>
      <c r="C80" s="185" t="s">
        <v>2</v>
      </c>
      <c r="D80" s="10">
        <v>3732442.1874501798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6" customFormat="true" ht="12" x14ac:dyDescent="0.2">
      <c r="A81" s="184" t="s">
        <v>159</v>
      </c>
      <c r="B81" s="10">
        <v>2005</v>
      </c>
      <c r="C81" s="185" t="s">
        <v>2</v>
      </c>
      <c r="D81" s="10">
        <v>3802084.6997473529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6" customFormat="true" ht="12" x14ac:dyDescent="0.2">
      <c r="A82" s="184" t="s">
        <v>159</v>
      </c>
      <c r="B82" s="10">
        <v>2006</v>
      </c>
      <c r="C82" s="185" t="s">
        <v>2</v>
      </c>
      <c r="D82" s="10">
        <v>3876020.0745346071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6" customFormat="true" ht="12" x14ac:dyDescent="0.2">
      <c r="A83" s="184" t="s">
        <v>159</v>
      </c>
      <c r="B83" s="10">
        <v>2007</v>
      </c>
      <c r="C83" s="185" t="s">
        <v>2</v>
      </c>
      <c r="D83" s="10">
        <v>3957000.339303589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6" customFormat="true" ht="12" x14ac:dyDescent="0.2">
      <c r="A84" s="184" t="s">
        <v>159</v>
      </c>
      <c r="B84" s="10">
        <v>2008</v>
      </c>
      <c r="C84" s="185" t="s">
        <v>2</v>
      </c>
      <c r="D84" s="10">
        <v>4044581.145466614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6" customFormat="true" ht="12" x14ac:dyDescent="0.2">
      <c r="A85" s="184" t="s">
        <v>159</v>
      </c>
      <c r="B85" s="10">
        <v>2009</v>
      </c>
      <c r="C85" s="185" t="s">
        <v>2</v>
      </c>
      <c r="D85" s="10">
        <v>4139124.5752669531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6" customFormat="true" ht="12" x14ac:dyDescent="0.2">
      <c r="A86" s="184" t="s">
        <v>159</v>
      </c>
      <c r="B86" s="10">
        <v>2010</v>
      </c>
      <c r="C86" s="185" t="s">
        <v>2</v>
      </c>
      <c r="D86" s="10">
        <v>4237488.2533499142</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6" customFormat="true" ht="12" x14ac:dyDescent="0.2">
      <c r="A87" s="184" t="s">
        <v>159</v>
      </c>
      <c r="B87" s="10">
        <v>2011</v>
      </c>
      <c r="C87" s="185" t="s">
        <v>2</v>
      </c>
      <c r="D87" s="10">
        <v>4336777.4254685594</v>
      </c>
      <c r="E87" s="10">
        <v>91.176469999999995</v>
      </c>
      <c r="F87" s="10">
        <v>73.775874999999999</v>
      </c>
      <c r="G87" s="10">
        <v>59.791799985394348</v>
      </c>
      <c r="H87" s="10">
        <v>13.984075014605651</v>
      </c>
      <c r="I87" s="10">
        <v>26.224125000000001</v>
      </c>
      <c r="J87" s="10">
        <v>0</v>
      </c>
      <c r="K87" s="10">
        <v>93.529409999999999</v>
      </c>
      <c r="L87" s="10">
        <v>80.976469999999992</v>
      </c>
      <c r="M87" s="10">
        <v>41.617645000000003</v>
      </c>
      <c r="N87" s="10">
        <v>39.358825000000003</v>
      </c>
      <c r="O87" s="10">
        <v>19.023530000000012</v>
      </c>
      <c r="P87" s="10">
        <v>0</v>
      </c>
      <c r="Q87" s="10"/>
      <c r="R87" s="10"/>
      <c r="S87" s="10"/>
      <c r="T87" s="10"/>
      <c r="U87" s="10"/>
      <c r="V87" s="10">
        <v>100</v>
      </c>
    </row>
    <row xmlns:x14ac="http://schemas.microsoft.com/office/spreadsheetml/2009/9/ac" r="88" s="186" customFormat="true" ht="12" x14ac:dyDescent="0.2">
      <c r="A88" s="184" t="s">
        <v>159</v>
      </c>
      <c r="B88" s="10">
        <v>2012</v>
      </c>
      <c r="C88" s="185" t="s">
        <v>2</v>
      </c>
      <c r="D88" s="10">
        <v>4438658.0806640629</v>
      </c>
      <c r="E88" s="10">
        <v>91.176469999999995</v>
      </c>
      <c r="F88" s="10">
        <v>73.775874999999999</v>
      </c>
      <c r="G88" s="10">
        <v>59.791799985394348</v>
      </c>
      <c r="H88" s="10">
        <v>13.984075014605651</v>
      </c>
      <c r="I88" s="10">
        <v>26.224125000000001</v>
      </c>
      <c r="J88" s="10">
        <v>0</v>
      </c>
      <c r="K88" s="10">
        <v>93.529409999999999</v>
      </c>
      <c r="L88" s="10">
        <v>80.976469999999992</v>
      </c>
      <c r="M88" s="10">
        <v>41.617645000000003</v>
      </c>
      <c r="N88" s="10">
        <v>39.358825000000003</v>
      </c>
      <c r="O88" s="10">
        <v>19.023530000000012</v>
      </c>
      <c r="P88" s="10">
        <v>0</v>
      </c>
      <c r="Q88" s="10"/>
      <c r="R88" s="10"/>
      <c r="S88" s="10"/>
      <c r="T88" s="10"/>
      <c r="U88" s="10"/>
      <c r="V88" s="10">
        <v>100</v>
      </c>
    </row>
    <row xmlns:x14ac="http://schemas.microsoft.com/office/spreadsheetml/2009/9/ac" r="89" s="186" customFormat="true" ht="12" x14ac:dyDescent="0.2">
      <c r="A89" s="184" t="s">
        <v>159</v>
      </c>
      <c r="B89" s="10">
        <v>2013</v>
      </c>
      <c r="C89" s="185" t="s">
        <v>2</v>
      </c>
      <c r="D89" s="10">
        <v>4535923.5210966114</v>
      </c>
      <c r="E89" s="10">
        <v>91.176469999999995</v>
      </c>
      <c r="F89" s="10">
        <v>73.775874999999999</v>
      </c>
      <c r="G89" s="10">
        <v>59.791799985394348</v>
      </c>
      <c r="H89" s="10">
        <v>13.984075014605651</v>
      </c>
      <c r="I89" s="10">
        <v>26.224125000000001</v>
      </c>
      <c r="J89" s="10">
        <v>0</v>
      </c>
      <c r="K89" s="10">
        <v>93.529409999999999</v>
      </c>
      <c r="L89" s="10">
        <v>80.976469999999992</v>
      </c>
      <c r="M89" s="10">
        <v>41.617645000000003</v>
      </c>
      <c r="N89" s="10">
        <v>39.358825000000003</v>
      </c>
      <c r="O89" s="10">
        <v>19.023530000000012</v>
      </c>
      <c r="P89" s="10">
        <v>0</v>
      </c>
      <c r="Q89" s="10">
        <v>82</v>
      </c>
      <c r="R89" s="10">
        <v>80.038948393378774</v>
      </c>
      <c r="S89" s="10">
        <v>62.122687439143142</v>
      </c>
      <c r="T89" s="10">
        <v>17.916260954235629</v>
      </c>
      <c r="U89" s="10">
        <v>19.961051606621229</v>
      </c>
      <c r="V89" s="10">
        <v>0</v>
      </c>
    </row>
    <row xmlns:x14ac="http://schemas.microsoft.com/office/spreadsheetml/2009/9/ac" r="90" s="186" customFormat="true" ht="12" x14ac:dyDescent="0.2">
      <c r="A90" s="184" t="s">
        <v>159</v>
      </c>
      <c r="B90" s="10">
        <v>2014</v>
      </c>
      <c r="C90" s="185" t="s">
        <v>2</v>
      </c>
      <c r="D90" s="10">
        <v>4645615.3737658691</v>
      </c>
      <c r="E90" s="10">
        <v>91.176469999999995</v>
      </c>
      <c r="F90" s="10">
        <v>73.775874999999999</v>
      </c>
      <c r="G90" s="10">
        <v>59.791799985394348</v>
      </c>
      <c r="H90" s="10">
        <v>13.984075014605651</v>
      </c>
      <c r="I90" s="10">
        <v>26.224125000000001</v>
      </c>
      <c r="J90" s="10">
        <v>0</v>
      </c>
      <c r="K90" s="10">
        <v>93.529409999999999</v>
      </c>
      <c r="L90" s="10">
        <v>80.976469999999992</v>
      </c>
      <c r="M90" s="10">
        <v>41.617645000000003</v>
      </c>
      <c r="N90" s="10">
        <v>39.358825000000003</v>
      </c>
      <c r="O90" s="10">
        <v>19.023530000000012</v>
      </c>
      <c r="P90" s="10">
        <v>0</v>
      </c>
      <c r="Q90" s="10">
        <v>82</v>
      </c>
      <c r="R90" s="10">
        <v>80.038948393378774</v>
      </c>
      <c r="S90" s="10">
        <v>62.122687439143142</v>
      </c>
      <c r="T90" s="10">
        <v>17.916260954235629</v>
      </c>
      <c r="U90" s="10">
        <v>19.961051606621229</v>
      </c>
      <c r="V90" s="10">
        <v>0</v>
      </c>
    </row>
    <row xmlns:x14ac="http://schemas.microsoft.com/office/spreadsheetml/2009/9/ac" r="91" s="186" customFormat="true" ht="12" x14ac:dyDescent="0.2">
      <c r="A91" s="184" t="s">
        <v>159</v>
      </c>
      <c r="B91" s="10">
        <v>2015</v>
      </c>
      <c r="C91" s="185" t="s">
        <v>2</v>
      </c>
      <c r="D91" s="10">
        <v>4758575.5897609703</v>
      </c>
      <c r="E91" s="10">
        <v>91.176469999999995</v>
      </c>
      <c r="F91" s="10">
        <v>73.775874999999999</v>
      </c>
      <c r="G91" s="10">
        <v>59.791799985394348</v>
      </c>
      <c r="H91" s="10">
        <v>13.984075014605651</v>
      </c>
      <c r="I91" s="10">
        <v>26.224125000000001</v>
      </c>
      <c r="J91" s="10">
        <v>0</v>
      </c>
      <c r="K91" s="10">
        <v>93.529409999999999</v>
      </c>
      <c r="L91" s="10">
        <v>80.976469999999992</v>
      </c>
      <c r="M91" s="10">
        <v>41.617645000000003</v>
      </c>
      <c r="N91" s="10">
        <v>39.358825000000003</v>
      </c>
      <c r="O91" s="10">
        <v>19.023530000000012</v>
      </c>
      <c r="P91" s="10">
        <v>0</v>
      </c>
      <c r="Q91" s="10">
        <v>82</v>
      </c>
      <c r="R91" s="10">
        <v>80.038948393378774</v>
      </c>
      <c r="S91" s="10">
        <v>62.122687439143142</v>
      </c>
      <c r="T91" s="10">
        <v>17.916260954235629</v>
      </c>
      <c r="U91" s="10">
        <v>19.961051606621229</v>
      </c>
      <c r="V91" s="10">
        <v>0</v>
      </c>
    </row>
    <row xmlns:x14ac="http://schemas.microsoft.com/office/spreadsheetml/2009/9/ac" r="92" s="186" customFormat="true" ht="12" x14ac:dyDescent="0.2">
      <c r="A92" s="184" t="s">
        <v>159</v>
      </c>
      <c r="B92" s="10">
        <v>2016</v>
      </c>
      <c r="C92" s="185" t="s">
        <v>2</v>
      </c>
      <c r="D92" s="10">
        <v>4872796.8993626786</v>
      </c>
      <c r="E92" s="10">
        <v>91.176469999999995</v>
      </c>
      <c r="F92" s="10">
        <v>73.775874999999999</v>
      </c>
      <c r="G92" s="10">
        <v>59.791799985394348</v>
      </c>
      <c r="H92" s="10">
        <v>13.984075014605651</v>
      </c>
      <c r="I92" s="10">
        <v>26.224125000000001</v>
      </c>
      <c r="J92" s="10">
        <v>0</v>
      </c>
      <c r="K92" s="10">
        <v>93.529409999999999</v>
      </c>
      <c r="L92" s="10">
        <v>80.976469999999992</v>
      </c>
      <c r="M92" s="10">
        <v>41.617645000000003</v>
      </c>
      <c r="N92" s="10">
        <v>39.358825000000003</v>
      </c>
      <c r="O92" s="10">
        <v>19.023530000000012</v>
      </c>
      <c r="P92" s="10">
        <v>0</v>
      </c>
      <c r="Q92" s="10">
        <v>82</v>
      </c>
      <c r="R92" s="10">
        <v>80.038948393378774</v>
      </c>
      <c r="S92" s="10">
        <v>62.122687439143142</v>
      </c>
      <c r="T92" s="10">
        <v>17.916260954235629</v>
      </c>
      <c r="U92" s="10">
        <v>19.961051606621229</v>
      </c>
      <c r="V92" s="10">
        <v>0</v>
      </c>
    </row>
    <row xmlns:x14ac="http://schemas.microsoft.com/office/spreadsheetml/2009/9/ac" r="93" s="186" customFormat="true" ht="12" x14ac:dyDescent="0.2">
      <c r="A93" s="184" t="s">
        <v>159</v>
      </c>
      <c r="B93" s="10">
        <v>2017</v>
      </c>
      <c r="C93" s="185" t="s">
        <v>2</v>
      </c>
      <c r="D93" s="10">
        <v>4580161.0972843161</v>
      </c>
      <c r="E93" s="10">
        <v>91.176469999999995</v>
      </c>
      <c r="F93" s="10">
        <v>73.775874999999999</v>
      </c>
      <c r="G93" s="10">
        <v>59.791799985394348</v>
      </c>
      <c r="H93" s="10">
        <v>13.984075014605651</v>
      </c>
      <c r="I93" s="10">
        <v>26.224125000000001</v>
      </c>
      <c r="J93" s="10">
        <v>0</v>
      </c>
      <c r="K93" s="10">
        <v>93.529409999999999</v>
      </c>
      <c r="L93" s="10">
        <v>80.976469999999992</v>
      </c>
      <c r="M93" s="10">
        <v>41.617645000000003</v>
      </c>
      <c r="N93" s="10">
        <v>39.358825000000003</v>
      </c>
      <c r="O93" s="10">
        <v>19.023530000000012</v>
      </c>
      <c r="P93" s="10">
        <v>0</v>
      </c>
      <c r="Q93" s="10">
        <v>82</v>
      </c>
      <c r="R93" s="10">
        <v>80.038948393378774</v>
      </c>
      <c r="S93" s="10">
        <v>62.122687439143142</v>
      </c>
      <c r="T93" s="10">
        <v>17.916260954235629</v>
      </c>
      <c r="U93" s="10">
        <v>19.961051606621229</v>
      </c>
      <c r="V93" s="10">
        <v>0</v>
      </c>
    </row>
    <row xmlns:x14ac="http://schemas.microsoft.com/office/spreadsheetml/2009/9/ac" r="94" s="186" customFormat="true" ht="12" x14ac:dyDescent="0.2">
      <c r="A94" s="184" t="s">
        <v>159</v>
      </c>
      <c r="B94" s="10">
        <v>2018</v>
      </c>
      <c r="C94" s="185" t="s">
        <v>2</v>
      </c>
      <c r="D94" s="10">
        <v>4682608.9683683775</v>
      </c>
      <c r="E94" s="10">
        <v>91.176469999999995</v>
      </c>
      <c r="F94" s="10">
        <v>73.775874999999999</v>
      </c>
      <c r="G94" s="10">
        <v>59.791799985394348</v>
      </c>
      <c r="H94" s="10">
        <v>13.984075014605651</v>
      </c>
      <c r="I94" s="10">
        <v>26.224125000000001</v>
      </c>
      <c r="J94" s="10">
        <v>0</v>
      </c>
      <c r="K94" s="10">
        <v>93.529409999999999</v>
      </c>
      <c r="L94" s="10">
        <v>80.976469999999992</v>
      </c>
      <c r="M94" s="10">
        <v>41.617645000000003</v>
      </c>
      <c r="N94" s="10">
        <v>39.358825000000003</v>
      </c>
      <c r="O94" s="10">
        <v>19.023530000000012</v>
      </c>
      <c r="P94" s="10">
        <v>0</v>
      </c>
      <c r="Q94" s="10">
        <v>82</v>
      </c>
      <c r="R94" s="10">
        <v>80.038948393378774</v>
      </c>
      <c r="S94" s="10">
        <v>62.122687439143142</v>
      </c>
      <c r="T94" s="10">
        <v>17.916260954235629</v>
      </c>
      <c r="U94" s="10">
        <v>19.961051606621229</v>
      </c>
      <c r="V94" s="10">
        <v>0</v>
      </c>
    </row>
    <row xmlns:x14ac="http://schemas.microsoft.com/office/spreadsheetml/2009/9/ac" r="95" s="186" customFormat="true" ht="12" x14ac:dyDescent="0.2">
      <c r="A95" s="184" t="s">
        <v>159</v>
      </c>
      <c r="B95" s="10">
        <v>2019</v>
      </c>
      <c r="C95" s="185" t="s">
        <v>2</v>
      </c>
      <c r="D95" s="10">
        <v>4778643.4416815182</v>
      </c>
      <c r="E95" s="10">
        <v>91.176469999999995</v>
      </c>
      <c r="F95" s="10">
        <v>73.775874999999999</v>
      </c>
      <c r="G95" s="10">
        <v>59.791799985394348</v>
      </c>
      <c r="H95" s="10">
        <v>13.984075014605651</v>
      </c>
      <c r="I95" s="10">
        <v>26.224125000000001</v>
      </c>
      <c r="J95" s="10">
        <v>0</v>
      </c>
      <c r="K95" s="10">
        <v>93.529409999999999</v>
      </c>
      <c r="L95" s="10">
        <v>80.976469999999992</v>
      </c>
      <c r="M95" s="10">
        <v>41.617645000000003</v>
      </c>
      <c r="N95" s="10">
        <v>39.358825000000003</v>
      </c>
      <c r="O95" s="10">
        <v>19.023530000000012</v>
      </c>
      <c r="P95" s="10">
        <v>0</v>
      </c>
      <c r="Q95" s="10">
        <v>82</v>
      </c>
      <c r="R95" s="10">
        <v>80.038948393378774</v>
      </c>
      <c r="S95" s="10">
        <v>62.122687439143142</v>
      </c>
      <c r="T95" s="10">
        <v>17.916260954235629</v>
      </c>
      <c r="U95" s="10">
        <v>19.961051606621229</v>
      </c>
      <c r="V95" s="10">
        <v>0</v>
      </c>
    </row>
    <row xmlns:x14ac="http://schemas.microsoft.com/office/spreadsheetml/2009/9/ac" r="96" s="186" customFormat="true" ht="12" x14ac:dyDescent="0.2">
      <c r="A96" s="184" t="s">
        <v>159</v>
      </c>
      <c r="B96" s="10">
        <v>2020</v>
      </c>
      <c r="C96" s="185" t="s">
        <v>2</v>
      </c>
      <c r="D96" s="10">
        <v>4871175.1831964487</v>
      </c>
      <c r="E96" s="10">
        <v>91.176469999999995</v>
      </c>
      <c r="F96" s="10">
        <v>73.775874999999999</v>
      </c>
      <c r="G96" s="10">
        <v>59.791799985394348</v>
      </c>
      <c r="H96" s="10">
        <v>13.984075014605651</v>
      </c>
      <c r="I96" s="10">
        <v>26.224125000000001</v>
      </c>
      <c r="J96" s="10">
        <v>0</v>
      </c>
      <c r="K96" s="10">
        <v>93.529409999999999</v>
      </c>
      <c r="L96" s="10">
        <v>80.976469999999992</v>
      </c>
      <c r="M96" s="10">
        <v>41.617645000000003</v>
      </c>
      <c r="N96" s="10">
        <v>39.358825000000003</v>
      </c>
      <c r="O96" s="10">
        <v>19.023530000000012</v>
      </c>
      <c r="P96" s="10">
        <v>0</v>
      </c>
      <c r="Q96" s="10">
        <v>82</v>
      </c>
      <c r="R96" s="10">
        <v>80.038948393378774</v>
      </c>
      <c r="S96" s="10">
        <v>62.122687439143142</v>
      </c>
      <c r="T96" s="10">
        <v>17.916260954235629</v>
      </c>
      <c r="U96" s="10">
        <v>19.961051606621229</v>
      </c>
      <c r="V96" s="10">
        <v>0</v>
      </c>
    </row>
    <row xmlns:x14ac="http://schemas.microsoft.com/office/spreadsheetml/2009/9/ac" r="97" s="186" customFormat="true" ht="12" x14ac:dyDescent="0.2">
      <c r="A97" s="184" t="s">
        <v>159</v>
      </c>
      <c r="B97" s="10">
        <v>2021</v>
      </c>
      <c r="C97" s="185" t="s">
        <v>2</v>
      </c>
      <c r="D97" s="10">
        <v>4961718.1080076229</v>
      </c>
      <c r="E97" s="10">
        <v>91.176469999999995</v>
      </c>
      <c r="F97" s="10">
        <v>73.775874999999999</v>
      </c>
      <c r="G97" s="10">
        <v>59.791799985394348</v>
      </c>
      <c r="H97" s="10">
        <v>13.984075014605651</v>
      </c>
      <c r="I97" s="10">
        <v>26.224125000000001</v>
      </c>
      <c r="J97" s="10">
        <v>0</v>
      </c>
      <c r="K97" s="10">
        <v>93.529409999999999</v>
      </c>
      <c r="L97" s="10">
        <v>80.976469999999992</v>
      </c>
      <c r="M97" s="10">
        <v>41.617645000000003</v>
      </c>
      <c r="N97" s="10">
        <v>39.358825000000003</v>
      </c>
      <c r="O97" s="10">
        <v>19.023530000000012</v>
      </c>
      <c r="P97" s="10">
        <v>0</v>
      </c>
      <c r="Q97" s="10">
        <v>82</v>
      </c>
      <c r="R97" s="10">
        <v>80.038948393378774</v>
      </c>
      <c r="S97" s="10">
        <v>62.122687439143142</v>
      </c>
      <c r="T97" s="10">
        <v>17.916260954235629</v>
      </c>
      <c r="U97" s="10">
        <v>19.961051606621229</v>
      </c>
      <c r="V97" s="10">
        <v>0</v>
      </c>
    </row>
    <row xmlns:x14ac="http://schemas.microsoft.com/office/spreadsheetml/2009/9/ac" r="98" s="186" customFormat="true" ht="12" x14ac:dyDescent="0.2">
      <c r="A98" s="184" t="s">
        <v>159</v>
      </c>
      <c r="B98" s="10">
        <v>2022</v>
      </c>
      <c r="C98" s="185" t="s">
        <v>2</v>
      </c>
      <c r="D98" s="10">
        <v>5048036.6921292879</v>
      </c>
      <c r="E98" s="10">
        <v>91.176469999999995</v>
      </c>
      <c r="F98" s="10">
        <v>73.775874999999999</v>
      </c>
      <c r="G98" s="10">
        <v>59.791799985394348</v>
      </c>
      <c r="H98" s="10">
        <v>13.984075014605651</v>
      </c>
      <c r="I98" s="10">
        <v>26.224125000000001</v>
      </c>
      <c r="J98" s="10">
        <v>0</v>
      </c>
      <c r="K98" s="10">
        <v>93.529409999999999</v>
      </c>
      <c r="L98" s="10">
        <v>80.976469999999992</v>
      </c>
      <c r="M98" s="10">
        <v>41.617645000000003</v>
      </c>
      <c r="N98" s="10">
        <v>39.358825000000003</v>
      </c>
      <c r="O98" s="10">
        <v>19.023530000000012</v>
      </c>
      <c r="P98" s="10">
        <v>0</v>
      </c>
      <c r="Q98" s="10"/>
      <c r="R98" s="10"/>
      <c r="S98" s="10"/>
      <c r="T98" s="10"/>
      <c r="U98" s="10"/>
      <c r="V98" s="10">
        <v>100</v>
      </c>
    </row>
    <row xmlns:x14ac="http://schemas.microsoft.com/office/spreadsheetml/2009/9/ac" r="99" s="186" customFormat="true" ht="12" x14ac:dyDescent="0.2">
      <c r="A99" s="184" t="s">
        <v>159</v>
      </c>
      <c r="B99" s="10">
        <v>2023</v>
      </c>
      <c r="C99" s="185" t="s">
        <v>2</v>
      </c>
      <c r="D99" s="10">
        <v>5011769.3544621272</v>
      </c>
      <c r="E99" s="10">
        <v>91.176469999999995</v>
      </c>
      <c r="F99" s="10">
        <v>73.775874999999999</v>
      </c>
      <c r="G99" s="10">
        <v>59.791799985394348</v>
      </c>
      <c r="H99" s="10">
        <v>13.984075014605651</v>
      </c>
      <c r="I99" s="10">
        <v>26.224125000000001</v>
      </c>
      <c r="J99" s="10">
        <v>0</v>
      </c>
      <c r="K99" s="10">
        <v>93.529409999999999</v>
      </c>
      <c r="L99" s="10">
        <v>80.976469999999992</v>
      </c>
      <c r="M99" s="10">
        <v>41.617645000000003</v>
      </c>
      <c r="N99" s="10">
        <v>39.358825000000003</v>
      </c>
      <c r="O99" s="10">
        <v>19.023530000000012</v>
      </c>
      <c r="P99" s="10">
        <v>0</v>
      </c>
      <c r="Q99" s="10"/>
      <c r="R99" s="10"/>
      <c r="S99" s="10"/>
      <c r="T99" s="10"/>
      <c r="U99" s="10"/>
      <c r="V99" s="10">
        <v>100</v>
      </c>
    </row>
    <row xmlns:x14ac="http://schemas.microsoft.com/office/spreadsheetml/2009/9/ac" r="100" s="186" customFormat="true" ht="12" x14ac:dyDescent="0.2">
      <c r="A100" s="184" t="s">
        <v>159</v>
      </c>
      <c r="B100" s="10">
        <v>2024</v>
      </c>
      <c r="C100" s="18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159</v>
      </c>
      <c r="B101" s="10">
        <v>2025</v>
      </c>
      <c r="C101" s="18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159</v>
      </c>
      <c r="B102" s="10">
        <v>2026</v>
      </c>
      <c r="C102" s="18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159</v>
      </c>
      <c r="B103" s="10">
        <v>2027</v>
      </c>
      <c r="C103" s="18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159</v>
      </c>
      <c r="B104" s="10">
        <v>2028</v>
      </c>
      <c r="C104" s="18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159</v>
      </c>
      <c r="B105" s="10">
        <v>2029</v>
      </c>
      <c r="C105" s="18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159</v>
      </c>
      <c r="B106" s="10">
        <v>2030</v>
      </c>
      <c r="C106" s="18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159</v>
      </c>
      <c r="B107" s="10">
        <v>2000</v>
      </c>
      <c r="C107" s="185" t="s">
        <v>16</v>
      </c>
      <c r="D107" s="10">
        <v>1428139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6" customFormat="true" ht="12" x14ac:dyDescent="0.2">
      <c r="A108" s="184" t="s">
        <v>159</v>
      </c>
      <c r="B108" s="10">
        <v>2001</v>
      </c>
      <c r="C108" s="185" t="s">
        <v>16</v>
      </c>
      <c r="D108" s="10">
        <v>1465846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6" customFormat="true" ht="12" x14ac:dyDescent="0.2">
      <c r="A109" s="184" t="s">
        <v>159</v>
      </c>
      <c r="B109" s="10">
        <v>2002</v>
      </c>
      <c r="C109" s="185" t="s">
        <v>16</v>
      </c>
      <c r="D109" s="10">
        <v>1509293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6" customFormat="true" ht="12" x14ac:dyDescent="0.2">
      <c r="A110" s="184" t="s">
        <v>159</v>
      </c>
      <c r="B110" s="10">
        <v>2003</v>
      </c>
      <c r="C110" s="187" t="s">
        <v>16</v>
      </c>
      <c r="D110" s="10">
        <v>1569116</v>
      </c>
      <c r="E110" s="10"/>
      <c r="F110" s="10"/>
      <c r="G110" s="10"/>
      <c r="H110" s="10"/>
      <c r="I110" s="10"/>
      <c r="J110" s="10">
        <v>100</v>
      </c>
      <c r="K110" s="10"/>
      <c r="L110" s="10"/>
      <c r="M110" s="10"/>
      <c r="N110" s="10"/>
      <c r="O110" s="10"/>
      <c r="P110" s="10">
        <v>100</v>
      </c>
      <c r="Q110" s="10"/>
      <c r="R110" s="10"/>
      <c r="S110" s="10"/>
      <c r="T110" s="10"/>
      <c r="U110" s="10"/>
      <c r="V110" s="10">
        <v>100</v>
      </c>
      <c r="W110" s="188"/>
      <c r="X110" s="188"/>
      <c r="Y110" s="188"/>
      <c r="Z110" s="188"/>
      <c r="AA110" s="188"/>
      <c r="AB110" s="188"/>
      <c r="AC110" s="188"/>
      <c r="AD110" s="188"/>
      <c r="AE110" s="188"/>
    </row>
    <row xmlns:x14ac="http://schemas.microsoft.com/office/spreadsheetml/2009/9/ac" r="111" s="186" customFormat="true" ht="12" x14ac:dyDescent="0.2">
      <c r="A111" s="184" t="s">
        <v>159</v>
      </c>
      <c r="B111" s="10">
        <v>2004</v>
      </c>
      <c r="C111" s="187" t="s">
        <v>16</v>
      </c>
      <c r="D111" s="10">
        <v>1635617</v>
      </c>
      <c r="E111" s="10"/>
      <c r="F111" s="10"/>
      <c r="G111" s="10"/>
      <c r="H111" s="10"/>
      <c r="I111" s="10"/>
      <c r="J111" s="10">
        <v>100</v>
      </c>
      <c r="K111" s="10"/>
      <c r="L111" s="10"/>
      <c r="M111" s="10"/>
      <c r="N111" s="10"/>
      <c r="O111" s="10"/>
      <c r="P111" s="10">
        <v>100</v>
      </c>
      <c r="Q111" s="10"/>
      <c r="R111" s="10"/>
      <c r="S111" s="10"/>
      <c r="T111" s="10"/>
      <c r="U111" s="10"/>
      <c r="V111" s="10">
        <v>100</v>
      </c>
      <c r="W111" s="188"/>
      <c r="X111" s="188"/>
      <c r="Y111" s="188"/>
      <c r="Z111" s="188"/>
      <c r="AA111" s="188"/>
      <c r="AB111" s="188"/>
      <c r="AC111" s="188"/>
      <c r="AD111" s="188"/>
      <c r="AE111" s="188"/>
    </row>
    <row xmlns:x14ac="http://schemas.microsoft.com/office/spreadsheetml/2009/9/ac" r="112" s="186" customFormat="true" ht="12" x14ac:dyDescent="0.2">
      <c r="A112" s="184" t="s">
        <v>159</v>
      </c>
      <c r="B112" s="10">
        <v>2005</v>
      </c>
      <c r="C112" s="187" t="s">
        <v>16</v>
      </c>
      <c r="D112" s="10">
        <v>1707437</v>
      </c>
      <c r="E112" s="10"/>
      <c r="F112" s="10"/>
      <c r="G112" s="10"/>
      <c r="H112" s="10"/>
      <c r="I112" s="10"/>
      <c r="J112" s="10">
        <v>100</v>
      </c>
      <c r="K112" s="10"/>
      <c r="L112" s="10"/>
      <c r="M112" s="10"/>
      <c r="N112" s="10"/>
      <c r="O112" s="10"/>
      <c r="P112" s="10">
        <v>100</v>
      </c>
      <c r="Q112" s="10"/>
      <c r="R112" s="10"/>
      <c r="S112" s="10"/>
      <c r="T112" s="10"/>
      <c r="U112" s="10"/>
      <c r="V112" s="10">
        <v>100</v>
      </c>
      <c r="W112" s="188"/>
      <c r="X112" s="188"/>
      <c r="Y112" s="188"/>
      <c r="Z112" s="188"/>
      <c r="AA112" s="188"/>
      <c r="AB112" s="188"/>
      <c r="AC112" s="188"/>
      <c r="AD112" s="188"/>
      <c r="AE112" s="188"/>
    </row>
    <row xmlns:x14ac="http://schemas.microsoft.com/office/spreadsheetml/2009/9/ac" r="113" s="186" customFormat="true" ht="12" x14ac:dyDescent="0.2">
      <c r="A113" s="184" t="s">
        <v>159</v>
      </c>
      <c r="B113" s="10">
        <v>2006</v>
      </c>
      <c r="C113" s="187" t="s">
        <v>16</v>
      </c>
      <c r="D113" s="10">
        <v>1783361</v>
      </c>
      <c r="E113" s="10"/>
      <c r="F113" s="10"/>
      <c r="G113" s="10"/>
      <c r="H113" s="10"/>
      <c r="I113" s="10"/>
      <c r="J113" s="10">
        <v>100</v>
      </c>
      <c r="K113" s="10"/>
      <c r="L113" s="10"/>
      <c r="M113" s="10"/>
      <c r="N113" s="10"/>
      <c r="O113" s="10"/>
      <c r="P113" s="10">
        <v>100</v>
      </c>
      <c r="Q113" s="10"/>
      <c r="R113" s="10"/>
      <c r="S113" s="10"/>
      <c r="T113" s="10"/>
      <c r="U113" s="10"/>
      <c r="V113" s="10">
        <v>100</v>
      </c>
      <c r="W113" s="188"/>
      <c r="X113" s="188"/>
      <c r="Y113" s="188"/>
      <c r="Z113" s="188"/>
      <c r="AA113" s="188"/>
      <c r="AB113" s="188"/>
      <c r="AC113" s="188"/>
      <c r="AD113" s="188"/>
      <c r="AE113" s="188"/>
    </row>
    <row xmlns:x14ac="http://schemas.microsoft.com/office/spreadsheetml/2009/9/ac" r="114" s="186" customFormat="true" ht="12" x14ac:dyDescent="0.2">
      <c r="A114" s="184" t="s">
        <v>159</v>
      </c>
      <c r="B114" s="10">
        <v>2007</v>
      </c>
      <c r="C114" s="187" t="s">
        <v>16</v>
      </c>
      <c r="D114" s="10">
        <v>1858807</v>
      </c>
      <c r="E114" s="10"/>
      <c r="F114" s="10"/>
      <c r="G114" s="10"/>
      <c r="H114" s="10"/>
      <c r="I114" s="10"/>
      <c r="J114" s="10">
        <v>100</v>
      </c>
      <c r="K114" s="10"/>
      <c r="L114" s="10"/>
      <c r="M114" s="10"/>
      <c r="N114" s="10"/>
      <c r="O114" s="10"/>
      <c r="P114" s="10">
        <v>100</v>
      </c>
      <c r="Q114" s="10"/>
      <c r="R114" s="10"/>
      <c r="S114" s="10"/>
      <c r="T114" s="10"/>
      <c r="U114" s="10"/>
      <c r="V114" s="10">
        <v>100</v>
      </c>
      <c r="W114" s="188"/>
      <c r="X114" s="188"/>
      <c r="Y114" s="188"/>
      <c r="Z114" s="188"/>
      <c r="AA114" s="188"/>
      <c r="AB114" s="188"/>
      <c r="AC114" s="188"/>
      <c r="AD114" s="188"/>
      <c r="AE114" s="188"/>
    </row>
    <row xmlns:x14ac="http://schemas.microsoft.com/office/spreadsheetml/2009/9/ac" r="115" s="186" customFormat="true" ht="12" x14ac:dyDescent="0.2">
      <c r="A115" s="184" t="s">
        <v>159</v>
      </c>
      <c r="B115" s="10">
        <v>2008</v>
      </c>
      <c r="C115" s="187" t="s">
        <v>16</v>
      </c>
      <c r="D115" s="10">
        <v>1939871</v>
      </c>
      <c r="E115" s="10"/>
      <c r="F115" s="10"/>
      <c r="G115" s="10"/>
      <c r="H115" s="10"/>
      <c r="I115" s="10"/>
      <c r="J115" s="10">
        <v>100</v>
      </c>
      <c r="K115" s="10"/>
      <c r="L115" s="10"/>
      <c r="M115" s="10"/>
      <c r="N115" s="10"/>
      <c r="O115" s="10"/>
      <c r="P115" s="10">
        <v>100</v>
      </c>
      <c r="Q115" s="10"/>
      <c r="R115" s="10"/>
      <c r="S115" s="10"/>
      <c r="T115" s="10"/>
      <c r="U115" s="10"/>
      <c r="V115" s="10">
        <v>100</v>
      </c>
      <c r="W115" s="188"/>
      <c r="X115" s="188"/>
      <c r="Y115" s="188"/>
      <c r="Z115" s="188"/>
      <c r="AA115" s="188"/>
      <c r="AB115" s="188"/>
      <c r="AC115" s="188"/>
      <c r="AD115" s="188"/>
      <c r="AE115" s="188"/>
    </row>
    <row xmlns:x14ac="http://schemas.microsoft.com/office/spreadsheetml/2009/9/ac" r="116" s="186" customFormat="true" ht="12" x14ac:dyDescent="0.2">
      <c r="A116" s="184" t="s">
        <v>159</v>
      </c>
      <c r="B116" s="10">
        <v>2009</v>
      </c>
      <c r="C116" s="189" t="s">
        <v>16</v>
      </c>
      <c r="D116" s="10">
        <v>2024000</v>
      </c>
      <c r="E116" s="10"/>
      <c r="F116" s="10"/>
      <c r="G116" s="10"/>
      <c r="H116" s="10"/>
      <c r="I116" s="10"/>
      <c r="J116" s="10">
        <v>100</v>
      </c>
      <c r="K116" s="10"/>
      <c r="L116" s="10"/>
      <c r="M116" s="10"/>
      <c r="N116" s="10"/>
      <c r="O116" s="10"/>
      <c r="P116" s="10">
        <v>100</v>
      </c>
      <c r="Q116" s="10"/>
      <c r="R116" s="10"/>
      <c r="S116" s="10"/>
      <c r="T116" s="10"/>
      <c r="U116" s="10"/>
      <c r="V116" s="10">
        <v>100</v>
      </c>
      <c r="W116" s="189"/>
      <c r="X116" s="189"/>
      <c r="Y116" s="189"/>
      <c r="Z116" s="189"/>
      <c r="AA116" s="189"/>
      <c r="AB116" s="189"/>
      <c r="AC116" s="189"/>
    </row>
    <row xmlns:x14ac="http://schemas.microsoft.com/office/spreadsheetml/2009/9/ac" r="117" s="186" customFormat="true" ht="12" x14ac:dyDescent="0.2">
      <c r="A117" s="184" t="s">
        <v>159</v>
      </c>
      <c r="B117" s="10">
        <v>2010</v>
      </c>
      <c r="C117" s="189" t="s">
        <v>16</v>
      </c>
      <c r="D117" s="10">
        <v>2105490</v>
      </c>
      <c r="E117" s="10"/>
      <c r="F117" s="10"/>
      <c r="G117" s="10"/>
      <c r="H117" s="10"/>
      <c r="I117" s="10"/>
      <c r="J117" s="10">
        <v>100</v>
      </c>
      <c r="K117" s="10"/>
      <c r="L117" s="10"/>
      <c r="M117" s="10"/>
      <c r="N117" s="10"/>
      <c r="O117" s="10"/>
      <c r="P117" s="10">
        <v>100</v>
      </c>
      <c r="Q117" s="10"/>
      <c r="R117" s="10"/>
      <c r="S117" s="10"/>
      <c r="T117" s="10"/>
      <c r="U117" s="10"/>
      <c r="V117" s="10">
        <v>100</v>
      </c>
      <c r="W117" s="189"/>
      <c r="X117" s="189"/>
      <c r="Y117" s="189"/>
      <c r="Z117" s="189"/>
      <c r="AA117" s="189"/>
      <c r="AB117" s="189"/>
      <c r="AC117" s="189"/>
    </row>
    <row xmlns:x14ac="http://schemas.microsoft.com/office/spreadsheetml/2009/9/ac" r="118" s="186" customFormat="true" ht="12" x14ac:dyDescent="0.2">
      <c r="A118" s="184" t="s">
        <v>159</v>
      </c>
      <c r="B118" s="10">
        <v>2011</v>
      </c>
      <c r="C118" s="189" t="s">
        <v>16</v>
      </c>
      <c r="D118" s="10">
        <v>2184912</v>
      </c>
      <c r="E118" s="10"/>
      <c r="F118" s="10"/>
      <c r="G118" s="10"/>
      <c r="H118" s="10"/>
      <c r="I118" s="10"/>
      <c r="J118" s="10">
        <v>100</v>
      </c>
      <c r="K118" s="10"/>
      <c r="L118" s="10"/>
      <c r="M118" s="10"/>
      <c r="N118" s="10"/>
      <c r="O118" s="10"/>
      <c r="P118" s="10">
        <v>100</v>
      </c>
      <c r="Q118" s="10"/>
      <c r="R118" s="10"/>
      <c r="S118" s="10"/>
      <c r="T118" s="10"/>
      <c r="U118" s="10"/>
      <c r="V118" s="10">
        <v>100</v>
      </c>
      <c r="W118" s="189"/>
      <c r="X118" s="189"/>
      <c r="Y118" s="189"/>
      <c r="Z118" s="189"/>
      <c r="AA118" s="189"/>
      <c r="AB118" s="189"/>
      <c r="AC118" s="189"/>
      <c r="AD118" s="189"/>
    </row>
    <row xmlns:x14ac="http://schemas.microsoft.com/office/spreadsheetml/2009/9/ac" r="119" s="186" customFormat="true" ht="12" x14ac:dyDescent="0.2">
      <c r="A119" s="184" t="s">
        <v>159</v>
      </c>
      <c r="B119" s="10">
        <v>2012</v>
      </c>
      <c r="C119" s="189" t="s">
        <v>16</v>
      </c>
      <c r="D119" s="10">
        <v>2259935</v>
      </c>
      <c r="E119" s="10"/>
      <c r="F119" s="10"/>
      <c r="G119" s="10"/>
      <c r="H119" s="10"/>
      <c r="I119" s="10"/>
      <c r="J119" s="10">
        <v>100</v>
      </c>
      <c r="K119" s="10"/>
      <c r="L119" s="10"/>
      <c r="M119" s="10"/>
      <c r="N119" s="10"/>
      <c r="O119" s="10"/>
      <c r="P119" s="10">
        <v>100</v>
      </c>
      <c r="Q119" s="10"/>
      <c r="R119" s="10"/>
      <c r="S119" s="10"/>
      <c r="T119" s="10"/>
      <c r="U119" s="10"/>
      <c r="V119" s="10">
        <v>100</v>
      </c>
      <c r="W119" s="189"/>
      <c r="X119" s="189"/>
      <c r="Y119" s="189"/>
      <c r="Z119" s="189"/>
      <c r="AA119" s="189"/>
      <c r="AB119" s="189"/>
      <c r="AC119" s="189"/>
      <c r="AD119" s="189"/>
    </row>
    <row xmlns:x14ac="http://schemas.microsoft.com/office/spreadsheetml/2009/9/ac" r="120" s="186" customFormat="true" ht="12" x14ac:dyDescent="0.2">
      <c r="A120" s="184" t="s">
        <v>159</v>
      </c>
      <c r="B120" s="10">
        <v>2013</v>
      </c>
      <c r="C120" s="189" t="s">
        <v>16</v>
      </c>
      <c r="D120" s="10">
        <v>2330834</v>
      </c>
      <c r="E120" s="10"/>
      <c r="F120" s="10"/>
      <c r="G120" s="10"/>
      <c r="H120" s="10"/>
      <c r="I120" s="10"/>
      <c r="J120" s="10">
        <v>100</v>
      </c>
      <c r="K120" s="10"/>
      <c r="L120" s="10"/>
      <c r="M120" s="10"/>
      <c r="N120" s="10"/>
      <c r="O120" s="10"/>
      <c r="P120" s="10">
        <v>100</v>
      </c>
      <c r="Q120" s="10"/>
      <c r="R120" s="10"/>
      <c r="S120" s="10"/>
      <c r="T120" s="10"/>
      <c r="U120" s="10"/>
      <c r="V120" s="10">
        <v>100</v>
      </c>
      <c r="W120" s="189"/>
      <c r="X120" s="189"/>
      <c r="Y120" s="189"/>
      <c r="Z120" s="189"/>
      <c r="AA120" s="189"/>
      <c r="AB120" s="189"/>
      <c r="AC120" s="189"/>
      <c r="AD120" s="189"/>
    </row>
    <row xmlns:x14ac="http://schemas.microsoft.com/office/spreadsheetml/2009/9/ac" r="121" s="186" customFormat="true" ht="12" x14ac:dyDescent="0.2">
      <c r="A121" s="184" t="s">
        <v>159</v>
      </c>
      <c r="B121" s="10">
        <v>2014</v>
      </c>
      <c r="C121" s="189" t="s">
        <v>16</v>
      </c>
      <c r="D121" s="10">
        <v>2407757</v>
      </c>
      <c r="E121" s="10"/>
      <c r="F121" s="10"/>
      <c r="G121" s="10"/>
      <c r="H121" s="10"/>
      <c r="I121" s="10"/>
      <c r="J121" s="10">
        <v>100</v>
      </c>
      <c r="K121" s="10"/>
      <c r="L121" s="10"/>
      <c r="M121" s="10"/>
      <c r="N121" s="10"/>
      <c r="O121" s="10"/>
      <c r="P121" s="10">
        <v>100</v>
      </c>
      <c r="Q121" s="10"/>
      <c r="R121" s="10"/>
      <c r="S121" s="10"/>
      <c r="T121" s="10"/>
      <c r="U121" s="10"/>
      <c r="V121" s="10">
        <v>100</v>
      </c>
      <c r="W121" s="189"/>
      <c r="X121" s="189"/>
      <c r="Y121" s="189"/>
      <c r="Z121" s="189"/>
      <c r="AA121" s="189"/>
      <c r="AB121" s="189"/>
      <c r="AC121" s="189"/>
      <c r="AD121" s="189"/>
    </row>
    <row xmlns:x14ac="http://schemas.microsoft.com/office/spreadsheetml/2009/9/ac" r="122" s="186" customFormat="true" ht="12" x14ac:dyDescent="0.2">
      <c r="A122" s="184" t="s">
        <v>159</v>
      </c>
      <c r="B122" s="10">
        <v>2015</v>
      </c>
      <c r="C122" s="189" t="s">
        <v>16</v>
      </c>
      <c r="D122" s="10">
        <v>2485903</v>
      </c>
      <c r="E122" s="10"/>
      <c r="F122" s="10"/>
      <c r="G122" s="10"/>
      <c r="H122" s="10"/>
      <c r="I122" s="10"/>
      <c r="J122" s="10">
        <v>100</v>
      </c>
      <c r="K122" s="10"/>
      <c r="L122" s="10"/>
      <c r="M122" s="10"/>
      <c r="N122" s="10"/>
      <c r="O122" s="10"/>
      <c r="P122" s="10">
        <v>100</v>
      </c>
      <c r="Q122" s="10"/>
      <c r="R122" s="10"/>
      <c r="S122" s="10"/>
      <c r="T122" s="10"/>
      <c r="U122" s="10"/>
      <c r="V122" s="10">
        <v>100</v>
      </c>
      <c r="W122" s="189"/>
      <c r="X122" s="189"/>
      <c r="Y122" s="189"/>
      <c r="Z122" s="189"/>
      <c r="AA122" s="189"/>
      <c r="AB122" s="189"/>
      <c r="AC122" s="189"/>
      <c r="AD122" s="189"/>
    </row>
    <row xmlns:x14ac="http://schemas.microsoft.com/office/spreadsheetml/2009/9/ac" r="123" s="186" customFormat="true" ht="12" x14ac:dyDescent="0.2">
      <c r="A123" s="184" t="s">
        <v>159</v>
      </c>
      <c r="B123" s="10">
        <v>2016</v>
      </c>
      <c r="C123" s="189" t="s">
        <v>16</v>
      </c>
      <c r="D123" s="10">
        <v>2565500</v>
      </c>
      <c r="E123" s="10"/>
      <c r="F123" s="10"/>
      <c r="G123" s="10"/>
      <c r="H123" s="10"/>
      <c r="I123" s="10"/>
      <c r="J123" s="10">
        <v>100</v>
      </c>
      <c r="K123" s="10"/>
      <c r="L123" s="10"/>
      <c r="M123" s="10"/>
      <c r="N123" s="10"/>
      <c r="O123" s="10"/>
      <c r="P123" s="10">
        <v>100</v>
      </c>
      <c r="Q123" s="10"/>
      <c r="R123" s="10"/>
      <c r="S123" s="10"/>
      <c r="T123" s="10"/>
      <c r="U123" s="10"/>
      <c r="V123" s="10">
        <v>100</v>
      </c>
      <c r="W123" s="189"/>
      <c r="X123" s="189"/>
      <c r="Y123" s="189"/>
      <c r="Z123" s="189"/>
      <c r="AA123" s="189"/>
      <c r="AB123" s="189"/>
      <c r="AC123" s="189"/>
      <c r="AD123" s="189"/>
    </row>
    <row xmlns:x14ac="http://schemas.microsoft.com/office/spreadsheetml/2009/9/ac" r="124" s="186" customFormat="true" ht="12" x14ac:dyDescent="0.2">
      <c r="A124" s="184" t="s">
        <v>159</v>
      </c>
      <c r="B124" s="10">
        <v>2017</v>
      </c>
      <c r="C124" s="189" t="s">
        <v>16</v>
      </c>
      <c r="D124" s="10">
        <v>1947433</v>
      </c>
      <c r="E124" s="10"/>
      <c r="F124" s="10"/>
      <c r="G124" s="10"/>
      <c r="H124" s="10"/>
      <c r="I124" s="10"/>
      <c r="J124" s="10">
        <v>100</v>
      </c>
      <c r="K124" s="10"/>
      <c r="L124" s="10"/>
      <c r="M124" s="10"/>
      <c r="N124" s="10"/>
      <c r="O124" s="10"/>
      <c r="P124" s="10">
        <v>100</v>
      </c>
      <c r="Q124" s="10"/>
      <c r="R124" s="10"/>
      <c r="S124" s="10"/>
      <c r="T124" s="10"/>
      <c r="U124" s="10"/>
      <c r="V124" s="10">
        <v>100</v>
      </c>
      <c r="W124" s="189"/>
      <c r="X124" s="189"/>
      <c r="Y124" s="189"/>
      <c r="Z124" s="189"/>
      <c r="AA124" s="189"/>
      <c r="AB124" s="189"/>
      <c r="AC124" s="189"/>
      <c r="AD124" s="189"/>
    </row>
    <row xmlns:x14ac="http://schemas.microsoft.com/office/spreadsheetml/2009/9/ac" r="125" s="186" customFormat="true" ht="12" x14ac:dyDescent="0.2">
      <c r="A125" s="184" t="s">
        <v>159</v>
      </c>
      <c r="B125" s="10">
        <v>2018</v>
      </c>
      <c r="C125" s="189" t="s">
        <v>16</v>
      </c>
      <c r="D125" s="10">
        <v>1999188</v>
      </c>
      <c r="E125" s="10"/>
      <c r="F125" s="10"/>
      <c r="G125" s="10"/>
      <c r="H125" s="10"/>
      <c r="I125" s="10"/>
      <c r="J125" s="10">
        <v>100</v>
      </c>
      <c r="K125" s="10"/>
      <c r="L125" s="10"/>
      <c r="M125" s="10"/>
      <c r="N125" s="10"/>
      <c r="O125" s="10"/>
      <c r="P125" s="10">
        <v>100</v>
      </c>
      <c r="Q125" s="10"/>
      <c r="R125" s="10"/>
      <c r="S125" s="10"/>
      <c r="T125" s="10"/>
      <c r="U125" s="10"/>
      <c r="V125" s="10">
        <v>100</v>
      </c>
      <c r="W125" s="189"/>
      <c r="X125" s="189"/>
      <c r="Y125" s="189"/>
      <c r="Z125" s="189"/>
      <c r="AA125" s="189"/>
      <c r="AB125" s="189"/>
      <c r="AC125" s="189"/>
      <c r="AD125" s="189"/>
    </row>
    <row xmlns:x14ac="http://schemas.microsoft.com/office/spreadsheetml/2009/9/ac" r="126" s="186" customFormat="true" ht="12" x14ac:dyDescent="0.2">
      <c r="A126" s="184" t="s">
        <v>159</v>
      </c>
      <c r="B126" s="10">
        <v>2019</v>
      </c>
      <c r="C126" s="189" t="s">
        <v>16</v>
      </c>
      <c r="D126" s="10">
        <v>2049588</v>
      </c>
      <c r="E126" s="10"/>
      <c r="F126" s="10"/>
      <c r="G126" s="10"/>
      <c r="H126" s="10"/>
      <c r="I126" s="10"/>
      <c r="J126" s="10">
        <v>100</v>
      </c>
      <c r="K126" s="10"/>
      <c r="L126" s="10"/>
      <c r="M126" s="10"/>
      <c r="N126" s="10"/>
      <c r="O126" s="10"/>
      <c r="P126" s="10">
        <v>100</v>
      </c>
      <c r="Q126" s="10"/>
      <c r="R126" s="10"/>
      <c r="S126" s="10"/>
      <c r="T126" s="10"/>
      <c r="U126" s="10"/>
      <c r="V126" s="10">
        <v>100</v>
      </c>
      <c r="W126" s="189"/>
      <c r="X126" s="189"/>
      <c r="Y126" s="189"/>
      <c r="Z126" s="189"/>
      <c r="AA126" s="189"/>
      <c r="AB126" s="189"/>
      <c r="AC126" s="189"/>
      <c r="AD126" s="189"/>
    </row>
    <row xmlns:x14ac="http://schemas.microsoft.com/office/spreadsheetml/2009/9/ac" r="127" s="186" customFormat="true" ht="12" x14ac:dyDescent="0.2">
      <c r="A127" s="184" t="s">
        <v>159</v>
      </c>
      <c r="B127" s="10">
        <v>2020</v>
      </c>
      <c r="C127" s="189" t="s">
        <v>16</v>
      </c>
      <c r="D127" s="10">
        <v>2098211</v>
      </c>
      <c r="E127" s="10"/>
      <c r="F127" s="10"/>
      <c r="G127" s="10"/>
      <c r="H127" s="10"/>
      <c r="I127" s="10"/>
      <c r="J127" s="10">
        <v>100</v>
      </c>
      <c r="K127" s="10"/>
      <c r="L127" s="10"/>
      <c r="M127" s="10"/>
      <c r="N127" s="10"/>
      <c r="O127" s="10"/>
      <c r="P127" s="10">
        <v>100</v>
      </c>
      <c r="Q127" s="10"/>
      <c r="R127" s="10"/>
      <c r="S127" s="10"/>
      <c r="T127" s="10"/>
      <c r="U127" s="10"/>
      <c r="V127" s="10">
        <v>100</v>
      </c>
      <c r="W127" s="189"/>
      <c r="X127" s="189"/>
      <c r="Y127" s="189"/>
      <c r="Z127" s="189"/>
      <c r="AA127" s="189"/>
      <c r="AB127" s="189"/>
      <c r="AC127" s="189"/>
      <c r="AD127" s="189"/>
    </row>
    <row xmlns:x14ac="http://schemas.microsoft.com/office/spreadsheetml/2009/9/ac" r="128" s="186" customFormat="true" ht="12" x14ac:dyDescent="0.2">
      <c r="A128" s="189" t="s">
        <v>159</v>
      </c>
      <c r="B128" s="10">
        <v>2021</v>
      </c>
      <c r="C128" s="189" t="s">
        <v>16</v>
      </c>
      <c r="D128" s="10">
        <v>2152171</v>
      </c>
      <c r="E128" s="10"/>
      <c r="F128" s="10"/>
      <c r="G128" s="10"/>
      <c r="H128" s="10"/>
      <c r="I128" s="10"/>
      <c r="J128" s="10">
        <v>100</v>
      </c>
      <c r="K128" s="10"/>
      <c r="L128" s="10"/>
      <c r="M128" s="10"/>
      <c r="N128" s="10"/>
      <c r="O128" s="10"/>
      <c r="P128" s="10">
        <v>100</v>
      </c>
      <c r="Q128" s="10"/>
      <c r="R128" s="10"/>
      <c r="S128" s="10"/>
      <c r="T128" s="10"/>
      <c r="U128" s="10"/>
      <c r="V128" s="10">
        <v>100</v>
      </c>
      <c r="W128" s="189"/>
      <c r="X128" s="189"/>
      <c r="Y128" s="189"/>
      <c r="Z128" s="189"/>
      <c r="AA128" s="189"/>
      <c r="AB128" s="189"/>
      <c r="AC128" s="189"/>
      <c r="AD128" s="189"/>
    </row>
    <row xmlns:x14ac="http://schemas.microsoft.com/office/spreadsheetml/2009/9/ac" r="129" s="186" customFormat="true" ht="12" x14ac:dyDescent="0.2">
      <c r="A129" s="189" t="s">
        <v>159</v>
      </c>
      <c r="B129" s="10">
        <v>2022</v>
      </c>
      <c r="C129" s="189" t="s">
        <v>16</v>
      </c>
      <c r="D129" s="10">
        <v>2207463</v>
      </c>
      <c r="E129" s="10"/>
      <c r="F129" s="10"/>
      <c r="G129" s="10"/>
      <c r="H129" s="10"/>
      <c r="I129" s="10"/>
      <c r="J129" s="10">
        <v>100</v>
      </c>
      <c r="K129" s="10"/>
      <c r="L129" s="10"/>
      <c r="M129" s="10"/>
      <c r="N129" s="10"/>
      <c r="O129" s="10"/>
      <c r="P129" s="10">
        <v>100</v>
      </c>
      <c r="Q129" s="10"/>
      <c r="R129" s="10"/>
      <c r="S129" s="10"/>
      <c r="T129" s="10"/>
      <c r="U129" s="10"/>
      <c r="V129" s="10">
        <v>100</v>
      </c>
      <c r="W129" s="189"/>
      <c r="X129" s="189"/>
      <c r="Y129" s="189"/>
      <c r="Z129" s="189"/>
      <c r="AA129" s="189"/>
      <c r="AB129" s="189"/>
      <c r="AC129" s="189"/>
      <c r="AD129" s="189"/>
    </row>
    <row xmlns:x14ac="http://schemas.microsoft.com/office/spreadsheetml/2009/9/ac" r="130" s="186" customFormat="true" ht="12" x14ac:dyDescent="0.2">
      <c r="A130" s="189" t="s">
        <v>159</v>
      </c>
      <c r="B130" s="10">
        <v>2023</v>
      </c>
      <c r="C130" s="189" t="s">
        <v>16</v>
      </c>
      <c r="D130" s="10">
        <v>2428228</v>
      </c>
      <c r="E130" s="10"/>
      <c r="F130" s="10"/>
      <c r="G130" s="10"/>
      <c r="H130" s="10"/>
      <c r="I130" s="10"/>
      <c r="J130" s="10">
        <v>100</v>
      </c>
      <c r="K130" s="10"/>
      <c r="L130" s="10"/>
      <c r="M130" s="10"/>
      <c r="N130" s="10"/>
      <c r="O130" s="10"/>
      <c r="P130" s="10">
        <v>100</v>
      </c>
      <c r="Q130" s="10"/>
      <c r="R130" s="10"/>
      <c r="S130" s="10"/>
      <c r="T130" s="10"/>
      <c r="U130" s="10"/>
      <c r="V130" s="10">
        <v>100</v>
      </c>
      <c r="W130" s="189"/>
      <c r="X130" s="189"/>
      <c r="Y130" s="189"/>
      <c r="Z130" s="189"/>
      <c r="AA130" s="189"/>
      <c r="AB130" s="189"/>
      <c r="AC130" s="189"/>
      <c r="AD130" s="189"/>
    </row>
    <row xmlns:x14ac="http://schemas.microsoft.com/office/spreadsheetml/2009/9/ac" r="131" s="186" customFormat="true" ht="12" x14ac:dyDescent="0.2">
      <c r="A131" s="189" t="s">
        <v>159</v>
      </c>
      <c r="B131" s="10">
        <v>2024</v>
      </c>
      <c r="C131" s="189" t="s">
        <v>16</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159</v>
      </c>
      <c r="B132" s="10">
        <v>2025</v>
      </c>
      <c r="C132" s="189" t="s">
        <v>16</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159</v>
      </c>
      <c r="B133" s="10">
        <v>2026</v>
      </c>
      <c r="C133" s="189" t="s">
        <v>16</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159</v>
      </c>
      <c r="B134" s="10">
        <v>2027</v>
      </c>
      <c r="C134" s="189" t="s">
        <v>16</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159</v>
      </c>
      <c r="B135" s="10">
        <v>2028</v>
      </c>
      <c r="C135" s="189" t="s">
        <v>16</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159</v>
      </c>
      <c r="B136" s="10">
        <v>2029</v>
      </c>
      <c r="C136" s="189" t="s">
        <v>16</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159</v>
      </c>
      <c r="B137" s="10">
        <v>2030</v>
      </c>
      <c r="C137" s="189" t="s">
        <v>16</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159</v>
      </c>
      <c r="B138" s="10">
        <v>2000</v>
      </c>
      <c r="C138" s="189" t="s">
        <v>17</v>
      </c>
      <c r="D138" s="10">
        <v>1863964</v>
      </c>
      <c r="E138" s="10">
        <v>100</v>
      </c>
      <c r="F138" s="10"/>
      <c r="G138" s="10"/>
      <c r="H138" s="10"/>
      <c r="I138" s="10"/>
      <c r="J138" s="10">
        <v>100</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159</v>
      </c>
      <c r="B139" s="10">
        <v>2001</v>
      </c>
      <c r="C139" s="189" t="s">
        <v>17</v>
      </c>
      <c r="D139" s="10">
        <v>1904045</v>
      </c>
      <c r="E139" s="10">
        <v>100</v>
      </c>
      <c r="F139" s="10"/>
      <c r="G139" s="10"/>
      <c r="H139" s="10"/>
      <c r="I139" s="10"/>
      <c r="J139" s="10">
        <v>100</v>
      </c>
      <c r="K139" s="10"/>
      <c r="L139" s="10"/>
      <c r="M139" s="10"/>
      <c r="N139" s="10"/>
      <c r="O139" s="10"/>
      <c r="P139" s="10">
        <v>100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159</v>
      </c>
      <c r="B140" s="10">
        <v>2002</v>
      </c>
      <c r="C140" s="189" t="s">
        <v>17</v>
      </c>
      <c r="D140" s="10">
        <v>1947492</v>
      </c>
      <c r="E140" s="10">
        <v>100</v>
      </c>
      <c r="F140" s="10"/>
      <c r="G140" s="10"/>
      <c r="H140" s="10"/>
      <c r="I140" s="10"/>
      <c r="J140" s="10">
        <v>100</v>
      </c>
      <c r="K140" s="10"/>
      <c r="L140" s="10"/>
      <c r="M140" s="10"/>
      <c r="N140" s="10"/>
      <c r="O140" s="10"/>
      <c r="P140" s="10">
        <v>100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159</v>
      </c>
      <c r="B141" s="10">
        <v>2003</v>
      </c>
      <c r="C141" s="189" t="s">
        <v>17</v>
      </c>
      <c r="D141" s="10">
        <v>1991686</v>
      </c>
      <c r="E141" s="10">
        <v>100</v>
      </c>
      <c r="F141" s="10"/>
      <c r="G141" s="10"/>
      <c r="H141" s="10"/>
      <c r="I141" s="10"/>
      <c r="J141" s="10">
        <v>100</v>
      </c>
      <c r="K141" s="10"/>
      <c r="L141" s="10"/>
      <c r="M141" s="10"/>
      <c r="N141" s="10"/>
      <c r="O141" s="10"/>
      <c r="P141" s="10">
        <v>100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159</v>
      </c>
      <c r="B142" s="10">
        <v>2004</v>
      </c>
      <c r="C142" s="189" t="s">
        <v>17</v>
      </c>
      <c r="D142" s="10">
        <v>2042102</v>
      </c>
      <c r="E142" s="10">
        <v>100</v>
      </c>
      <c r="F142" s="10"/>
      <c r="G142" s="10"/>
      <c r="H142" s="10"/>
      <c r="I142" s="10"/>
      <c r="J142" s="10">
        <v>100</v>
      </c>
      <c r="K142" s="10"/>
      <c r="L142" s="10"/>
      <c r="M142" s="10"/>
      <c r="N142" s="10"/>
      <c r="O142" s="10"/>
      <c r="P142" s="10">
        <v>100</v>
      </c>
      <c r="Q142" s="10"/>
      <c r="R142" s="10"/>
      <c r="S142" s="10"/>
      <c r="T142" s="10"/>
      <c r="U142" s="10"/>
      <c r="V142" s="10">
        <v>100</v>
      </c>
      <c r="W142" s="189"/>
      <c r="X142" s="189"/>
      <c r="Y142" s="189"/>
      <c r="Z142" s="189"/>
      <c r="AA142" s="189"/>
      <c r="AB142" s="189"/>
      <c r="AC142" s="189"/>
      <c r="AD142" s="189"/>
    </row>
    <row xmlns:x14ac="http://schemas.microsoft.com/office/spreadsheetml/2009/9/ac" r="143" s="186" customFormat="true" ht="12" x14ac:dyDescent="0.2">
      <c r="A143" s="189" t="s">
        <v>159</v>
      </c>
      <c r="B143" s="10">
        <v>2005</v>
      </c>
      <c r="C143" s="189" t="s">
        <v>17</v>
      </c>
      <c r="D143" s="10">
        <v>2095222</v>
      </c>
      <c r="E143" s="10">
        <v>100</v>
      </c>
      <c r="F143" s="10">
        <v>13.395241935482771</v>
      </c>
      <c r="G143" s="10"/>
      <c r="H143" s="10"/>
      <c r="I143" s="10">
        <v>86.604758064517227</v>
      </c>
      <c r="J143" s="10">
        <v>13.395241935482771</v>
      </c>
      <c r="K143" s="10">
        <v>45.72419354838712</v>
      </c>
      <c r="L143" s="10"/>
      <c r="M143" s="10">
        <v>12.40769230769229</v>
      </c>
      <c r="N143" s="10"/>
      <c r="O143" s="10"/>
      <c r="P143" s="10">
        <v>87.592307692307713</v>
      </c>
      <c r="Q143" s="10"/>
      <c r="R143" s="10"/>
      <c r="S143" s="10"/>
      <c r="T143" s="10"/>
      <c r="U143" s="10"/>
      <c r="V143" s="10">
        <v>100</v>
      </c>
      <c r="W143" s="189"/>
      <c r="X143" s="189"/>
      <c r="Y143" s="189"/>
      <c r="Z143" s="189"/>
      <c r="AA143" s="189"/>
      <c r="AB143" s="189"/>
      <c r="AC143" s="189"/>
      <c r="AD143" s="189"/>
    </row>
    <row xmlns:x14ac="http://schemas.microsoft.com/office/spreadsheetml/2009/9/ac" r="144" s="186" customFormat="true" ht="12" x14ac:dyDescent="0.2">
      <c r="A144" s="189" t="s">
        <v>159</v>
      </c>
      <c r="B144" s="10">
        <v>2006</v>
      </c>
      <c r="C144" s="189" t="s">
        <v>17</v>
      </c>
      <c r="D144" s="10">
        <v>2156243</v>
      </c>
      <c r="E144" s="10">
        <v>100</v>
      </c>
      <c r="F144" s="10">
        <v>13.395241935482771</v>
      </c>
      <c r="G144" s="10"/>
      <c r="H144" s="10"/>
      <c r="I144" s="10">
        <v>86.604758064517227</v>
      </c>
      <c r="J144" s="10">
        <v>13.395241935482771</v>
      </c>
      <c r="K144" s="10">
        <v>45.72419354838712</v>
      </c>
      <c r="L144" s="10"/>
      <c r="M144" s="10">
        <v>12.40769230769229</v>
      </c>
      <c r="N144" s="10"/>
      <c r="O144" s="10"/>
      <c r="P144" s="10">
        <v>87.592307692307713</v>
      </c>
      <c r="Q144" s="10"/>
      <c r="R144" s="10"/>
      <c r="S144" s="10"/>
      <c r="T144" s="10"/>
      <c r="U144" s="10"/>
      <c r="V144" s="10">
        <v>100</v>
      </c>
      <c r="W144" s="189"/>
      <c r="X144" s="189"/>
      <c r="Y144" s="189"/>
      <c r="Z144" s="189"/>
      <c r="AA144" s="189"/>
      <c r="AB144" s="189"/>
      <c r="AC144" s="189"/>
      <c r="AD144" s="189"/>
    </row>
    <row xmlns:x14ac="http://schemas.microsoft.com/office/spreadsheetml/2009/9/ac" r="145" s="186" customFormat="true" ht="12" x14ac:dyDescent="0.2">
      <c r="A145" s="189" t="s">
        <v>159</v>
      </c>
      <c r="B145" s="10">
        <v>2007</v>
      </c>
      <c r="C145" s="189" t="s">
        <v>17</v>
      </c>
      <c r="D145" s="10">
        <v>2230415</v>
      </c>
      <c r="E145" s="10">
        <v>100</v>
      </c>
      <c r="F145" s="10">
        <v>13.395241935482771</v>
      </c>
      <c r="G145" s="10"/>
      <c r="H145" s="10"/>
      <c r="I145" s="10">
        <v>86.604758064517227</v>
      </c>
      <c r="J145" s="10">
        <v>13.395241935482771</v>
      </c>
      <c r="K145" s="10">
        <v>45.72419354838712</v>
      </c>
      <c r="L145" s="10"/>
      <c r="M145" s="10">
        <v>12.40769230769229</v>
      </c>
      <c r="N145" s="10"/>
      <c r="O145" s="10"/>
      <c r="P145" s="10">
        <v>87.592307692307713</v>
      </c>
      <c r="Q145" s="10"/>
      <c r="R145" s="10"/>
      <c r="S145" s="10"/>
      <c r="T145" s="10"/>
      <c r="U145" s="10"/>
      <c r="V145" s="10">
        <v>100</v>
      </c>
      <c r="W145" s="189"/>
      <c r="X145" s="189"/>
      <c r="Y145" s="189"/>
      <c r="Z145" s="189"/>
      <c r="AA145" s="189"/>
      <c r="AB145" s="189"/>
      <c r="AC145" s="189"/>
      <c r="AD145" s="189"/>
    </row>
    <row xmlns:x14ac="http://schemas.microsoft.com/office/spreadsheetml/2009/9/ac" r="146" s="186" customFormat="true" ht="12" x14ac:dyDescent="0.2">
      <c r="A146" s="189" t="s">
        <v>159</v>
      </c>
      <c r="B146" s="10">
        <v>2008</v>
      </c>
      <c r="C146" s="189" t="s">
        <v>17</v>
      </c>
      <c r="D146" s="10">
        <v>2311579</v>
      </c>
      <c r="E146" s="10">
        <v>100</v>
      </c>
      <c r="F146" s="10">
        <v>13.395241935482771</v>
      </c>
      <c r="G146" s="10"/>
      <c r="H146" s="10"/>
      <c r="I146" s="10">
        <v>86.604758064517227</v>
      </c>
      <c r="J146" s="10">
        <v>13.395241935482771</v>
      </c>
      <c r="K146" s="10">
        <v>45.72419354838712</v>
      </c>
      <c r="L146" s="10"/>
      <c r="M146" s="10">
        <v>12.40769230769229</v>
      </c>
      <c r="N146" s="10"/>
      <c r="O146" s="10"/>
      <c r="P146" s="10">
        <v>87.592307692307713</v>
      </c>
      <c r="Q146" s="10"/>
      <c r="R146" s="10"/>
      <c r="S146" s="10"/>
      <c r="T146" s="10"/>
      <c r="U146" s="10"/>
      <c r="V146" s="10">
        <v>100</v>
      </c>
      <c r="W146" s="189"/>
      <c r="X146" s="189"/>
      <c r="Y146" s="189"/>
      <c r="Z146" s="189"/>
      <c r="AA146" s="189"/>
      <c r="AB146" s="189"/>
      <c r="AC146" s="189"/>
      <c r="AD146" s="189"/>
    </row>
    <row xmlns:x14ac="http://schemas.microsoft.com/office/spreadsheetml/2009/9/ac" r="147" s="186" customFormat="true" ht="12" x14ac:dyDescent="0.2">
      <c r="A147" s="189" t="s">
        <v>159</v>
      </c>
      <c r="B147" s="10">
        <v>2009</v>
      </c>
      <c r="C147" s="189" t="s">
        <v>17</v>
      </c>
      <c r="D147" s="10">
        <v>2405961</v>
      </c>
      <c r="E147" s="10">
        <v>100</v>
      </c>
      <c r="F147" s="10">
        <v>13.395241935482771</v>
      </c>
      <c r="G147" s="10"/>
      <c r="H147" s="10"/>
      <c r="I147" s="10">
        <v>86.604758064517227</v>
      </c>
      <c r="J147" s="10">
        <v>13.395241935482771</v>
      </c>
      <c r="K147" s="10">
        <v>45.72419354838712</v>
      </c>
      <c r="L147" s="10"/>
      <c r="M147" s="10">
        <v>12.40769230769229</v>
      </c>
      <c r="N147" s="10"/>
      <c r="O147" s="10"/>
      <c r="P147" s="10">
        <v>87.592307692307713</v>
      </c>
      <c r="Q147" s="10"/>
      <c r="R147" s="10"/>
      <c r="S147" s="10"/>
      <c r="T147" s="10"/>
      <c r="U147" s="10"/>
      <c r="V147" s="10">
        <v>100</v>
      </c>
      <c r="W147" s="189"/>
      <c r="X147" s="189"/>
      <c r="Y147" s="189"/>
      <c r="Z147" s="189"/>
      <c r="AA147" s="189"/>
      <c r="AB147" s="189"/>
      <c r="AC147" s="189"/>
      <c r="AD147" s="189"/>
    </row>
    <row xmlns:x14ac="http://schemas.microsoft.com/office/spreadsheetml/2009/9/ac" r="148" s="186" customFormat="true" ht="12" x14ac:dyDescent="0.2">
      <c r="A148" s="189" t="s">
        <v>159</v>
      </c>
      <c r="B148" s="10">
        <v>2010</v>
      </c>
      <c r="C148" s="189" t="s">
        <v>17</v>
      </c>
      <c r="D148" s="10">
        <v>2509189</v>
      </c>
      <c r="E148" s="10">
        <v>100</v>
      </c>
      <c r="F148" s="10">
        <v>21.849032258061921</v>
      </c>
      <c r="G148" s="10"/>
      <c r="H148" s="10"/>
      <c r="I148" s="10">
        <v>78.150967741938075</v>
      </c>
      <c r="J148" s="10">
        <v>21.849032258061921</v>
      </c>
      <c r="K148" s="10">
        <v>52.303225806452247</v>
      </c>
      <c r="L148" s="10"/>
      <c r="M148" s="10">
        <v>14.19615384615372</v>
      </c>
      <c r="N148" s="10"/>
      <c r="O148" s="10"/>
      <c r="P148" s="10">
        <v>85.80384615384628</v>
      </c>
      <c r="Q148" s="10"/>
      <c r="R148" s="10"/>
      <c r="S148" s="10"/>
      <c r="T148" s="10"/>
      <c r="U148" s="10"/>
      <c r="V148" s="10">
        <v>100</v>
      </c>
      <c r="W148" s="189"/>
      <c r="X148" s="189"/>
      <c r="Y148" s="189"/>
      <c r="Z148" s="189"/>
      <c r="AA148" s="189"/>
      <c r="AB148" s="189"/>
      <c r="AC148" s="189"/>
      <c r="AD148" s="189"/>
    </row>
    <row xmlns:x14ac="http://schemas.microsoft.com/office/spreadsheetml/2009/9/ac" r="149" s="186" customFormat="true" ht="12" x14ac:dyDescent="0.2">
      <c r="A149" s="189" t="s">
        <v>159</v>
      </c>
      <c r="B149" s="10">
        <v>2011</v>
      </c>
      <c r="C149" s="189" t="s">
        <v>17</v>
      </c>
      <c r="D149" s="10">
        <v>2618968</v>
      </c>
      <c r="E149" s="10">
        <v>100</v>
      </c>
      <c r="F149" s="10">
        <v>30.302822580644719</v>
      </c>
      <c r="G149" s="10"/>
      <c r="H149" s="10"/>
      <c r="I149" s="10">
        <v>69.697177419355285</v>
      </c>
      <c r="J149" s="10">
        <v>30.302822580644719</v>
      </c>
      <c r="K149" s="10">
        <v>58.882258064515547</v>
      </c>
      <c r="L149" s="10"/>
      <c r="M149" s="10">
        <v>15.98461538461515</v>
      </c>
      <c r="N149" s="10"/>
      <c r="O149" s="10"/>
      <c r="P149" s="10">
        <v>84.015384615384846</v>
      </c>
      <c r="Q149" s="10"/>
      <c r="R149" s="10"/>
      <c r="S149" s="10"/>
      <c r="T149" s="10"/>
      <c r="U149" s="10"/>
      <c r="V149" s="10">
        <v>100</v>
      </c>
      <c r="W149" s="189"/>
      <c r="X149" s="189"/>
      <c r="Y149" s="189"/>
      <c r="Z149" s="189"/>
      <c r="AA149" s="189"/>
      <c r="AB149" s="189"/>
      <c r="AC149" s="189"/>
      <c r="AD149" s="189"/>
    </row>
    <row xmlns:x14ac="http://schemas.microsoft.com/office/spreadsheetml/2009/9/ac" r="150" s="186" customFormat="true" ht="12" x14ac:dyDescent="0.2">
      <c r="A150" s="189" t="s">
        <v>159</v>
      </c>
      <c r="B150" s="10">
        <v>2012</v>
      </c>
      <c r="C150" s="189" t="s">
        <v>17</v>
      </c>
      <c r="D150" s="10">
        <v>2736037</v>
      </c>
      <c r="E150" s="10">
        <v>100</v>
      </c>
      <c r="F150" s="10">
        <v>38.756612903223868</v>
      </c>
      <c r="G150" s="10"/>
      <c r="H150" s="10"/>
      <c r="I150" s="10">
        <v>61.243387096776132</v>
      </c>
      <c r="J150" s="10">
        <v>38.756612903223868</v>
      </c>
      <c r="K150" s="10">
        <v>65.46129032258068</v>
      </c>
      <c r="L150" s="10"/>
      <c r="M150" s="10">
        <v>17.773076923077038</v>
      </c>
      <c r="N150" s="10"/>
      <c r="O150" s="10"/>
      <c r="P150" s="10">
        <v>82.226923076922958</v>
      </c>
      <c r="Q150" s="10"/>
      <c r="R150" s="10"/>
      <c r="S150" s="10"/>
      <c r="T150" s="10"/>
      <c r="U150" s="10"/>
      <c r="V150" s="10">
        <v>100</v>
      </c>
      <c r="W150" s="189"/>
      <c r="X150" s="189"/>
      <c r="Y150" s="189"/>
      <c r="Z150" s="189"/>
      <c r="AA150" s="189"/>
      <c r="AB150" s="189"/>
      <c r="AC150" s="189"/>
      <c r="AD150" s="189"/>
    </row>
    <row xmlns:x14ac="http://schemas.microsoft.com/office/spreadsheetml/2009/9/ac" r="151" s="186" customFormat="true" ht="12" x14ac:dyDescent="0.2">
      <c r="A151" s="189" t="s">
        <v>159</v>
      </c>
      <c r="B151" s="10">
        <v>2013</v>
      </c>
      <c r="C151" s="189" t="s">
        <v>17</v>
      </c>
      <c r="D151" s="10">
        <v>2851898</v>
      </c>
      <c r="E151" s="10">
        <v>100</v>
      </c>
      <c r="F151" s="10">
        <v>47.210403225806658</v>
      </c>
      <c r="G151" s="10">
        <v>47.210403225806658</v>
      </c>
      <c r="H151" s="10">
        <v>0</v>
      </c>
      <c r="I151" s="10">
        <v>52.789596774193342</v>
      </c>
      <c r="J151" s="10">
        <v>0</v>
      </c>
      <c r="K151" s="10">
        <v>72.040322580645807</v>
      </c>
      <c r="L151" s="10">
        <v>72.040322580645807</v>
      </c>
      <c r="M151" s="10">
        <v>19.561538461538479</v>
      </c>
      <c r="N151" s="10">
        <v>52.478784119107331</v>
      </c>
      <c r="O151" s="10">
        <v>27.95967741935419</v>
      </c>
      <c r="P151" s="10">
        <v>0</v>
      </c>
      <c r="Q151" s="10">
        <v>83</v>
      </c>
      <c r="R151" s="10">
        <v>80.993150684931507</v>
      </c>
      <c r="S151" s="10">
        <v>63.3</v>
      </c>
      <c r="T151" s="10">
        <v>17.69315068493151</v>
      </c>
      <c r="U151" s="10">
        <v>19.006849315068489</v>
      </c>
      <c r="V151" s="10">
        <v>0</v>
      </c>
      <c r="W151" s="189"/>
      <c r="X151" s="189"/>
      <c r="Y151" s="189"/>
      <c r="Z151" s="189"/>
      <c r="AA151" s="189"/>
      <c r="AB151" s="189"/>
      <c r="AC151" s="189"/>
      <c r="AD151" s="189"/>
    </row>
    <row xmlns:x14ac="http://schemas.microsoft.com/office/spreadsheetml/2009/9/ac" r="152" s="186" customFormat="true" ht="12" x14ac:dyDescent="0.2">
      <c r="A152" s="189" t="s">
        <v>159</v>
      </c>
      <c r="B152" s="10">
        <v>2014</v>
      </c>
      <c r="C152" s="189" t="s">
        <v>17</v>
      </c>
      <c r="D152" s="10">
        <v>2969938</v>
      </c>
      <c r="E152" s="10">
        <v>100</v>
      </c>
      <c r="F152" s="10">
        <v>55.664193548385811</v>
      </c>
      <c r="G152" s="10">
        <v>55.664193548385811</v>
      </c>
      <c r="H152" s="10">
        <v>0</v>
      </c>
      <c r="I152" s="10">
        <v>44.335806451614189</v>
      </c>
      <c r="J152" s="10">
        <v>0</v>
      </c>
      <c r="K152" s="10">
        <v>78.619354838709114</v>
      </c>
      <c r="L152" s="10">
        <v>78.619354838709114</v>
      </c>
      <c r="M152" s="10">
        <v>21.349999999999909</v>
      </c>
      <c r="N152" s="10">
        <v>57.269354838709212</v>
      </c>
      <c r="O152" s="10">
        <v>21.380645161290889</v>
      </c>
      <c r="P152" s="10">
        <v>0</v>
      </c>
      <c r="Q152" s="10">
        <v>83</v>
      </c>
      <c r="R152" s="10">
        <v>80.993150684931507</v>
      </c>
      <c r="S152" s="10">
        <v>63.3</v>
      </c>
      <c r="T152" s="10">
        <v>17.69315068493151</v>
      </c>
      <c r="U152" s="10">
        <v>19.006849315068489</v>
      </c>
      <c r="V152" s="10">
        <v>0</v>
      </c>
      <c r="W152" s="189"/>
      <c r="X152" s="189"/>
      <c r="Y152" s="189"/>
      <c r="Z152" s="189"/>
      <c r="AA152" s="189"/>
      <c r="AB152" s="189"/>
      <c r="AC152" s="189"/>
      <c r="AD152" s="189"/>
    </row>
    <row xmlns:x14ac="http://schemas.microsoft.com/office/spreadsheetml/2009/9/ac" r="153" s="186" customFormat="true" ht="12" x14ac:dyDescent="0.2">
      <c r="A153" s="189" t="s">
        <v>159</v>
      </c>
      <c r="B153" s="10">
        <v>2015</v>
      </c>
      <c r="C153" s="189" t="s">
        <v>17</v>
      </c>
      <c r="D153" s="10">
        <v>3086976</v>
      </c>
      <c r="E153" s="10">
        <v>100</v>
      </c>
      <c r="F153" s="10">
        <v>64.117983870964963</v>
      </c>
      <c r="G153" s="10">
        <v>64.117983870964963</v>
      </c>
      <c r="H153" s="10">
        <v>0</v>
      </c>
      <c r="I153" s="10">
        <v>35.882016129035037</v>
      </c>
      <c r="J153" s="10">
        <v>0</v>
      </c>
      <c r="K153" s="10">
        <v>85.19838709677424</v>
      </c>
      <c r="L153" s="10">
        <v>80.900000000000006</v>
      </c>
      <c r="M153" s="10">
        <v>23.138461538461339</v>
      </c>
      <c r="N153" s="10">
        <v>57.761538461538663</v>
      </c>
      <c r="O153" s="10">
        <v>19.099999999999991</v>
      </c>
      <c r="P153" s="10">
        <v>0</v>
      </c>
      <c r="Q153" s="10">
        <v>83</v>
      </c>
      <c r="R153" s="10">
        <v>80.993150684931507</v>
      </c>
      <c r="S153" s="10">
        <v>63.3</v>
      </c>
      <c r="T153" s="10">
        <v>17.69315068493151</v>
      </c>
      <c r="U153" s="10">
        <v>19.006849315068489</v>
      </c>
      <c r="V153" s="10">
        <v>0</v>
      </c>
      <c r="W153" s="189"/>
      <c r="X153" s="189"/>
      <c r="Y153" s="189"/>
      <c r="Z153" s="189"/>
      <c r="AA153" s="189"/>
      <c r="AB153" s="189"/>
      <c r="AC153" s="189"/>
      <c r="AD153" s="189"/>
    </row>
    <row xmlns:x14ac="http://schemas.microsoft.com/office/spreadsheetml/2009/9/ac" r="154" s="186" customFormat="true" ht="12" x14ac:dyDescent="0.2">
      <c r="A154" s="189" t="s">
        <v>159</v>
      </c>
      <c r="B154" s="10">
        <v>2016</v>
      </c>
      <c r="C154" s="189" t="s">
        <v>17</v>
      </c>
      <c r="D154" s="10">
        <v>3203220</v>
      </c>
      <c r="E154" s="10">
        <v>100</v>
      </c>
      <c r="F154" s="10">
        <v>72.571774193547753</v>
      </c>
      <c r="G154" s="10">
        <v>70.077054794520549</v>
      </c>
      <c r="H154" s="10">
        <v>2.4947193990272041</v>
      </c>
      <c r="I154" s="10">
        <v>27.42822580645225</v>
      </c>
      <c r="J154" s="10">
        <v>0</v>
      </c>
      <c r="K154" s="10">
        <v>91.777419354839367</v>
      </c>
      <c r="L154" s="10">
        <v>80.900000000000006</v>
      </c>
      <c r="M154" s="10">
        <v>24.926923076923231</v>
      </c>
      <c r="N154" s="10">
        <v>55.973076923076768</v>
      </c>
      <c r="O154" s="10">
        <v>19.099999999999991</v>
      </c>
      <c r="P154" s="10">
        <v>0</v>
      </c>
      <c r="Q154" s="10">
        <v>83</v>
      </c>
      <c r="R154" s="10">
        <v>80.993150684931507</v>
      </c>
      <c r="S154" s="10">
        <v>63.3</v>
      </c>
      <c r="T154" s="10">
        <v>17.69315068493151</v>
      </c>
      <c r="U154" s="10">
        <v>19.006849315068489</v>
      </c>
      <c r="V154" s="10">
        <v>0</v>
      </c>
      <c r="W154" s="189"/>
      <c r="X154" s="189"/>
      <c r="Y154" s="189"/>
      <c r="Z154" s="189"/>
      <c r="AA154" s="189"/>
      <c r="AB154" s="189"/>
      <c r="AC154" s="189"/>
      <c r="AD154" s="189"/>
    </row>
    <row xmlns:x14ac="http://schemas.microsoft.com/office/spreadsheetml/2009/9/ac" r="155" s="186" customFormat="true" ht="12" x14ac:dyDescent="0.2">
      <c r="A155" s="189" t="s">
        <v>159</v>
      </c>
      <c r="B155" s="10">
        <v>2017</v>
      </c>
      <c r="C155" s="189" t="s">
        <v>17</v>
      </c>
      <c r="D155" s="10">
        <v>3320612</v>
      </c>
      <c r="E155" s="10">
        <v>100</v>
      </c>
      <c r="F155" s="10">
        <v>81.025564516126906</v>
      </c>
      <c r="G155" s="10">
        <v>70.077054794520549</v>
      </c>
      <c r="H155" s="10">
        <v>10.94850972160636</v>
      </c>
      <c r="I155" s="10">
        <v>18.974435483873091</v>
      </c>
      <c r="J155" s="10">
        <v>0</v>
      </c>
      <c r="K155" s="10">
        <v>98.356451612902674</v>
      </c>
      <c r="L155" s="10">
        <v>80.900000000000006</v>
      </c>
      <c r="M155" s="10">
        <v>26.715384615384661</v>
      </c>
      <c r="N155" s="10">
        <v>54.184615384615341</v>
      </c>
      <c r="O155" s="10">
        <v>19.099999999999991</v>
      </c>
      <c r="P155" s="10">
        <v>0</v>
      </c>
      <c r="Q155" s="10">
        <v>83</v>
      </c>
      <c r="R155" s="10">
        <v>80.993150684931507</v>
      </c>
      <c r="S155" s="10">
        <v>63.3</v>
      </c>
      <c r="T155" s="10">
        <v>17.69315068493151</v>
      </c>
      <c r="U155" s="10">
        <v>19.006849315068489</v>
      </c>
      <c r="V155" s="10">
        <v>0</v>
      </c>
      <c r="W155" s="189"/>
      <c r="X155" s="189"/>
      <c r="Y155" s="189"/>
      <c r="Z155" s="189"/>
      <c r="AA155" s="189"/>
      <c r="AB155" s="189"/>
      <c r="AC155" s="189"/>
      <c r="AD155" s="189"/>
    </row>
    <row xmlns:x14ac="http://schemas.microsoft.com/office/spreadsheetml/2009/9/ac" r="156" s="186" customFormat="true" ht="12" x14ac:dyDescent="0.2">
      <c r="A156" s="189" t="s">
        <v>159</v>
      </c>
      <c r="B156" s="10">
        <v>2018</v>
      </c>
      <c r="C156" s="189" t="s">
        <v>17</v>
      </c>
      <c r="D156" s="10">
        <v>3435869</v>
      </c>
      <c r="E156" s="10">
        <v>100</v>
      </c>
      <c r="F156" s="10">
        <v>89.479354838709696</v>
      </c>
      <c r="G156" s="10">
        <v>70.077054794520549</v>
      </c>
      <c r="H156" s="10">
        <v>19.40230004418915</v>
      </c>
      <c r="I156" s="10">
        <v>10.5206451612903</v>
      </c>
      <c r="J156" s="10">
        <v>0</v>
      </c>
      <c r="K156" s="10">
        <v>100</v>
      </c>
      <c r="L156" s="10">
        <v>80.900000000000006</v>
      </c>
      <c r="M156" s="10">
        <v>28.503846153846101</v>
      </c>
      <c r="N156" s="10">
        <v>52.396153846153908</v>
      </c>
      <c r="O156" s="10">
        <v>19.099999999999991</v>
      </c>
      <c r="P156" s="10">
        <v>0</v>
      </c>
      <c r="Q156" s="10">
        <v>83</v>
      </c>
      <c r="R156" s="10">
        <v>80.993150684931507</v>
      </c>
      <c r="S156" s="10">
        <v>63.3</v>
      </c>
      <c r="T156" s="10">
        <v>17.69315068493151</v>
      </c>
      <c r="U156" s="10">
        <v>19.006849315068489</v>
      </c>
      <c r="V156" s="10">
        <v>0</v>
      </c>
      <c r="W156" s="189"/>
      <c r="X156" s="189"/>
      <c r="Y156" s="189"/>
      <c r="Z156" s="189"/>
      <c r="AA156" s="189"/>
      <c r="AB156" s="189"/>
      <c r="AC156" s="189"/>
      <c r="AD156" s="189"/>
    </row>
    <row xmlns:x14ac="http://schemas.microsoft.com/office/spreadsheetml/2009/9/ac" r="157" s="186" customFormat="true" ht="12" x14ac:dyDescent="0.2">
      <c r="A157" s="189" t="s">
        <v>159</v>
      </c>
      <c r="B157" s="10">
        <v>2019</v>
      </c>
      <c r="C157" s="189" t="s">
        <v>17</v>
      </c>
      <c r="D157" s="10">
        <v>3548450</v>
      </c>
      <c r="E157" s="10">
        <v>100</v>
      </c>
      <c r="F157" s="10">
        <v>97.933145161288849</v>
      </c>
      <c r="G157" s="10">
        <v>70.077054794520549</v>
      </c>
      <c r="H157" s="10">
        <v>27.856090366768299</v>
      </c>
      <c r="I157" s="10">
        <v>2.0668548387111509</v>
      </c>
      <c r="J157" s="10">
        <v>0</v>
      </c>
      <c r="K157" s="10">
        <v>100</v>
      </c>
      <c r="L157" s="10">
        <v>80.900000000000006</v>
      </c>
      <c r="M157" s="10">
        <v>30.292307692307531</v>
      </c>
      <c r="N157" s="10">
        <v>50.607692307692467</v>
      </c>
      <c r="O157" s="10">
        <v>19.099999999999991</v>
      </c>
      <c r="P157" s="10">
        <v>0</v>
      </c>
      <c r="Q157" s="10">
        <v>83</v>
      </c>
      <c r="R157" s="10">
        <v>80.993150684931507</v>
      </c>
      <c r="S157" s="10">
        <v>63.3</v>
      </c>
      <c r="T157" s="10">
        <v>17.69315068493151</v>
      </c>
      <c r="U157" s="10">
        <v>19.006849315068489</v>
      </c>
      <c r="V157" s="10">
        <v>0</v>
      </c>
      <c r="W157" s="189"/>
      <c r="X157" s="189"/>
      <c r="Y157" s="189"/>
      <c r="Z157" s="189"/>
      <c r="AA157" s="189"/>
      <c r="AB157" s="189"/>
      <c r="AC157" s="189"/>
      <c r="AD157" s="189"/>
    </row>
    <row xmlns:x14ac="http://schemas.microsoft.com/office/spreadsheetml/2009/9/ac" r="158" s="186" customFormat="true" ht="12" x14ac:dyDescent="0.2">
      <c r="A158" s="189" t="s">
        <v>159</v>
      </c>
      <c r="B158" s="10">
        <v>2020</v>
      </c>
      <c r="C158" s="189" t="s">
        <v>17</v>
      </c>
      <c r="D158" s="10">
        <v>3663844</v>
      </c>
      <c r="E158" s="10">
        <v>100</v>
      </c>
      <c r="F158" s="10">
        <v>97.933145161288849</v>
      </c>
      <c r="G158" s="10">
        <v>70.077054794520549</v>
      </c>
      <c r="H158" s="10">
        <v>27.856090366768299</v>
      </c>
      <c r="I158" s="10">
        <v>2.0668548387111509</v>
      </c>
      <c r="J158" s="10">
        <v>0</v>
      </c>
      <c r="K158" s="10">
        <v>100</v>
      </c>
      <c r="L158" s="10">
        <v>80.900000000000006</v>
      </c>
      <c r="M158" s="10">
        <v>30.292307692307531</v>
      </c>
      <c r="N158" s="10">
        <v>50.607692307692467</v>
      </c>
      <c r="O158" s="10">
        <v>19.099999999999991</v>
      </c>
      <c r="P158" s="10">
        <v>0</v>
      </c>
      <c r="Q158" s="10">
        <v>83</v>
      </c>
      <c r="R158" s="10">
        <v>80.993150684931507</v>
      </c>
      <c r="S158" s="10">
        <v>63.3</v>
      </c>
      <c r="T158" s="10">
        <v>17.69315068493151</v>
      </c>
      <c r="U158" s="10">
        <v>19.006849315068489</v>
      </c>
      <c r="V158" s="10">
        <v>0</v>
      </c>
      <c r="W158" s="189"/>
      <c r="X158" s="189"/>
      <c r="Y158" s="189"/>
      <c r="Z158" s="189"/>
      <c r="AA158" s="189"/>
      <c r="AB158" s="189"/>
      <c r="AC158" s="189"/>
      <c r="AD158" s="189"/>
    </row>
    <row xmlns:x14ac="http://schemas.microsoft.com/office/spreadsheetml/2009/9/ac" r="159" s="186" customFormat="true" ht="12" x14ac:dyDescent="0.2">
      <c r="A159" s="189" t="s">
        <v>159</v>
      </c>
      <c r="B159" s="10">
        <v>2021</v>
      </c>
      <c r="C159" s="189" t="s">
        <v>17</v>
      </c>
      <c r="D159" s="10">
        <v>3775210</v>
      </c>
      <c r="E159" s="10">
        <v>100</v>
      </c>
      <c r="F159" s="10">
        <v>97.933145161288849</v>
      </c>
      <c r="G159" s="10">
        <v>70.077054794520549</v>
      </c>
      <c r="H159" s="10">
        <v>27.856090366768299</v>
      </c>
      <c r="I159" s="10">
        <v>2.0668548387111509</v>
      </c>
      <c r="J159" s="10">
        <v>0</v>
      </c>
      <c r="K159" s="10">
        <v>100</v>
      </c>
      <c r="L159" s="10">
        <v>80.900000000000006</v>
      </c>
      <c r="M159" s="10">
        <v>30.292307692307531</v>
      </c>
      <c r="N159" s="10">
        <v>50.607692307692467</v>
      </c>
      <c r="O159" s="10">
        <v>19.099999999999991</v>
      </c>
      <c r="P159" s="10">
        <v>0</v>
      </c>
      <c r="Q159" s="10">
        <v>83</v>
      </c>
      <c r="R159" s="10">
        <v>80.993150684931507</v>
      </c>
      <c r="S159" s="10">
        <v>63.3</v>
      </c>
      <c r="T159" s="10">
        <v>17.69315068493151</v>
      </c>
      <c r="U159" s="10">
        <v>19.006849315068489</v>
      </c>
      <c r="V159" s="10">
        <v>0</v>
      </c>
      <c r="W159" s="189"/>
      <c r="X159" s="189"/>
      <c r="Y159" s="189"/>
      <c r="Z159" s="189"/>
      <c r="AA159" s="189"/>
      <c r="AB159" s="189"/>
      <c r="AC159" s="189"/>
      <c r="AD159" s="189"/>
    </row>
    <row xmlns:x14ac="http://schemas.microsoft.com/office/spreadsheetml/2009/9/ac" r="160" s="186" customFormat="true" ht="12" x14ac:dyDescent="0.2">
      <c r="A160" s="189" t="s">
        <v>159</v>
      </c>
      <c r="B160" s="10">
        <v>2022</v>
      </c>
      <c r="C160" s="189" t="s">
        <v>17</v>
      </c>
      <c r="D160" s="10">
        <v>3886131</v>
      </c>
      <c r="E160" s="10">
        <v>100</v>
      </c>
      <c r="F160" s="10">
        <v>97.933145161288849</v>
      </c>
      <c r="G160" s="10"/>
      <c r="H160" s="10"/>
      <c r="I160" s="10">
        <v>2.0668548387111509</v>
      </c>
      <c r="J160" s="10">
        <v>97.933145161288849</v>
      </c>
      <c r="K160" s="10">
        <v>100</v>
      </c>
      <c r="L160" s="10"/>
      <c r="M160" s="10">
        <v>30.292307692307531</v>
      </c>
      <c r="N160" s="10"/>
      <c r="O160" s="10"/>
      <c r="P160" s="10">
        <v>69.707692307692469</v>
      </c>
      <c r="Q160" s="10"/>
      <c r="R160" s="10"/>
      <c r="S160" s="10"/>
      <c r="T160" s="10"/>
      <c r="U160" s="10"/>
      <c r="V160" s="10">
        <v>100</v>
      </c>
      <c r="W160" s="189"/>
      <c r="X160" s="189"/>
      <c r="Y160" s="189"/>
      <c r="Z160" s="189"/>
      <c r="AA160" s="189"/>
      <c r="AB160" s="189"/>
      <c r="AC160" s="189"/>
      <c r="AD160" s="189"/>
    </row>
    <row xmlns:x14ac="http://schemas.microsoft.com/office/spreadsheetml/2009/9/ac" r="161" s="186" customFormat="true" ht="12" x14ac:dyDescent="0.2">
      <c r="A161" s="189" t="s">
        <v>159</v>
      </c>
      <c r="B161" s="10">
        <v>2023</v>
      </c>
      <c r="C161" s="189" t="s">
        <v>17</v>
      </c>
      <c r="D161" s="10">
        <v>3878525</v>
      </c>
      <c r="E161" s="10">
        <v>100</v>
      </c>
      <c r="F161" s="10">
        <v>97.933145161288849</v>
      </c>
      <c r="G161" s="10"/>
      <c r="H161" s="10"/>
      <c r="I161" s="10">
        <v>2.0668548387111509</v>
      </c>
      <c r="J161" s="10">
        <v>97.933145161288849</v>
      </c>
      <c r="K161" s="10">
        <v>100</v>
      </c>
      <c r="L161" s="10"/>
      <c r="M161" s="10">
        <v>30.292307692307531</v>
      </c>
      <c r="N161" s="10"/>
      <c r="O161" s="10"/>
      <c r="P161" s="10">
        <v>69.707692307692469</v>
      </c>
      <c r="Q161" s="10"/>
      <c r="R161" s="10"/>
      <c r="S161" s="10"/>
      <c r="T161" s="10"/>
      <c r="U161" s="10"/>
      <c r="V161" s="10">
        <v>100</v>
      </c>
      <c r="W161" s="189"/>
      <c r="X161" s="189"/>
      <c r="Y161" s="189"/>
      <c r="Z161" s="189"/>
      <c r="AA161" s="189"/>
      <c r="AB161" s="189"/>
      <c r="AC161" s="189"/>
      <c r="AD161" s="189"/>
    </row>
    <row xmlns:x14ac="http://schemas.microsoft.com/office/spreadsheetml/2009/9/ac" r="162" s="186" customFormat="true" ht="12" x14ac:dyDescent="0.2">
      <c r="A162" s="189" t="s">
        <v>159</v>
      </c>
      <c r="B162" s="10">
        <v>2024</v>
      </c>
      <c r="C162" s="189" t="s">
        <v>17</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159</v>
      </c>
      <c r="B163" s="10">
        <v>2025</v>
      </c>
      <c r="C163" s="189" t="s">
        <v>17</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159</v>
      </c>
      <c r="B164" s="10">
        <v>2026</v>
      </c>
      <c r="C164" s="189" t="s">
        <v>17</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159</v>
      </c>
      <c r="B165" s="10">
        <v>2027</v>
      </c>
      <c r="C165" s="189" t="s">
        <v>17</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159</v>
      </c>
      <c r="B166" s="10">
        <v>2028</v>
      </c>
      <c r="C166" s="189" t="s">
        <v>17</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159</v>
      </c>
      <c r="B167" s="10">
        <v>2029</v>
      </c>
      <c r="C167" s="189" t="s">
        <v>17</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159</v>
      </c>
      <c r="B168" s="10">
        <v>2030</v>
      </c>
      <c r="C168" s="189" t="s">
        <v>17</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159</v>
      </c>
      <c r="B169" s="10">
        <v>2000</v>
      </c>
      <c r="C169" s="190" t="s">
        <v>18</v>
      </c>
      <c r="D169" s="10">
        <v>1605079</v>
      </c>
      <c r="E169" s="10"/>
      <c r="F169" s="10"/>
      <c r="G169" s="10"/>
      <c r="H169" s="10"/>
      <c r="I169" s="10"/>
      <c r="J169" s="10">
        <v>100</v>
      </c>
      <c r="K169" s="10"/>
      <c r="L169" s="10"/>
      <c r="M169" s="10"/>
      <c r="N169" s="10"/>
      <c r="O169" s="10"/>
      <c r="P169" s="10">
        <v>100</v>
      </c>
      <c r="Q169" s="10"/>
      <c r="R169" s="10"/>
      <c r="S169" s="10"/>
      <c r="T169" s="10"/>
      <c r="U169" s="10"/>
      <c r="V169" s="10">
        <v>100</v>
      </c>
      <c r="W169" s="190"/>
      <c r="X169" s="190"/>
      <c r="Y169" s="190"/>
      <c r="Z169" s="190"/>
      <c r="AA169" s="190"/>
      <c r="AB169" s="190"/>
    </row>
    <row xmlns:x14ac="http://schemas.microsoft.com/office/spreadsheetml/2009/9/ac" r="170" ht="15.75" x14ac:dyDescent="0.25">
      <c r="A170" s="190" t="s">
        <v>159</v>
      </c>
      <c r="B170" s="10">
        <v>2001</v>
      </c>
      <c r="C170" s="190" t="s">
        <v>18</v>
      </c>
      <c r="D170" s="10">
        <v>1644168</v>
      </c>
      <c r="E170" s="10"/>
      <c r="F170" s="10"/>
      <c r="G170" s="10"/>
      <c r="H170" s="10"/>
      <c r="I170" s="10"/>
      <c r="J170" s="10">
        <v>100</v>
      </c>
      <c r="K170" s="10"/>
      <c r="L170" s="10"/>
      <c r="M170" s="10"/>
      <c r="N170" s="10"/>
      <c r="O170" s="10"/>
      <c r="P170" s="10">
        <v>100</v>
      </c>
      <c r="Q170" s="10"/>
      <c r="R170" s="10"/>
      <c r="S170" s="10"/>
      <c r="T170" s="10"/>
      <c r="U170" s="10"/>
      <c r="V170" s="10">
        <v>100</v>
      </c>
      <c r="W170" s="190"/>
      <c r="X170" s="190"/>
      <c r="Y170" s="190"/>
      <c r="Z170" s="190"/>
      <c r="AA170" s="190"/>
      <c r="AB170" s="190"/>
    </row>
    <row xmlns:x14ac="http://schemas.microsoft.com/office/spreadsheetml/2009/9/ac" r="171" ht="15.75" x14ac:dyDescent="0.25">
      <c r="A171" s="190" t="s">
        <v>159</v>
      </c>
      <c r="B171" s="10">
        <v>2002</v>
      </c>
      <c r="C171" s="190" t="s">
        <v>18</v>
      </c>
      <c r="D171" s="10">
        <v>1683555</v>
      </c>
      <c r="E171" s="10"/>
      <c r="F171" s="10"/>
      <c r="G171" s="10"/>
      <c r="H171" s="10"/>
      <c r="I171" s="10"/>
      <c r="J171" s="10">
        <v>100</v>
      </c>
      <c r="K171" s="10"/>
      <c r="L171" s="10"/>
      <c r="M171" s="10"/>
      <c r="N171" s="10"/>
      <c r="O171" s="10"/>
      <c r="P171" s="10">
        <v>100</v>
      </c>
      <c r="Q171" s="10"/>
      <c r="R171" s="10"/>
      <c r="S171" s="10"/>
      <c r="T171" s="10"/>
      <c r="U171" s="10"/>
      <c r="V171" s="10">
        <v>100</v>
      </c>
      <c r="W171" s="190"/>
      <c r="X171" s="190"/>
      <c r="Y171" s="190"/>
      <c r="Z171" s="190"/>
      <c r="AA171" s="190"/>
      <c r="AB171" s="190"/>
    </row>
    <row xmlns:x14ac="http://schemas.microsoft.com/office/spreadsheetml/2009/9/ac" r="172" ht="15.75" x14ac:dyDescent="0.25">
      <c r="A172" s="190" t="s">
        <v>159</v>
      </c>
      <c r="B172" s="10">
        <v>2003</v>
      </c>
      <c r="C172" s="190" t="s">
        <v>18</v>
      </c>
      <c r="D172" s="10">
        <v>1721280</v>
      </c>
      <c r="E172" s="10"/>
      <c r="F172" s="10"/>
      <c r="G172" s="10"/>
      <c r="H172" s="10"/>
      <c r="I172" s="10"/>
      <c r="J172" s="10">
        <v>100</v>
      </c>
      <c r="K172" s="10"/>
      <c r="L172" s="10"/>
      <c r="M172" s="10"/>
      <c r="N172" s="10"/>
      <c r="O172" s="10"/>
      <c r="P172" s="10">
        <v>100</v>
      </c>
      <c r="Q172" s="10"/>
      <c r="R172" s="10"/>
      <c r="S172" s="10"/>
      <c r="T172" s="10"/>
      <c r="U172" s="10"/>
      <c r="V172" s="10">
        <v>100</v>
      </c>
      <c r="W172" s="190"/>
      <c r="X172" s="190"/>
      <c r="Y172" s="190"/>
      <c r="Z172" s="190"/>
      <c r="AA172" s="190"/>
      <c r="AB172" s="190"/>
    </row>
    <row xmlns:x14ac="http://schemas.microsoft.com/office/spreadsheetml/2009/9/ac" r="173" ht="15.75" x14ac:dyDescent="0.25">
      <c r="A173" s="190" t="s">
        <v>159</v>
      </c>
      <c r="B173" s="10">
        <v>2004</v>
      </c>
      <c r="C173" s="190" t="s">
        <v>18</v>
      </c>
      <c r="D173" s="10">
        <v>1755239</v>
      </c>
      <c r="E173" s="10"/>
      <c r="F173" s="10"/>
      <c r="G173" s="10"/>
      <c r="H173" s="10"/>
      <c r="I173" s="10"/>
      <c r="J173" s="10">
        <v>100</v>
      </c>
      <c r="K173" s="10"/>
      <c r="L173" s="10"/>
      <c r="M173" s="10"/>
      <c r="N173" s="10"/>
      <c r="O173" s="10"/>
      <c r="P173" s="10">
        <v>100</v>
      </c>
      <c r="Q173" s="10"/>
      <c r="R173" s="10"/>
      <c r="S173" s="10"/>
      <c r="T173" s="10"/>
      <c r="U173" s="10"/>
      <c r="V173" s="10">
        <v>100</v>
      </c>
      <c r="W173" s="190"/>
      <c r="X173" s="190"/>
      <c r="Y173" s="190"/>
      <c r="Z173" s="190"/>
      <c r="AA173" s="190"/>
      <c r="AB173" s="190"/>
    </row>
    <row xmlns:x14ac="http://schemas.microsoft.com/office/spreadsheetml/2009/9/ac" r="174" ht="15.75" x14ac:dyDescent="0.25">
      <c r="A174" s="190" t="s">
        <v>159</v>
      </c>
      <c r="B174" s="10">
        <v>2005</v>
      </c>
      <c r="C174" s="190" t="s">
        <v>18</v>
      </c>
      <c r="D174" s="10">
        <v>1793580</v>
      </c>
      <c r="E174" s="10"/>
      <c r="F174" s="10">
        <v>47.400000000000013</v>
      </c>
      <c r="G174" s="10"/>
      <c r="H174" s="10"/>
      <c r="I174" s="10">
        <v>52.599999999999987</v>
      </c>
      <c r="J174" s="10">
        <v>47.400000000000013</v>
      </c>
      <c r="K174" s="10">
        <v>70.349999999999994</v>
      </c>
      <c r="L174" s="10"/>
      <c r="M174" s="10">
        <v>20.100000000000001</v>
      </c>
      <c r="N174" s="10">
        <v>50.249999999999993</v>
      </c>
      <c r="O174" s="10">
        <v>29.650000000000009</v>
      </c>
      <c r="P174" s="10">
        <v>0</v>
      </c>
      <c r="Q174" s="10"/>
      <c r="R174" s="10"/>
      <c r="S174" s="10"/>
      <c r="T174" s="10"/>
      <c r="U174" s="10"/>
      <c r="V174" s="10">
        <v>100</v>
      </c>
      <c r="W174" s="190"/>
      <c r="X174" s="190"/>
      <c r="Y174" s="190"/>
      <c r="Z174" s="190"/>
      <c r="AA174" s="190"/>
      <c r="AB174" s="190"/>
    </row>
    <row xmlns:x14ac="http://schemas.microsoft.com/office/spreadsheetml/2009/9/ac" r="175" ht="15.75" x14ac:dyDescent="0.25">
      <c r="A175" s="190" t="s">
        <v>159</v>
      </c>
      <c r="B175" s="10">
        <v>2006</v>
      </c>
      <c r="C175" s="190" t="s">
        <v>18</v>
      </c>
      <c r="D175" s="10">
        <v>1831031</v>
      </c>
      <c r="E175" s="10"/>
      <c r="F175" s="10">
        <v>47.400000000000013</v>
      </c>
      <c r="G175" s="10"/>
      <c r="H175" s="10"/>
      <c r="I175" s="10">
        <v>52.599999999999987</v>
      </c>
      <c r="J175" s="10">
        <v>47.400000000000013</v>
      </c>
      <c r="K175" s="10">
        <v>70.349999999999994</v>
      </c>
      <c r="L175" s="10"/>
      <c r="M175" s="10">
        <v>20.100000000000001</v>
      </c>
      <c r="N175" s="10">
        <v>50.249999999999993</v>
      </c>
      <c r="O175" s="10">
        <v>29.650000000000009</v>
      </c>
      <c r="P175" s="10">
        <v>0</v>
      </c>
      <c r="Q175" s="10"/>
      <c r="R175" s="10"/>
      <c r="S175" s="10"/>
      <c r="T175" s="10"/>
      <c r="U175" s="10"/>
      <c r="V175" s="10">
        <v>100</v>
      </c>
      <c r="W175" s="190"/>
      <c r="X175" s="190"/>
      <c r="Y175" s="190"/>
      <c r="Z175" s="190"/>
      <c r="AA175" s="190"/>
      <c r="AB175" s="190"/>
    </row>
    <row xmlns:x14ac="http://schemas.microsoft.com/office/spreadsheetml/2009/9/ac" r="176" ht="15.75" x14ac:dyDescent="0.25">
      <c r="A176" s="190" t="s">
        <v>159</v>
      </c>
      <c r="B176" s="10">
        <v>2007</v>
      </c>
      <c r="C176" s="190" t="s">
        <v>18</v>
      </c>
      <c r="D176" s="10">
        <v>1871193</v>
      </c>
      <c r="E176" s="10"/>
      <c r="F176" s="10">
        <v>47.400000000000013</v>
      </c>
      <c r="G176" s="10"/>
      <c r="H176" s="10"/>
      <c r="I176" s="10">
        <v>52.599999999999987</v>
      </c>
      <c r="J176" s="10">
        <v>47.400000000000013</v>
      </c>
      <c r="K176" s="10">
        <v>70.349999999999994</v>
      </c>
      <c r="L176" s="10"/>
      <c r="M176" s="10">
        <v>20.100000000000001</v>
      </c>
      <c r="N176" s="10">
        <v>50.249999999999993</v>
      </c>
      <c r="O176" s="10">
        <v>29.650000000000009</v>
      </c>
      <c r="P176" s="10">
        <v>0</v>
      </c>
      <c r="Q176" s="10"/>
      <c r="R176" s="10"/>
      <c r="S176" s="10"/>
      <c r="T176" s="10"/>
      <c r="U176" s="10"/>
      <c r="V176" s="10">
        <v>100</v>
      </c>
      <c r="W176" s="190"/>
      <c r="X176" s="190"/>
      <c r="Y176" s="190"/>
      <c r="Z176" s="190"/>
      <c r="AA176" s="190"/>
      <c r="AB176" s="190"/>
    </row>
    <row xmlns:x14ac="http://schemas.microsoft.com/office/spreadsheetml/2009/9/ac" r="177" ht="15.75" x14ac:dyDescent="0.25">
      <c r="A177" s="190" t="s">
        <v>159</v>
      </c>
      <c r="B177" s="10">
        <v>2008</v>
      </c>
      <c r="C177" s="190" t="s">
        <v>18</v>
      </c>
      <c r="D177" s="10">
        <v>1914352</v>
      </c>
      <c r="E177" s="10"/>
      <c r="F177" s="10">
        <v>47.400000000000013</v>
      </c>
      <c r="G177" s="10"/>
      <c r="H177" s="10"/>
      <c r="I177" s="10">
        <v>52.599999999999987</v>
      </c>
      <c r="J177" s="10">
        <v>47.400000000000013</v>
      </c>
      <c r="K177" s="10">
        <v>70.349999999999994</v>
      </c>
      <c r="L177" s="10"/>
      <c r="M177" s="10">
        <v>20.100000000000001</v>
      </c>
      <c r="N177" s="10">
        <v>50.249999999999993</v>
      </c>
      <c r="O177" s="10">
        <v>29.650000000000009</v>
      </c>
      <c r="P177" s="10">
        <v>0</v>
      </c>
      <c r="Q177" s="10"/>
      <c r="R177" s="10"/>
      <c r="S177" s="10"/>
      <c r="T177" s="10"/>
      <c r="U177" s="10"/>
      <c r="V177" s="10">
        <v>100</v>
      </c>
      <c r="W177" s="190"/>
      <c r="X177" s="190"/>
      <c r="Y177" s="190"/>
      <c r="Z177" s="190"/>
      <c r="AA177" s="190"/>
      <c r="AB177" s="190"/>
    </row>
    <row xmlns:x14ac="http://schemas.microsoft.com/office/spreadsheetml/2009/9/ac" r="178" ht="15.75" x14ac:dyDescent="0.25">
      <c r="A178" s="190" t="s">
        <v>159</v>
      </c>
      <c r="B178" s="10">
        <v>2009</v>
      </c>
      <c r="C178" s="190" t="s">
        <v>18</v>
      </c>
      <c r="D178" s="10">
        <v>1957577</v>
      </c>
      <c r="E178" s="10"/>
      <c r="F178" s="10">
        <v>47.400000000000013</v>
      </c>
      <c r="G178" s="10"/>
      <c r="H178" s="10"/>
      <c r="I178" s="10">
        <v>52.599999999999987</v>
      </c>
      <c r="J178" s="10">
        <v>47.400000000000013</v>
      </c>
      <c r="K178" s="10">
        <v>70.349999999999994</v>
      </c>
      <c r="L178" s="10"/>
      <c r="M178" s="10">
        <v>20.100000000000001</v>
      </c>
      <c r="N178" s="10">
        <v>50.249999999999993</v>
      </c>
      <c r="O178" s="10">
        <v>29.650000000000009</v>
      </c>
      <c r="P178" s="10">
        <v>0</v>
      </c>
      <c r="Q178" s="10"/>
      <c r="R178" s="10"/>
      <c r="S178" s="10"/>
      <c r="T178" s="10"/>
      <c r="U178" s="10"/>
      <c r="V178" s="10">
        <v>100</v>
      </c>
      <c r="W178" s="190"/>
      <c r="X178" s="190"/>
      <c r="Y178" s="190"/>
      <c r="Z178" s="190"/>
      <c r="AA178" s="190"/>
      <c r="AB178" s="190"/>
    </row>
    <row xmlns:x14ac="http://schemas.microsoft.com/office/spreadsheetml/2009/9/ac" r="179" ht="15.75" x14ac:dyDescent="0.25">
      <c r="A179" s="190" t="s">
        <v>159</v>
      </c>
      <c r="B179" s="10">
        <v>2010</v>
      </c>
      <c r="C179" s="190" t="s">
        <v>18</v>
      </c>
      <c r="D179" s="10">
        <v>2006293</v>
      </c>
      <c r="E179" s="10"/>
      <c r="F179" s="10">
        <v>47.400000000000013</v>
      </c>
      <c r="G179" s="10"/>
      <c r="H179" s="10"/>
      <c r="I179" s="10">
        <v>52.599999999999987</v>
      </c>
      <c r="J179" s="10">
        <v>47.400000000000013</v>
      </c>
      <c r="K179" s="10">
        <v>70.349999999999994</v>
      </c>
      <c r="L179" s="10"/>
      <c r="M179" s="10">
        <v>20.100000000000001</v>
      </c>
      <c r="N179" s="10">
        <v>50.249999999999993</v>
      </c>
      <c r="O179" s="10">
        <v>29.650000000000009</v>
      </c>
      <c r="P179" s="10">
        <v>0</v>
      </c>
      <c r="Q179" s="10"/>
      <c r="R179" s="10"/>
      <c r="S179" s="10"/>
      <c r="T179" s="10"/>
      <c r="U179" s="10"/>
      <c r="V179" s="10">
        <v>100</v>
      </c>
      <c r="W179" s="190"/>
      <c r="X179" s="190"/>
      <c r="Y179" s="190"/>
      <c r="Z179" s="190"/>
      <c r="AA179" s="190"/>
      <c r="AB179" s="190"/>
    </row>
    <row xmlns:x14ac="http://schemas.microsoft.com/office/spreadsheetml/2009/9/ac" r="180" ht="15.75" x14ac:dyDescent="0.25">
      <c r="A180" s="190" t="s">
        <v>159</v>
      </c>
      <c r="B180" s="10">
        <v>2011</v>
      </c>
      <c r="C180" s="190" t="s">
        <v>18</v>
      </c>
      <c r="D180" s="10">
        <v>2058001</v>
      </c>
      <c r="E180" s="10"/>
      <c r="F180" s="10">
        <v>47.400000000000013</v>
      </c>
      <c r="G180" s="10"/>
      <c r="H180" s="10"/>
      <c r="I180" s="10">
        <v>52.599999999999987</v>
      </c>
      <c r="J180" s="10">
        <v>47.400000000000013</v>
      </c>
      <c r="K180" s="10">
        <v>70.349999999999994</v>
      </c>
      <c r="L180" s="10"/>
      <c r="M180" s="10">
        <v>20.100000000000001</v>
      </c>
      <c r="N180" s="10">
        <v>50.249999999999993</v>
      </c>
      <c r="O180" s="10">
        <v>29.650000000000009</v>
      </c>
      <c r="P180" s="10">
        <v>0</v>
      </c>
      <c r="Q180" s="10"/>
      <c r="R180" s="10"/>
      <c r="S180" s="10"/>
      <c r="T180" s="10"/>
      <c r="U180" s="10"/>
      <c r="V180" s="10">
        <v>100</v>
      </c>
      <c r="W180" s="190"/>
      <c r="X180" s="190"/>
      <c r="Y180" s="190"/>
      <c r="Z180" s="190"/>
      <c r="AA180" s="190"/>
      <c r="AB180" s="190"/>
    </row>
    <row xmlns:x14ac="http://schemas.microsoft.com/office/spreadsheetml/2009/9/ac" r="181" ht="15.75" x14ac:dyDescent="0.25">
      <c r="A181" s="190" t="s">
        <v>159</v>
      </c>
      <c r="B181" s="10">
        <v>2012</v>
      </c>
      <c r="C181" s="190" t="s">
        <v>18</v>
      </c>
      <c r="D181" s="10">
        <v>2117148</v>
      </c>
      <c r="E181" s="10"/>
      <c r="F181" s="10">
        <v>47.400000000000013</v>
      </c>
      <c r="G181" s="10"/>
      <c r="H181" s="10"/>
      <c r="I181" s="10">
        <v>52.599999999999987</v>
      </c>
      <c r="J181" s="10">
        <v>47.400000000000013</v>
      </c>
      <c r="K181" s="10">
        <v>70.349999999999994</v>
      </c>
      <c r="L181" s="10"/>
      <c r="M181" s="10">
        <v>20.100000000000001</v>
      </c>
      <c r="N181" s="10">
        <v>50.249999999999993</v>
      </c>
      <c r="O181" s="10">
        <v>29.650000000000009</v>
      </c>
      <c r="P181" s="10">
        <v>0</v>
      </c>
      <c r="Q181" s="10"/>
      <c r="R181" s="10"/>
      <c r="S181" s="10"/>
      <c r="T181" s="10"/>
      <c r="U181" s="10"/>
      <c r="V181" s="10">
        <v>100</v>
      </c>
      <c r="W181" s="190"/>
      <c r="X181" s="190"/>
      <c r="Y181" s="190"/>
      <c r="Z181" s="190"/>
      <c r="AA181" s="190"/>
      <c r="AB181" s="190"/>
    </row>
    <row xmlns:x14ac="http://schemas.microsoft.com/office/spreadsheetml/2009/9/ac" r="182" ht="15.75" x14ac:dyDescent="0.25">
      <c r="A182" s="190" t="s">
        <v>159</v>
      </c>
      <c r="B182" s="10">
        <v>2013</v>
      </c>
      <c r="C182" s="190" t="s">
        <v>18</v>
      </c>
      <c r="D182" s="10">
        <v>2180541</v>
      </c>
      <c r="E182" s="10"/>
      <c r="F182" s="10">
        <v>47.400000000000013</v>
      </c>
      <c r="G182" s="10"/>
      <c r="H182" s="10"/>
      <c r="I182" s="10">
        <v>52.599999999999987</v>
      </c>
      <c r="J182" s="10">
        <v>47.400000000000013</v>
      </c>
      <c r="K182" s="10">
        <v>70.349999999999994</v>
      </c>
      <c r="L182" s="10"/>
      <c r="M182" s="10">
        <v>20.100000000000001</v>
      </c>
      <c r="N182" s="10">
        <v>50.249999999999993</v>
      </c>
      <c r="O182" s="10">
        <v>29.650000000000009</v>
      </c>
      <c r="P182" s="10">
        <v>0</v>
      </c>
      <c r="Q182" s="10"/>
      <c r="R182" s="10"/>
      <c r="S182" s="10"/>
      <c r="T182" s="10"/>
      <c r="U182" s="10"/>
      <c r="V182" s="10">
        <v>100</v>
      </c>
      <c r="W182" s="190"/>
      <c r="X182" s="190"/>
      <c r="Y182" s="190"/>
      <c r="Z182" s="190"/>
      <c r="AA182" s="190"/>
      <c r="AB182" s="190"/>
    </row>
    <row xmlns:x14ac="http://schemas.microsoft.com/office/spreadsheetml/2009/9/ac" r="183" ht="15.75" x14ac:dyDescent="0.25">
      <c r="A183" s="190" t="s">
        <v>159</v>
      </c>
      <c r="B183" s="10">
        <v>2014</v>
      </c>
      <c r="C183" s="190" t="s">
        <v>18</v>
      </c>
      <c r="D183" s="10">
        <v>2262617</v>
      </c>
      <c r="E183" s="10"/>
      <c r="F183" s="10">
        <v>47.400000000000013</v>
      </c>
      <c r="G183" s="10"/>
      <c r="H183" s="10"/>
      <c r="I183" s="10">
        <v>52.599999999999987</v>
      </c>
      <c r="J183" s="10">
        <v>47.400000000000013</v>
      </c>
      <c r="K183" s="10">
        <v>70.349999999999994</v>
      </c>
      <c r="L183" s="10"/>
      <c r="M183" s="10">
        <v>20.100000000000001</v>
      </c>
      <c r="N183" s="10">
        <v>50.249999999999993</v>
      </c>
      <c r="O183" s="10">
        <v>29.650000000000009</v>
      </c>
      <c r="P183" s="10">
        <v>0</v>
      </c>
      <c r="Q183" s="10"/>
      <c r="R183" s="10"/>
      <c r="S183" s="10"/>
      <c r="T183" s="10"/>
      <c r="U183" s="10"/>
      <c r="V183" s="10">
        <v>100</v>
      </c>
      <c r="W183" s="190"/>
      <c r="X183" s="190"/>
      <c r="Y183" s="190"/>
      <c r="Z183" s="190"/>
      <c r="AA183" s="190"/>
      <c r="AB183" s="190"/>
    </row>
    <row xmlns:x14ac="http://schemas.microsoft.com/office/spreadsheetml/2009/9/ac" r="184" ht="15.75" x14ac:dyDescent="0.25">
      <c r="A184" s="190" t="s">
        <v>159</v>
      </c>
      <c r="B184" s="10">
        <v>2015</v>
      </c>
      <c r="C184" s="190" t="s">
        <v>18</v>
      </c>
      <c r="D184" s="10">
        <v>2356891</v>
      </c>
      <c r="E184" s="10"/>
      <c r="F184" s="10">
        <v>47.400000000000013</v>
      </c>
      <c r="G184" s="10"/>
      <c r="H184" s="10"/>
      <c r="I184" s="10">
        <v>52.599999999999987</v>
      </c>
      <c r="J184" s="10">
        <v>47.400000000000013</v>
      </c>
      <c r="K184" s="10">
        <v>70.349999999999994</v>
      </c>
      <c r="L184" s="10"/>
      <c r="M184" s="10">
        <v>20.100000000000001</v>
      </c>
      <c r="N184" s="10">
        <v>50.249999999999993</v>
      </c>
      <c r="O184" s="10">
        <v>29.650000000000009</v>
      </c>
      <c r="P184" s="10">
        <v>0</v>
      </c>
      <c r="Q184" s="10"/>
      <c r="R184" s="10"/>
      <c r="S184" s="10"/>
      <c r="T184" s="10"/>
      <c r="U184" s="10"/>
      <c r="V184" s="10">
        <v>100</v>
      </c>
      <c r="W184" s="190"/>
      <c r="X184" s="190"/>
      <c r="Y184" s="190"/>
      <c r="Z184" s="190"/>
      <c r="AA184" s="190"/>
      <c r="AB184" s="190"/>
    </row>
    <row xmlns:x14ac="http://schemas.microsoft.com/office/spreadsheetml/2009/9/ac" r="185" ht="15.75" x14ac:dyDescent="0.25">
      <c r="A185" s="190" t="s">
        <v>159</v>
      </c>
      <c r="B185" s="10">
        <v>2016</v>
      </c>
      <c r="C185" s="190" t="s">
        <v>18</v>
      </c>
      <c r="D185" s="10">
        <v>2459993</v>
      </c>
      <c r="E185" s="10"/>
      <c r="F185" s="10">
        <v>47.400000000000013</v>
      </c>
      <c r="G185" s="10"/>
      <c r="H185" s="10"/>
      <c r="I185" s="10">
        <v>52.599999999999987</v>
      </c>
      <c r="J185" s="10">
        <v>47.400000000000013</v>
      </c>
      <c r="K185" s="10">
        <v>70.349999999999994</v>
      </c>
      <c r="L185" s="10"/>
      <c r="M185" s="10">
        <v>20.100000000000001</v>
      </c>
      <c r="N185" s="10">
        <v>50.249999999999993</v>
      </c>
      <c r="O185" s="10">
        <v>29.650000000000009</v>
      </c>
      <c r="P185" s="10">
        <v>0</v>
      </c>
      <c r="Q185" s="10"/>
      <c r="R185" s="10"/>
      <c r="S185" s="10"/>
      <c r="T185" s="10"/>
      <c r="U185" s="10"/>
      <c r="V185" s="10">
        <v>100</v>
      </c>
      <c r="W185" s="190"/>
      <c r="X185" s="190"/>
      <c r="Y185" s="190"/>
      <c r="Z185" s="190"/>
      <c r="AA185" s="190"/>
      <c r="AB185" s="190"/>
    </row>
    <row xmlns:x14ac="http://schemas.microsoft.com/office/spreadsheetml/2009/9/ac" r="186" ht="15.75" x14ac:dyDescent="0.25">
      <c r="A186" s="190" t="s">
        <v>159</v>
      </c>
      <c r="B186" s="10">
        <v>2017</v>
      </c>
      <c r="C186" s="190" t="s">
        <v>18</v>
      </c>
      <c r="D186" s="10">
        <v>2570938</v>
      </c>
      <c r="E186" s="10"/>
      <c r="F186" s="10">
        <v>47.400000000000013</v>
      </c>
      <c r="G186" s="10"/>
      <c r="H186" s="10"/>
      <c r="I186" s="10">
        <v>52.599999999999987</v>
      </c>
      <c r="J186" s="10">
        <v>47.400000000000013</v>
      </c>
      <c r="K186" s="10">
        <v>70.349999999999994</v>
      </c>
      <c r="L186" s="10"/>
      <c r="M186" s="10">
        <v>20.100000000000001</v>
      </c>
      <c r="N186" s="10">
        <v>50.249999999999993</v>
      </c>
      <c r="O186" s="10">
        <v>29.650000000000009</v>
      </c>
      <c r="P186" s="10">
        <v>0</v>
      </c>
      <c r="Q186" s="10"/>
      <c r="R186" s="10"/>
      <c r="S186" s="10"/>
      <c r="T186" s="10"/>
      <c r="U186" s="10"/>
      <c r="V186" s="10">
        <v>100</v>
      </c>
      <c r="W186" s="190"/>
      <c r="X186" s="190"/>
      <c r="Y186" s="190"/>
      <c r="Z186" s="190"/>
      <c r="AA186" s="190"/>
      <c r="AB186" s="190"/>
    </row>
    <row xmlns:x14ac="http://schemas.microsoft.com/office/spreadsheetml/2009/9/ac" r="187" ht="15.75" x14ac:dyDescent="0.25">
      <c r="A187" s="190" t="s">
        <v>159</v>
      </c>
      <c r="B187" s="10">
        <v>2018</v>
      </c>
      <c r="C187" s="190" t="s">
        <v>18</v>
      </c>
      <c r="D187" s="10">
        <v>2688267</v>
      </c>
      <c r="E187" s="10"/>
      <c r="F187" s="10">
        <v>47.400000000000013</v>
      </c>
      <c r="G187" s="10"/>
      <c r="H187" s="10"/>
      <c r="I187" s="10">
        <v>52.599999999999987</v>
      </c>
      <c r="J187" s="10">
        <v>47.400000000000013</v>
      </c>
      <c r="K187" s="10">
        <v>70.349999999999994</v>
      </c>
      <c r="L187" s="10"/>
      <c r="M187" s="10">
        <v>20.100000000000001</v>
      </c>
      <c r="N187" s="10">
        <v>50.249999999999993</v>
      </c>
      <c r="O187" s="10">
        <v>29.650000000000009</v>
      </c>
      <c r="P187" s="10">
        <v>0</v>
      </c>
      <c r="Q187" s="10"/>
      <c r="R187" s="10"/>
      <c r="S187" s="10"/>
      <c r="T187" s="10"/>
      <c r="U187" s="10"/>
      <c r="V187" s="10">
        <v>100</v>
      </c>
      <c r="W187" s="190"/>
      <c r="X187" s="190"/>
      <c r="Y187" s="190"/>
      <c r="Z187" s="190"/>
      <c r="AA187" s="190"/>
      <c r="AB187" s="190"/>
    </row>
    <row xmlns:x14ac="http://schemas.microsoft.com/office/spreadsheetml/2009/9/ac" r="188" ht="15.75" x14ac:dyDescent="0.25">
      <c r="A188" s="190" t="s">
        <v>159</v>
      </c>
      <c r="B188" s="10">
        <v>2019</v>
      </c>
      <c r="C188" s="190" t="s">
        <v>18</v>
      </c>
      <c r="D188" s="10">
        <v>2805598</v>
      </c>
      <c r="E188" s="10"/>
      <c r="F188" s="10"/>
      <c r="G188" s="10"/>
      <c r="H188" s="10"/>
      <c r="I188" s="10"/>
      <c r="J188" s="10">
        <v>100</v>
      </c>
      <c r="K188" s="10"/>
      <c r="L188" s="10"/>
      <c r="M188" s="10">
        <v>20.100000000000001</v>
      </c>
      <c r="N188" s="10"/>
      <c r="O188" s="10"/>
      <c r="P188" s="10">
        <v>79.900000000000006</v>
      </c>
      <c r="Q188" s="10"/>
      <c r="R188" s="10"/>
      <c r="S188" s="10"/>
      <c r="T188" s="10"/>
      <c r="U188" s="10"/>
      <c r="V188" s="10">
        <v>100</v>
      </c>
      <c r="W188" s="190"/>
      <c r="X188" s="190"/>
      <c r="Y188" s="190"/>
      <c r="Z188" s="190"/>
      <c r="AA188" s="190"/>
      <c r="AB188" s="190"/>
    </row>
    <row xmlns:x14ac="http://schemas.microsoft.com/office/spreadsheetml/2009/9/ac" r="189" ht="15.75" x14ac:dyDescent="0.25">
      <c r="A189" s="190" t="s">
        <v>159</v>
      </c>
      <c r="B189" s="10">
        <v>2020</v>
      </c>
      <c r="C189" s="190" t="s">
        <v>18</v>
      </c>
      <c r="D189" s="10">
        <v>2922360</v>
      </c>
      <c r="E189" s="10"/>
      <c r="F189" s="10"/>
      <c r="G189" s="10"/>
      <c r="H189" s="10"/>
      <c r="I189" s="10"/>
      <c r="J189" s="10">
        <v>100</v>
      </c>
      <c r="K189" s="10"/>
      <c r="L189" s="10"/>
      <c r="M189" s="10">
        <v>20.100000000000001</v>
      </c>
      <c r="N189" s="10"/>
      <c r="O189" s="10"/>
      <c r="P189" s="10">
        <v>79.900000000000006</v>
      </c>
      <c r="Q189" s="10"/>
      <c r="R189" s="10"/>
      <c r="S189" s="10"/>
      <c r="T189" s="10"/>
      <c r="U189" s="10"/>
      <c r="V189" s="10">
        <v>100</v>
      </c>
      <c r="W189" s="190"/>
      <c r="X189" s="190"/>
      <c r="Y189" s="190"/>
      <c r="Z189" s="190"/>
      <c r="AA189" s="190"/>
      <c r="AB189" s="190"/>
    </row>
    <row xmlns:x14ac="http://schemas.microsoft.com/office/spreadsheetml/2009/9/ac" r="190" ht="15.75" x14ac:dyDescent="0.25">
      <c r="A190" s="190" t="s">
        <v>159</v>
      </c>
      <c r="B190" s="10">
        <v>2021</v>
      </c>
      <c r="C190" s="190" t="s">
        <v>18</v>
      </c>
      <c r="D190" s="10">
        <v>3041254</v>
      </c>
      <c r="E190" s="10"/>
      <c r="F190" s="10"/>
      <c r="G190" s="10"/>
      <c r="H190" s="10"/>
      <c r="I190" s="10"/>
      <c r="J190" s="10">
        <v>100</v>
      </c>
      <c r="K190" s="10"/>
      <c r="L190" s="10"/>
      <c r="M190" s="10">
        <v>20.100000000000001</v>
      </c>
      <c r="N190" s="10"/>
      <c r="O190" s="10"/>
      <c r="P190" s="10">
        <v>79.900000000000006</v>
      </c>
      <c r="Q190" s="10"/>
      <c r="R190" s="10"/>
      <c r="S190" s="10"/>
      <c r="T190" s="10"/>
      <c r="U190" s="10"/>
      <c r="V190" s="10">
        <v>100</v>
      </c>
      <c r="W190" s="190"/>
      <c r="X190" s="190"/>
      <c r="Y190" s="190"/>
      <c r="Z190" s="190"/>
      <c r="AA190" s="190"/>
      <c r="AB190" s="190"/>
    </row>
    <row xmlns:x14ac="http://schemas.microsoft.com/office/spreadsheetml/2009/9/ac" r="191" ht="15.75" x14ac:dyDescent="0.25">
      <c r="A191" s="190" t="s">
        <v>159</v>
      </c>
      <c r="B191" s="10">
        <v>2022</v>
      </c>
      <c r="C191" s="190" t="s">
        <v>18</v>
      </c>
      <c r="D191" s="10">
        <v>3158164</v>
      </c>
      <c r="E191" s="10"/>
      <c r="F191" s="10"/>
      <c r="G191" s="10"/>
      <c r="H191" s="10"/>
      <c r="I191" s="10"/>
      <c r="J191" s="10">
        <v>100</v>
      </c>
      <c r="K191" s="10"/>
      <c r="L191" s="10"/>
      <c r="M191" s="10">
        <v>20.100000000000001</v>
      </c>
      <c r="N191" s="10"/>
      <c r="O191" s="10"/>
      <c r="P191" s="10">
        <v>79.900000000000006</v>
      </c>
      <c r="Q191" s="10"/>
      <c r="R191" s="10"/>
      <c r="S191" s="10"/>
      <c r="T191" s="10"/>
      <c r="U191" s="10"/>
      <c r="V191" s="10">
        <v>100</v>
      </c>
      <c r="W191" s="190"/>
      <c r="X191" s="190"/>
      <c r="Y191" s="190"/>
      <c r="Z191" s="190"/>
      <c r="AA191" s="190"/>
      <c r="AB191" s="190"/>
    </row>
    <row xmlns:x14ac="http://schemas.microsoft.com/office/spreadsheetml/2009/9/ac" r="192" ht="15.75" x14ac:dyDescent="0.25">
      <c r="A192" s="190" t="s">
        <v>159</v>
      </c>
      <c r="B192" s="10">
        <v>2023</v>
      </c>
      <c r="C192" s="190" t="s">
        <v>18</v>
      </c>
      <c r="D192" s="10">
        <v>3006900</v>
      </c>
      <c r="E192" s="10"/>
      <c r="F192" s="10"/>
      <c r="G192" s="10"/>
      <c r="H192" s="10"/>
      <c r="I192" s="10"/>
      <c r="J192" s="10">
        <v>100</v>
      </c>
      <c r="K192" s="10"/>
      <c r="L192" s="10"/>
      <c r="M192" s="10"/>
      <c r="N192" s="10"/>
      <c r="O192" s="10"/>
      <c r="P192" s="10">
        <v>100</v>
      </c>
      <c r="Q192" s="10"/>
      <c r="R192" s="10"/>
      <c r="S192" s="10"/>
      <c r="T192" s="10"/>
      <c r="U192" s="10"/>
      <c r="V192" s="10">
        <v>100</v>
      </c>
      <c r="W192" s="190"/>
      <c r="X192" s="190"/>
      <c r="Y192" s="190"/>
      <c r="Z192" s="190"/>
      <c r="AA192" s="190"/>
      <c r="AB192" s="190"/>
    </row>
    <row xmlns:x14ac="http://schemas.microsoft.com/office/spreadsheetml/2009/9/ac" r="193" ht="15.75" x14ac:dyDescent="0.25">
      <c r="A193" s="190" t="s">
        <v>159</v>
      </c>
      <c r="B193" s="10">
        <v>2024</v>
      </c>
      <c r="C193" s="190" t="s">
        <v>18</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159</v>
      </c>
      <c r="B194" s="10">
        <v>2025</v>
      </c>
      <c r="C194" s="190" t="s">
        <v>18</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159</v>
      </c>
      <c r="B195" s="10">
        <v>2026</v>
      </c>
      <c r="C195" s="190" t="s">
        <v>18</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159</v>
      </c>
      <c r="B196" s="10">
        <v>2027</v>
      </c>
      <c r="C196" s="190" t="s">
        <v>18</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159</v>
      </c>
      <c r="B197" s="10">
        <v>2028</v>
      </c>
      <c r="C197" s="190" t="s">
        <v>18</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159</v>
      </c>
      <c r="B198" s="10">
        <v>2029</v>
      </c>
      <c r="C198" s="190" t="s">
        <v>18</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159</v>
      </c>
      <c r="B199" s="10">
        <v>2030</v>
      </c>
      <c r="C199" s="190" t="s">
        <v>18</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748D-C0BF-4111-B947-974B71929B8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54" customWidth="true"/>
    <col min="2" max="2" width="6.5" style="255" customWidth="true"/>
    <col min="3" max="3" width="14.125" style="256" customWidth="true"/>
    <col min="4" max="4" width="9.75" style="234" customWidth="true"/>
    <col min="5" max="5" width="8" style="257" customWidth="true"/>
    <col min="6" max="6" width="8" style="258" customWidth="true"/>
    <col min="7" max="7" width="8" style="259" customWidth="true"/>
    <col min="8" max="8" width="8" style="260" customWidth="true"/>
    <col min="9" max="9" width="8" style="253" customWidth="true"/>
    <col min="10" max="10" width="8" style="261" customWidth="true"/>
    <col min="11" max="11" width="8" style="262" customWidth="true"/>
    <col min="12" max="12" width="8" style="258" customWidth="true"/>
    <col min="13" max="13" width="8" style="263" customWidth="true"/>
    <col min="14" max="14" width="8" style="264" customWidth="true"/>
    <col min="15" max="19" width="8" style="234" customWidth="true"/>
    <col min="20" max="16384" width="9" style="234"/>
  </cols>
  <sheetData>
    <row xmlns:x14ac="http://schemas.microsoft.com/office/spreadsheetml/2009/9/ac" r="1" ht="20.25" customHeight="true" x14ac:dyDescent="0.2">
      <c r="A1" s="611" t="s">
        <v>326</v>
      </c>
      <c r="B1" s="612"/>
      <c r="C1" s="612"/>
      <c r="D1" s="612"/>
      <c r="E1" s="613" t="s">
        <v>52</v>
      </c>
      <c r="F1" s="614"/>
      <c r="G1" s="614"/>
      <c r="H1" s="614"/>
      <c r="I1" s="615"/>
      <c r="J1" s="616" t="s">
        <v>10</v>
      </c>
      <c r="K1" s="616"/>
      <c r="L1" s="616"/>
      <c r="M1" s="616"/>
      <c r="N1" s="616"/>
      <c r="O1" s="617" t="s">
        <v>11</v>
      </c>
      <c r="P1" s="618"/>
      <c r="Q1" s="618"/>
      <c r="R1" s="618"/>
      <c r="S1" s="619"/>
    </row>
    <row xmlns:x14ac="http://schemas.microsoft.com/office/spreadsheetml/2009/9/ac" r="2" x14ac:dyDescent="0.2">
      <c r="A2" s="612"/>
      <c r="B2" s="612"/>
      <c r="C2" s="612"/>
      <c r="D2" s="612"/>
      <c r="E2" s="235"/>
      <c r="F2" s="236"/>
      <c r="G2" s="265"/>
      <c r="H2" s="237"/>
      <c r="I2" s="266"/>
      <c r="J2" s="238"/>
      <c r="K2" s="236"/>
      <c r="L2" s="267"/>
      <c r="M2" s="237"/>
      <c r="N2" s="268"/>
      <c r="O2" s="235"/>
      <c r="P2" s="236"/>
      <c r="Q2" s="239"/>
      <c r="R2" s="237"/>
      <c r="S2" s="266"/>
    </row>
    <row xmlns:x14ac="http://schemas.microsoft.com/office/spreadsheetml/2009/9/ac" r="3" ht="134.25" customHeight="true" x14ac:dyDescent="0.2">
      <c r="A3" s="240" t="s">
        <v>9</v>
      </c>
      <c r="B3" s="241" t="s">
        <v>4</v>
      </c>
      <c r="C3" s="242" t="s">
        <v>8</v>
      </c>
      <c r="D3" s="243" t="s">
        <v>198</v>
      </c>
      <c r="E3" s="244" t="s">
        <v>25</v>
      </c>
      <c r="F3" s="245" t="s">
        <v>19</v>
      </c>
      <c r="G3" s="269" t="s">
        <v>182</v>
      </c>
      <c r="H3" s="246" t="s">
        <v>191</v>
      </c>
      <c r="I3" s="270" t="s">
        <v>36</v>
      </c>
      <c r="J3" s="247" t="s">
        <v>25</v>
      </c>
      <c r="K3" s="248" t="s">
        <v>19</v>
      </c>
      <c r="L3" s="271" t="s">
        <v>183</v>
      </c>
      <c r="M3" s="246" t="s">
        <v>191</v>
      </c>
      <c r="N3" s="272" t="s">
        <v>36</v>
      </c>
      <c r="O3" s="244" t="s">
        <v>25</v>
      </c>
      <c r="P3" s="245" t="s">
        <v>141</v>
      </c>
      <c r="Q3" s="249" t="s">
        <v>184</v>
      </c>
      <c r="R3" s="246" t="s">
        <v>191</v>
      </c>
      <c r="S3" s="270" t="s">
        <v>36</v>
      </c>
    </row>
    <row xmlns:x14ac="http://schemas.microsoft.com/office/spreadsheetml/2009/9/ac" r="4" x14ac:dyDescent="0.2">
      <c r="A4" s="392" t="str">
        <f>IF(ISBLANK(Regressions!A14), " ", Regressions!A14)</f>
        <v>Mali</v>
      </c>
      <c r="B4" s="393">
        <f>IF(ISBLANK(Regressions!B14), " ", Regressions!B14)</f>
        <v>2000</v>
      </c>
      <c r="C4" s="250" t="str">
        <f>IF(ISBLANK(Regressions!C14), " ", Regressions!C14)</f>
        <v>National</v>
      </c>
      <c r="D4" s="394">
        <f>IF(ISBLANK(Regressions!D14), " ", Regressions!D14)</f>
        <v>4897182</v>
      </c>
      <c r="E4" s="251" t="e">
        <f>IF(ISNUMBER(Regressions!E14),ROUND(Regressions!E14, 1), NA())</f>
        <v>#N/A</v>
      </c>
      <c r="F4" s="395" t="e">
        <f>IF(ISNUMBER(Regressions!F14),ROUND(Regressions!F14, 1), NA())</f>
        <v>#N/A</v>
      </c>
      <c r="G4" s="273" t="e">
        <f>IF(ISNUMBER(Regressions!G14),ROUND(Regressions!G14, 1), NA())</f>
        <v>#N/A</v>
      </c>
      <c r="H4" s="396" t="e">
        <f>IF(ISNUMBER(Regressions!H14),ROUND(Regressions!H14, 1), NA())</f>
        <v>#N/A</v>
      </c>
      <c r="I4" s="274" t="e">
        <f>IF(ISNUMBER(Regressions!I14),ROUND(Regressions!I14, 1), NA())</f>
        <v>#N/A</v>
      </c>
      <c r="J4" s="397" t="e">
        <f>IF(ISNUMBER(Regressions!K14),ROUND(Regressions!K14, 1), NA())</f>
        <v>#N/A</v>
      </c>
      <c r="K4" s="395" t="e">
        <f>IF(ISNUMBER(Regressions!L14),ROUND(Regressions!L14, 1), NA())</f>
        <v>#N/A</v>
      </c>
      <c r="L4" s="275" t="e">
        <f>IF(ISNUMBER(Regressions!M14),ROUND(Regressions!M14, 1), NA())</f>
        <v>#N/A</v>
      </c>
      <c r="M4" s="396" t="e">
        <f>IF(ISNUMBER(Regressions!N14),ROUND(Regressions!N14, 1), NA())</f>
        <v>#N/A</v>
      </c>
      <c r="N4" s="274" t="e">
        <f>IF(ISNUMBER(Regressions!O14),ROUND(Regressions!O14, 1), NA())</f>
        <v>#N/A</v>
      </c>
      <c r="O4" s="397" t="e">
        <f>IF(ISNUMBER(Regressions!Q14),ROUND(Regressions!Q14, 1), NA())</f>
        <v>#N/A</v>
      </c>
      <c r="P4" s="395" t="e">
        <f>IF(ISNUMBER(Regressions!R14),ROUND(Regressions!R14, 1), NA())</f>
        <v>#N/A</v>
      </c>
      <c r="Q4" s="252" t="e">
        <f>IF(ISNUMBER(Regressions!S14),ROUND(Regressions!S14, 1), NA())</f>
        <v>#N/A</v>
      </c>
      <c r="R4" s="396" t="e">
        <f>IF(ISNUMBER(Regressions!T14),ROUND(Regressions!T14, 1), NA())</f>
        <v>#N/A</v>
      </c>
      <c r="S4" s="274" t="e">
        <f>IF(ISNUMBER(Regressions!U14),ROUND(Regressions!U14, 1), NA())</f>
        <v>#N/A</v>
      </c>
    </row>
    <row xmlns:x14ac="http://schemas.microsoft.com/office/spreadsheetml/2009/9/ac" r="5" x14ac:dyDescent="0.2">
      <c r="A5" s="392" t="str">
        <f>IF(ISBLANK(Regressions!A15), " ", Regressions!A15)</f>
        <v>Mali</v>
      </c>
      <c r="B5" s="393">
        <f>IF(ISBLANK(Regressions!B15), " ", Regressions!B15)</f>
        <v>2001</v>
      </c>
      <c r="C5" s="398" t="str">
        <f>IF(ISBLANK(Regressions!C15), " ", Regressions!C15)</f>
        <v>National</v>
      </c>
      <c r="D5" s="394">
        <f>IF(ISBLANK(Regressions!D15), " ", Regressions!D15)</f>
        <v>5014059</v>
      </c>
      <c r="E5" s="251">
        <f>IF(ISNUMBER(Regressions!E15),ROUND(Regressions!E15, 1), NA())</f>
        <v>23.1</v>
      </c>
      <c r="F5" s="395" t="e">
        <f>IF(ISNUMBER(Regressions!F15),ROUND(Regressions!F15, 1), NA())</f>
        <v>#N/A</v>
      </c>
      <c r="G5" s="273" t="e">
        <f>IF(ISNUMBER(Regressions!G15),ROUND(Regressions!G15, 1), NA())</f>
        <v>#N/A</v>
      </c>
      <c r="H5" s="396" t="e">
        <f>IF(ISNUMBER(Regressions!H15),ROUND(Regressions!H15, 1), NA())</f>
        <v>#N/A</v>
      </c>
      <c r="I5" s="274" t="e">
        <f>IF(ISNUMBER(Regressions!I15),ROUND(Regressions!I15, 1), NA())</f>
        <v>#N/A</v>
      </c>
      <c r="J5" s="397" t="e">
        <f>IF(ISNUMBER(Regressions!K15),ROUND(Regressions!K15, 1), NA())</f>
        <v>#N/A</v>
      </c>
      <c r="K5" s="395" t="e">
        <f>IF(ISNUMBER(Regressions!L15),ROUND(Regressions!L15, 1), NA())</f>
        <v>#N/A</v>
      </c>
      <c r="L5" s="275">
        <f>IF(ISNUMBER(Regressions!M15),ROUND(Regressions!M15, 1), NA())</f>
        <v>7.8</v>
      </c>
      <c r="M5" s="396" t="e">
        <f>IF(ISNUMBER(Regressions!N15),ROUND(Regressions!N15, 1), NA())</f>
        <v>#N/A</v>
      </c>
      <c r="N5" s="274" t="e">
        <f>IF(ISNUMBER(Regressions!O15),ROUND(Regressions!O15, 1), NA())</f>
        <v>#N/A</v>
      </c>
      <c r="O5" s="397" t="e">
        <f>IF(ISNUMBER(Regressions!Q15),ROUND(Regressions!Q15, 1), NA())</f>
        <v>#N/A</v>
      </c>
      <c r="P5" s="395" t="e">
        <f>IF(ISNUMBER(Regressions!R15),ROUND(Regressions!R15, 1), NA())</f>
        <v>#N/A</v>
      </c>
      <c r="Q5" s="252" t="e">
        <f>IF(ISNUMBER(Regressions!S15),ROUND(Regressions!S15, 1), NA())</f>
        <v>#N/A</v>
      </c>
      <c r="R5" s="396" t="e">
        <f>IF(ISNUMBER(Regressions!T15),ROUND(Regressions!T15, 1), NA())</f>
        <v>#N/A</v>
      </c>
      <c r="S5" s="274" t="e">
        <f>IF(ISNUMBER(Regressions!U15),ROUND(Regressions!U15, 1), NA())</f>
        <v>#N/A</v>
      </c>
      <c r="T5" s="253"/>
      <c r="U5" s="253"/>
      <c r="V5" s="253"/>
      <c r="W5" s="253"/>
      <c r="X5" s="253"/>
      <c r="Y5" s="253"/>
      <c r="Z5" s="253"/>
      <c r="AA5" s="253"/>
    </row>
    <row xmlns:x14ac="http://schemas.microsoft.com/office/spreadsheetml/2009/9/ac" r="6" x14ac:dyDescent="0.2">
      <c r="A6" s="392" t="str">
        <f>IF(ISBLANK(Regressions!A16), " ", Regressions!A16)</f>
        <v>Mali</v>
      </c>
      <c r="B6" s="393">
        <f>IF(ISBLANK(Regressions!B16), " ", Regressions!B16)</f>
        <v>2002</v>
      </c>
      <c r="C6" s="398" t="str">
        <f>IF(ISBLANK(Regressions!C16), " ", Regressions!C16)</f>
        <v>National</v>
      </c>
      <c r="D6" s="394">
        <f>IF(ISBLANK(Regressions!D16), " ", Regressions!D16)</f>
        <v>5140340</v>
      </c>
      <c r="E6" s="251">
        <f>IF(ISNUMBER(Regressions!E16),ROUND(Regressions!E16, 1), NA())</f>
        <v>23.1</v>
      </c>
      <c r="F6" s="395" t="e">
        <f>IF(ISNUMBER(Regressions!F16),ROUND(Regressions!F16, 1), NA())</f>
        <v>#N/A</v>
      </c>
      <c r="G6" s="273" t="e">
        <f>IF(ISNUMBER(Regressions!G16),ROUND(Regressions!G16, 1), NA())</f>
        <v>#N/A</v>
      </c>
      <c r="H6" s="396" t="e">
        <f>IF(ISNUMBER(Regressions!H16),ROUND(Regressions!H16, 1), NA())</f>
        <v>#N/A</v>
      </c>
      <c r="I6" s="274" t="e">
        <f>IF(ISNUMBER(Regressions!I16),ROUND(Regressions!I16, 1), NA())</f>
        <v>#N/A</v>
      </c>
      <c r="J6" s="397" t="e">
        <f>IF(ISNUMBER(Regressions!K16),ROUND(Regressions!K16, 1), NA())</f>
        <v>#N/A</v>
      </c>
      <c r="K6" s="395" t="e">
        <f>IF(ISNUMBER(Regressions!L16),ROUND(Regressions!L16, 1), NA())</f>
        <v>#N/A</v>
      </c>
      <c r="L6" s="275">
        <f>IF(ISNUMBER(Regressions!M16),ROUND(Regressions!M16, 1), NA())</f>
        <v>7.8</v>
      </c>
      <c r="M6" s="396" t="e">
        <f>IF(ISNUMBER(Regressions!N16),ROUND(Regressions!N16, 1), NA())</f>
        <v>#N/A</v>
      </c>
      <c r="N6" s="274" t="e">
        <f>IF(ISNUMBER(Regressions!O16),ROUND(Regressions!O16, 1), NA())</f>
        <v>#N/A</v>
      </c>
      <c r="O6" s="397" t="e">
        <f>IF(ISNUMBER(Regressions!Q16),ROUND(Regressions!Q16, 1), NA())</f>
        <v>#N/A</v>
      </c>
      <c r="P6" s="395" t="e">
        <f>IF(ISNUMBER(Regressions!R16),ROUND(Regressions!R16, 1), NA())</f>
        <v>#N/A</v>
      </c>
      <c r="Q6" s="252" t="e">
        <f>IF(ISNUMBER(Regressions!S16),ROUND(Regressions!S16, 1), NA())</f>
        <v>#N/A</v>
      </c>
      <c r="R6" s="396" t="e">
        <f>IF(ISNUMBER(Regressions!T16),ROUND(Regressions!T16, 1), NA())</f>
        <v>#N/A</v>
      </c>
      <c r="S6" s="274" t="e">
        <f>IF(ISNUMBER(Regressions!U16),ROUND(Regressions!U16, 1), NA())</f>
        <v>#N/A</v>
      </c>
      <c r="T6" s="253"/>
      <c r="U6" s="253"/>
      <c r="V6" s="253"/>
      <c r="W6" s="253"/>
      <c r="X6" s="253"/>
      <c r="Y6" s="253"/>
      <c r="Z6" s="253"/>
      <c r="AA6" s="253"/>
    </row>
    <row xmlns:x14ac="http://schemas.microsoft.com/office/spreadsheetml/2009/9/ac" r="7" x14ac:dyDescent="0.2">
      <c r="A7" s="392" t="str">
        <f>IF(ISBLANK(Regressions!A17), " ", Regressions!A17)</f>
        <v>Mali</v>
      </c>
      <c r="B7" s="393">
        <f>IF(ISBLANK(Regressions!B17), " ", Regressions!B17)</f>
        <v>2003</v>
      </c>
      <c r="C7" s="398" t="str">
        <f>IF(ISBLANK(Regressions!C17), " ", Regressions!C17)</f>
        <v>National</v>
      </c>
      <c r="D7" s="394">
        <f>IF(ISBLANK(Regressions!D17), " ", Regressions!D17)</f>
        <v>5282082</v>
      </c>
      <c r="E7" s="251">
        <f>IF(ISNUMBER(Regressions!E17),ROUND(Regressions!E17, 1), NA())</f>
        <v>23.1</v>
      </c>
      <c r="F7" s="395" t="e">
        <f>IF(ISNUMBER(Regressions!F17),ROUND(Regressions!F17, 1), NA())</f>
        <v>#N/A</v>
      </c>
      <c r="G7" s="273" t="e">
        <f>IF(ISNUMBER(Regressions!G17),ROUND(Regressions!G17, 1), NA())</f>
        <v>#N/A</v>
      </c>
      <c r="H7" s="396" t="e">
        <f>IF(ISNUMBER(Regressions!H17),ROUND(Regressions!H17, 1), NA())</f>
        <v>#N/A</v>
      </c>
      <c r="I7" s="274" t="e">
        <f>IF(ISNUMBER(Regressions!I17),ROUND(Regressions!I17, 1), NA())</f>
        <v>#N/A</v>
      </c>
      <c r="J7" s="397" t="e">
        <f>IF(ISNUMBER(Regressions!K17),ROUND(Regressions!K17, 1), NA())</f>
        <v>#N/A</v>
      </c>
      <c r="K7" s="395" t="e">
        <f>IF(ISNUMBER(Regressions!L17),ROUND(Regressions!L17, 1), NA())</f>
        <v>#N/A</v>
      </c>
      <c r="L7" s="275">
        <f>IF(ISNUMBER(Regressions!M17),ROUND(Regressions!M17, 1), NA())</f>
        <v>7.8</v>
      </c>
      <c r="M7" s="396" t="e">
        <f>IF(ISNUMBER(Regressions!N17),ROUND(Regressions!N17, 1), NA())</f>
        <v>#N/A</v>
      </c>
      <c r="N7" s="274" t="e">
        <f>IF(ISNUMBER(Regressions!O17),ROUND(Regressions!O17, 1), NA())</f>
        <v>#N/A</v>
      </c>
      <c r="O7" s="397" t="e">
        <f>IF(ISNUMBER(Regressions!Q17),ROUND(Regressions!Q17, 1), NA())</f>
        <v>#N/A</v>
      </c>
      <c r="P7" s="395" t="e">
        <f>IF(ISNUMBER(Regressions!R17),ROUND(Regressions!R17, 1), NA())</f>
        <v>#N/A</v>
      </c>
      <c r="Q7" s="252" t="e">
        <f>IF(ISNUMBER(Regressions!S17),ROUND(Regressions!S17, 1), NA())</f>
        <v>#N/A</v>
      </c>
      <c r="R7" s="396" t="e">
        <f>IF(ISNUMBER(Regressions!T17),ROUND(Regressions!T17, 1), NA())</f>
        <v>#N/A</v>
      </c>
      <c r="S7" s="274" t="e">
        <f>IF(ISNUMBER(Regressions!U17),ROUND(Regressions!U17, 1), NA())</f>
        <v>#N/A</v>
      </c>
      <c r="T7" s="253"/>
      <c r="U7" s="253"/>
      <c r="V7" s="253"/>
      <c r="W7" s="253"/>
      <c r="X7" s="253"/>
      <c r="Y7" s="253"/>
      <c r="Z7" s="253"/>
      <c r="AA7" s="253"/>
    </row>
    <row xmlns:x14ac="http://schemas.microsoft.com/office/spreadsheetml/2009/9/ac" r="8" x14ac:dyDescent="0.2">
      <c r="A8" s="392" t="str">
        <f>IF(ISBLANK(Regressions!A18), " ", Regressions!A18)</f>
        <v>Mali</v>
      </c>
      <c r="B8" s="393">
        <f>IF(ISBLANK(Regressions!B18), " ", Regressions!B18)</f>
        <v>2004</v>
      </c>
      <c r="C8" s="398" t="str">
        <f>IF(ISBLANK(Regressions!C18), " ", Regressions!C18)</f>
        <v>National</v>
      </c>
      <c r="D8" s="394">
        <f>IF(ISBLANK(Regressions!D18), " ", Regressions!D18)</f>
        <v>5432958</v>
      </c>
      <c r="E8" s="251">
        <f>IF(ISNUMBER(Regressions!E18),ROUND(Regressions!E18, 1), NA())</f>
        <v>23.1</v>
      </c>
      <c r="F8" s="395" t="e">
        <f>IF(ISNUMBER(Regressions!F18),ROUND(Regressions!F18, 1), NA())</f>
        <v>#N/A</v>
      </c>
      <c r="G8" s="273" t="e">
        <f>IF(ISNUMBER(Regressions!G18),ROUND(Regressions!G18, 1), NA())</f>
        <v>#N/A</v>
      </c>
      <c r="H8" s="396" t="e">
        <f>IF(ISNUMBER(Regressions!H18),ROUND(Regressions!H18, 1), NA())</f>
        <v>#N/A</v>
      </c>
      <c r="I8" s="274" t="e">
        <f>IF(ISNUMBER(Regressions!I18),ROUND(Regressions!I18, 1), NA())</f>
        <v>#N/A</v>
      </c>
      <c r="J8" s="397" t="e">
        <f>IF(ISNUMBER(Regressions!K18),ROUND(Regressions!K18, 1), NA())</f>
        <v>#N/A</v>
      </c>
      <c r="K8" s="395" t="e">
        <f>IF(ISNUMBER(Regressions!L18),ROUND(Regressions!L18, 1), NA())</f>
        <v>#N/A</v>
      </c>
      <c r="L8" s="275">
        <f>IF(ISNUMBER(Regressions!M18),ROUND(Regressions!M18, 1), NA())</f>
        <v>7.8</v>
      </c>
      <c r="M8" s="396" t="e">
        <f>IF(ISNUMBER(Regressions!N18),ROUND(Regressions!N18, 1), NA())</f>
        <v>#N/A</v>
      </c>
      <c r="N8" s="274" t="e">
        <f>IF(ISNUMBER(Regressions!O18),ROUND(Regressions!O18, 1), NA())</f>
        <v>#N/A</v>
      </c>
      <c r="O8" s="397" t="e">
        <f>IF(ISNUMBER(Regressions!Q18),ROUND(Regressions!Q18, 1), NA())</f>
        <v>#N/A</v>
      </c>
      <c r="P8" s="395" t="e">
        <f>IF(ISNUMBER(Regressions!R18),ROUND(Regressions!R18, 1), NA())</f>
        <v>#N/A</v>
      </c>
      <c r="Q8" s="252" t="e">
        <f>IF(ISNUMBER(Regressions!S18),ROUND(Regressions!S18, 1), NA())</f>
        <v>#N/A</v>
      </c>
      <c r="R8" s="396" t="e">
        <f>IF(ISNUMBER(Regressions!T18),ROUND(Regressions!T18, 1), NA())</f>
        <v>#N/A</v>
      </c>
      <c r="S8" s="274" t="e">
        <f>IF(ISNUMBER(Regressions!U18),ROUND(Regressions!U18, 1), NA())</f>
        <v>#N/A</v>
      </c>
      <c r="T8" s="253"/>
      <c r="U8" s="253"/>
      <c r="V8" s="253"/>
      <c r="W8" s="253"/>
      <c r="X8" s="253"/>
      <c r="Y8" s="253"/>
      <c r="Z8" s="253"/>
      <c r="AA8" s="253"/>
    </row>
    <row xmlns:x14ac="http://schemas.microsoft.com/office/spreadsheetml/2009/9/ac" r="9" x14ac:dyDescent="0.2">
      <c r="A9" s="392" t="str">
        <f>IF(ISBLANK(Regressions!A19), " ", Regressions!A19)</f>
        <v>Mali</v>
      </c>
      <c r="B9" s="393">
        <f>IF(ISBLANK(Regressions!B19), " ", Regressions!B19)</f>
        <v>2005</v>
      </c>
      <c r="C9" s="398" t="str">
        <f>IF(ISBLANK(Regressions!C19), " ", Regressions!C19)</f>
        <v>National</v>
      </c>
      <c r="D9" s="394">
        <f>IF(ISBLANK(Regressions!D19), " ", Regressions!D19)</f>
        <v>5596239</v>
      </c>
      <c r="E9" s="251">
        <f>IF(ISNUMBER(Regressions!E19),ROUND(Regressions!E19, 1), NA())</f>
        <v>23.1</v>
      </c>
      <c r="F9" s="395">
        <f>IF(ISNUMBER(Regressions!F19),ROUND(Regressions!F19, 1), NA())</f>
        <v>23.1</v>
      </c>
      <c r="G9" s="273" t="e">
        <f>IF(ISNUMBER(Regressions!G19),ROUND(Regressions!G19, 1), NA())</f>
        <v>#N/A</v>
      </c>
      <c r="H9" s="396" t="e">
        <f>IF(ISNUMBER(Regressions!H19),ROUND(Regressions!H19, 1), NA())</f>
        <v>#N/A</v>
      </c>
      <c r="I9" s="274">
        <f>IF(ISNUMBER(Regressions!I19),ROUND(Regressions!I19, 1), NA())</f>
        <v>76.900000000000006</v>
      </c>
      <c r="J9" s="397">
        <f>IF(ISNUMBER(Regressions!K19),ROUND(Regressions!K19, 1), NA())</f>
        <v>47.7</v>
      </c>
      <c r="K9" s="395" t="e">
        <f>IF(ISNUMBER(Regressions!L19),ROUND(Regressions!L19, 1), NA())</f>
        <v>#N/A</v>
      </c>
      <c r="L9" s="275">
        <f>IF(ISNUMBER(Regressions!M19),ROUND(Regressions!M19, 1), NA())</f>
        <v>7.8</v>
      </c>
      <c r="M9" s="396" t="e">
        <f>IF(ISNUMBER(Regressions!N19),ROUND(Regressions!N19, 1), NA())</f>
        <v>#N/A</v>
      </c>
      <c r="N9" s="274" t="e">
        <f>IF(ISNUMBER(Regressions!O19),ROUND(Regressions!O19, 1), NA())</f>
        <v>#N/A</v>
      </c>
      <c r="O9" s="397" t="e">
        <f>IF(ISNUMBER(Regressions!Q19),ROUND(Regressions!Q19, 1), NA())</f>
        <v>#N/A</v>
      </c>
      <c r="P9" s="395" t="e">
        <f>IF(ISNUMBER(Regressions!R19),ROUND(Regressions!R19, 1), NA())</f>
        <v>#N/A</v>
      </c>
      <c r="Q9" s="252" t="e">
        <f>IF(ISNUMBER(Regressions!S19),ROUND(Regressions!S19, 1), NA())</f>
        <v>#N/A</v>
      </c>
      <c r="R9" s="396" t="e">
        <f>IF(ISNUMBER(Regressions!T19),ROUND(Regressions!T19, 1), NA())</f>
        <v>#N/A</v>
      </c>
      <c r="S9" s="274" t="e">
        <f>IF(ISNUMBER(Regressions!U19),ROUND(Regressions!U19, 1), NA())</f>
        <v>#N/A</v>
      </c>
    </row>
    <row xmlns:x14ac="http://schemas.microsoft.com/office/spreadsheetml/2009/9/ac" r="10" x14ac:dyDescent="0.2">
      <c r="A10" s="392" t="str">
        <f>IF(ISBLANK(Regressions!A20), " ", Regressions!A20)</f>
        <v>Mali</v>
      </c>
      <c r="B10" s="393">
        <f>IF(ISBLANK(Regressions!B20), " ", Regressions!B20)</f>
        <v>2006</v>
      </c>
      <c r="C10" s="398" t="str">
        <f>IF(ISBLANK(Regressions!C20), " ", Regressions!C20)</f>
        <v>National</v>
      </c>
      <c r="D10" s="394">
        <f>IF(ISBLANK(Regressions!D20), " ", Regressions!D20)</f>
        <v>5770635</v>
      </c>
      <c r="E10" s="251">
        <f>IF(ISNUMBER(Regressions!E20),ROUND(Regressions!E20, 1), NA())</f>
        <v>29</v>
      </c>
      <c r="F10" s="395">
        <f>IF(ISNUMBER(Regressions!F20),ROUND(Regressions!F20, 1), NA())</f>
        <v>27.2</v>
      </c>
      <c r="G10" s="273" t="e">
        <f>IF(ISNUMBER(Regressions!G20),ROUND(Regressions!G20, 1), NA())</f>
        <v>#N/A</v>
      </c>
      <c r="H10" s="396" t="e">
        <f>IF(ISNUMBER(Regressions!H20),ROUND(Regressions!H20, 1), NA())</f>
        <v>#N/A</v>
      </c>
      <c r="I10" s="274">
        <f>IF(ISNUMBER(Regressions!I20),ROUND(Regressions!I20, 1), NA())</f>
        <v>72.8</v>
      </c>
      <c r="J10" s="397">
        <f>IF(ISNUMBER(Regressions!K20),ROUND(Regressions!K20, 1), NA())</f>
        <v>47.7</v>
      </c>
      <c r="K10" s="395" t="e">
        <f>IF(ISNUMBER(Regressions!L20),ROUND(Regressions!L20, 1), NA())</f>
        <v>#N/A</v>
      </c>
      <c r="L10" s="275">
        <f>IF(ISNUMBER(Regressions!M20),ROUND(Regressions!M20, 1), NA())</f>
        <v>9.3000000000000007</v>
      </c>
      <c r="M10" s="396" t="e">
        <f>IF(ISNUMBER(Regressions!N20),ROUND(Regressions!N20, 1), NA())</f>
        <v>#N/A</v>
      </c>
      <c r="N10" s="274" t="e">
        <f>IF(ISNUMBER(Regressions!O20),ROUND(Regressions!O20, 1), NA())</f>
        <v>#N/A</v>
      </c>
      <c r="O10" s="397" t="e">
        <f>IF(ISNUMBER(Regressions!Q20),ROUND(Regressions!Q20, 1), NA())</f>
        <v>#N/A</v>
      </c>
      <c r="P10" s="395" t="e">
        <f>IF(ISNUMBER(Regressions!R20),ROUND(Regressions!R20, 1), NA())</f>
        <v>#N/A</v>
      </c>
      <c r="Q10" s="252" t="e">
        <f>IF(ISNUMBER(Regressions!S20),ROUND(Regressions!S20, 1), NA())</f>
        <v>#N/A</v>
      </c>
      <c r="R10" s="396" t="e">
        <f>IF(ISNUMBER(Regressions!T20),ROUND(Regressions!T20, 1), NA())</f>
        <v>#N/A</v>
      </c>
      <c r="S10" s="274" t="e">
        <f>IF(ISNUMBER(Regressions!U20),ROUND(Regressions!U20, 1), NA())</f>
        <v>#N/A</v>
      </c>
    </row>
    <row xmlns:x14ac="http://schemas.microsoft.com/office/spreadsheetml/2009/9/ac" r="11" x14ac:dyDescent="0.2">
      <c r="A11" s="392" t="str">
        <f>IF(ISBLANK(Regressions!A21), " ", Regressions!A21)</f>
        <v>Mali</v>
      </c>
      <c r="B11" s="393">
        <f>IF(ISBLANK(Regressions!B21), " ", Regressions!B21)</f>
        <v>2007</v>
      </c>
      <c r="C11" s="398" t="str">
        <f>IF(ISBLANK(Regressions!C21), " ", Regressions!C21)</f>
        <v>National</v>
      </c>
      <c r="D11" s="394">
        <f>IF(ISBLANK(Regressions!D21), " ", Regressions!D21)</f>
        <v>5960415</v>
      </c>
      <c r="E11" s="251">
        <f>IF(ISNUMBER(Regressions!E21),ROUND(Regressions!E21, 1), NA())</f>
        <v>34.9</v>
      </c>
      <c r="F11" s="395">
        <f>IF(ISNUMBER(Regressions!F21),ROUND(Regressions!F21, 1), NA())</f>
        <v>27.2</v>
      </c>
      <c r="G11" s="273" t="e">
        <f>IF(ISNUMBER(Regressions!G21),ROUND(Regressions!G21, 1), NA())</f>
        <v>#N/A</v>
      </c>
      <c r="H11" s="396" t="e">
        <f>IF(ISNUMBER(Regressions!H21),ROUND(Regressions!H21, 1), NA())</f>
        <v>#N/A</v>
      </c>
      <c r="I11" s="274">
        <f>IF(ISNUMBER(Regressions!I21),ROUND(Regressions!I21, 1), NA())</f>
        <v>72.8</v>
      </c>
      <c r="J11" s="397">
        <f>IF(ISNUMBER(Regressions!K21),ROUND(Regressions!K21, 1), NA())</f>
        <v>47.7</v>
      </c>
      <c r="K11" s="395" t="e">
        <f>IF(ISNUMBER(Regressions!L21),ROUND(Regressions!L21, 1), NA())</f>
        <v>#N/A</v>
      </c>
      <c r="L11" s="275">
        <f>IF(ISNUMBER(Regressions!M21),ROUND(Regressions!M21, 1), NA())</f>
        <v>10.9</v>
      </c>
      <c r="M11" s="396" t="e">
        <f>IF(ISNUMBER(Regressions!N21),ROUND(Regressions!N21, 1), NA())</f>
        <v>#N/A</v>
      </c>
      <c r="N11" s="274" t="e">
        <f>IF(ISNUMBER(Regressions!O21),ROUND(Regressions!O21, 1), NA())</f>
        <v>#N/A</v>
      </c>
      <c r="O11" s="397" t="e">
        <f>IF(ISNUMBER(Regressions!Q21),ROUND(Regressions!Q21, 1), NA())</f>
        <v>#N/A</v>
      </c>
      <c r="P11" s="395" t="e">
        <f>IF(ISNUMBER(Regressions!R21),ROUND(Regressions!R21, 1), NA())</f>
        <v>#N/A</v>
      </c>
      <c r="Q11" s="252" t="e">
        <f>IF(ISNUMBER(Regressions!S21),ROUND(Regressions!S21, 1), NA())</f>
        <v>#N/A</v>
      </c>
      <c r="R11" s="396" t="e">
        <f>IF(ISNUMBER(Regressions!T21),ROUND(Regressions!T21, 1), NA())</f>
        <v>#N/A</v>
      </c>
      <c r="S11" s="274" t="e">
        <f>IF(ISNUMBER(Regressions!U21),ROUND(Regressions!U21, 1), NA())</f>
        <v>#N/A</v>
      </c>
    </row>
    <row xmlns:x14ac="http://schemas.microsoft.com/office/spreadsheetml/2009/9/ac" r="12" x14ac:dyDescent="0.2">
      <c r="A12" s="392" t="str">
        <f>IF(ISBLANK(Regressions!A22), " ", Regressions!A22)</f>
        <v>Mali</v>
      </c>
      <c r="B12" s="393">
        <f>IF(ISBLANK(Regressions!B22), " ", Regressions!B22)</f>
        <v>2008</v>
      </c>
      <c r="C12" s="398" t="str">
        <f>IF(ISBLANK(Regressions!C22), " ", Regressions!C22)</f>
        <v>National</v>
      </c>
      <c r="D12" s="394">
        <f>IF(ISBLANK(Regressions!D22), " ", Regressions!D22)</f>
        <v>6165802</v>
      </c>
      <c r="E12" s="251">
        <f>IF(ISNUMBER(Regressions!E22),ROUND(Regressions!E22, 1), NA())</f>
        <v>40.799999999999997</v>
      </c>
      <c r="F12" s="395">
        <f>IF(ISNUMBER(Regressions!F22),ROUND(Regressions!F22, 1), NA())</f>
        <v>27.2</v>
      </c>
      <c r="G12" s="273" t="e">
        <f>IF(ISNUMBER(Regressions!G22),ROUND(Regressions!G22, 1), NA())</f>
        <v>#N/A</v>
      </c>
      <c r="H12" s="396" t="e">
        <f>IF(ISNUMBER(Regressions!H22),ROUND(Regressions!H22, 1), NA())</f>
        <v>#N/A</v>
      </c>
      <c r="I12" s="274">
        <f>IF(ISNUMBER(Regressions!I22),ROUND(Regressions!I22, 1), NA())</f>
        <v>72.8</v>
      </c>
      <c r="J12" s="397">
        <f>IF(ISNUMBER(Regressions!K22),ROUND(Regressions!K22, 1), NA())</f>
        <v>47.7</v>
      </c>
      <c r="K12" s="395" t="e">
        <f>IF(ISNUMBER(Regressions!L22),ROUND(Regressions!L22, 1), NA())</f>
        <v>#N/A</v>
      </c>
      <c r="L12" s="275">
        <f>IF(ISNUMBER(Regressions!M22),ROUND(Regressions!M22, 1), NA())</f>
        <v>12.5</v>
      </c>
      <c r="M12" s="396" t="e">
        <f>IF(ISNUMBER(Regressions!N22),ROUND(Regressions!N22, 1), NA())</f>
        <v>#N/A</v>
      </c>
      <c r="N12" s="274" t="e">
        <f>IF(ISNUMBER(Regressions!O22),ROUND(Regressions!O22, 1), NA())</f>
        <v>#N/A</v>
      </c>
      <c r="O12" s="397" t="e">
        <f>IF(ISNUMBER(Regressions!Q22),ROUND(Regressions!Q22, 1), NA())</f>
        <v>#N/A</v>
      </c>
      <c r="P12" s="395" t="e">
        <f>IF(ISNUMBER(Regressions!R22),ROUND(Regressions!R22, 1), NA())</f>
        <v>#N/A</v>
      </c>
      <c r="Q12" s="252" t="e">
        <f>IF(ISNUMBER(Regressions!S22),ROUND(Regressions!S22, 1), NA())</f>
        <v>#N/A</v>
      </c>
      <c r="R12" s="396" t="e">
        <f>IF(ISNUMBER(Regressions!T22),ROUND(Regressions!T22, 1), NA())</f>
        <v>#N/A</v>
      </c>
      <c r="S12" s="274" t="e">
        <f>IF(ISNUMBER(Regressions!U22),ROUND(Regressions!U22, 1), NA())</f>
        <v>#N/A</v>
      </c>
    </row>
    <row xmlns:x14ac="http://schemas.microsoft.com/office/spreadsheetml/2009/9/ac" r="13" x14ac:dyDescent="0.2">
      <c r="A13" s="392" t="str">
        <f>IF(ISBLANK(Regressions!A23), " ", Regressions!A23)</f>
        <v>Mali</v>
      </c>
      <c r="B13" s="393">
        <f>IF(ISBLANK(Regressions!B23), " ", Regressions!B23)</f>
        <v>2009</v>
      </c>
      <c r="C13" s="398" t="str">
        <f>IF(ISBLANK(Regressions!C23), " ", Regressions!C23)</f>
        <v>National</v>
      </c>
      <c r="D13" s="394">
        <f>IF(ISBLANK(Regressions!D23), " ", Regressions!D23)</f>
        <v>6387538</v>
      </c>
      <c r="E13" s="251">
        <f>IF(ISNUMBER(Regressions!E23),ROUND(Regressions!E23, 1), NA())</f>
        <v>46.8</v>
      </c>
      <c r="F13" s="395">
        <f>IF(ISNUMBER(Regressions!F23),ROUND(Regressions!F23, 1), NA())</f>
        <v>27.2</v>
      </c>
      <c r="G13" s="273" t="e">
        <f>IF(ISNUMBER(Regressions!G23),ROUND(Regressions!G23, 1), NA())</f>
        <v>#N/A</v>
      </c>
      <c r="H13" s="396" t="e">
        <f>IF(ISNUMBER(Regressions!H23),ROUND(Regressions!H23, 1), NA())</f>
        <v>#N/A</v>
      </c>
      <c r="I13" s="274">
        <f>IF(ISNUMBER(Regressions!I23),ROUND(Regressions!I23, 1), NA())</f>
        <v>72.8</v>
      </c>
      <c r="J13" s="397">
        <f>IF(ISNUMBER(Regressions!K23),ROUND(Regressions!K23, 1), NA())</f>
        <v>47.7</v>
      </c>
      <c r="K13" s="395" t="e">
        <f>IF(ISNUMBER(Regressions!L23),ROUND(Regressions!L23, 1), NA())</f>
        <v>#N/A</v>
      </c>
      <c r="L13" s="275">
        <f>IF(ISNUMBER(Regressions!M23),ROUND(Regressions!M23, 1), NA())</f>
        <v>14.1</v>
      </c>
      <c r="M13" s="396" t="e">
        <f>IF(ISNUMBER(Regressions!N23),ROUND(Regressions!N23, 1), NA())</f>
        <v>#N/A</v>
      </c>
      <c r="N13" s="274" t="e">
        <f>IF(ISNUMBER(Regressions!O23),ROUND(Regressions!O23, 1), NA())</f>
        <v>#N/A</v>
      </c>
      <c r="O13" s="397" t="e">
        <f>IF(ISNUMBER(Regressions!Q23),ROUND(Regressions!Q23, 1), NA())</f>
        <v>#N/A</v>
      </c>
      <c r="P13" s="395" t="e">
        <f>IF(ISNUMBER(Regressions!R23),ROUND(Regressions!R23, 1), NA())</f>
        <v>#N/A</v>
      </c>
      <c r="Q13" s="252" t="e">
        <f>IF(ISNUMBER(Regressions!S23),ROUND(Regressions!S23, 1), NA())</f>
        <v>#N/A</v>
      </c>
      <c r="R13" s="396" t="e">
        <f>IF(ISNUMBER(Regressions!T23),ROUND(Regressions!T23, 1), NA())</f>
        <v>#N/A</v>
      </c>
      <c r="S13" s="274" t="e">
        <f>IF(ISNUMBER(Regressions!U23),ROUND(Regressions!U23, 1), NA())</f>
        <v>#N/A</v>
      </c>
    </row>
    <row xmlns:x14ac="http://schemas.microsoft.com/office/spreadsheetml/2009/9/ac" r="14" x14ac:dyDescent="0.2">
      <c r="A14" s="392" t="str">
        <f>IF(ISBLANK(Regressions!A24), " ", Regressions!A24)</f>
        <v>Mali</v>
      </c>
      <c r="B14" s="393">
        <f>IF(ISBLANK(Regressions!B24), " ", Regressions!B24)</f>
        <v>2010</v>
      </c>
      <c r="C14" s="398" t="str">
        <f>IF(ISBLANK(Regressions!C24), " ", Regressions!C24)</f>
        <v>National</v>
      </c>
      <c r="D14" s="394">
        <f>IF(ISBLANK(Regressions!D24), " ", Regressions!D24)</f>
        <v>6620972</v>
      </c>
      <c r="E14" s="251">
        <f>IF(ISNUMBER(Regressions!E24),ROUND(Regressions!E24, 1), NA())</f>
        <v>52.7</v>
      </c>
      <c r="F14" s="395">
        <f>IF(ISNUMBER(Regressions!F24),ROUND(Regressions!F24, 1), NA())</f>
        <v>33.799999999999997</v>
      </c>
      <c r="G14" s="273" t="e">
        <f>IF(ISNUMBER(Regressions!G24),ROUND(Regressions!G24, 1), NA())</f>
        <v>#N/A</v>
      </c>
      <c r="H14" s="396" t="e">
        <f>IF(ISNUMBER(Regressions!H24),ROUND(Regressions!H24, 1), NA())</f>
        <v>#N/A</v>
      </c>
      <c r="I14" s="274">
        <f>IF(ISNUMBER(Regressions!I24),ROUND(Regressions!I24, 1), NA())</f>
        <v>66.2</v>
      </c>
      <c r="J14" s="397">
        <f>IF(ISNUMBER(Regressions!K24),ROUND(Regressions!K24, 1), NA())</f>
        <v>54.1</v>
      </c>
      <c r="K14" s="395" t="e">
        <f>IF(ISNUMBER(Regressions!L24),ROUND(Regressions!L24, 1), NA())</f>
        <v>#N/A</v>
      </c>
      <c r="L14" s="275">
        <f>IF(ISNUMBER(Regressions!M24),ROUND(Regressions!M24, 1), NA())</f>
        <v>15.6</v>
      </c>
      <c r="M14" s="396" t="e">
        <f>IF(ISNUMBER(Regressions!N24),ROUND(Regressions!N24, 1), NA())</f>
        <v>#N/A</v>
      </c>
      <c r="N14" s="274" t="e">
        <f>IF(ISNUMBER(Regressions!O24),ROUND(Regressions!O24, 1), NA())</f>
        <v>#N/A</v>
      </c>
      <c r="O14" s="397" t="e">
        <f>IF(ISNUMBER(Regressions!Q24),ROUND(Regressions!Q24, 1), NA())</f>
        <v>#N/A</v>
      </c>
      <c r="P14" s="395" t="e">
        <f>IF(ISNUMBER(Regressions!R24),ROUND(Regressions!R24, 1), NA())</f>
        <v>#N/A</v>
      </c>
      <c r="Q14" s="252" t="e">
        <f>IF(ISNUMBER(Regressions!S24),ROUND(Regressions!S24, 1), NA())</f>
        <v>#N/A</v>
      </c>
      <c r="R14" s="396" t="e">
        <f>IF(ISNUMBER(Regressions!T24),ROUND(Regressions!T24, 1), NA())</f>
        <v>#N/A</v>
      </c>
      <c r="S14" s="274" t="e">
        <f>IF(ISNUMBER(Regressions!U24),ROUND(Regressions!U24, 1), NA())</f>
        <v>#N/A</v>
      </c>
    </row>
    <row xmlns:x14ac="http://schemas.microsoft.com/office/spreadsheetml/2009/9/ac" r="15" x14ac:dyDescent="0.2">
      <c r="A15" s="392" t="str">
        <f>IF(ISBLANK(Regressions!A25), " ", Regressions!A25)</f>
        <v>Mali</v>
      </c>
      <c r="B15" s="393">
        <f>IF(ISBLANK(Regressions!B25), " ", Regressions!B25)</f>
        <v>2011</v>
      </c>
      <c r="C15" s="398" t="str">
        <f>IF(ISBLANK(Regressions!C25), " ", Regressions!C25)</f>
        <v>National</v>
      </c>
      <c r="D15" s="394">
        <f>IF(ISBLANK(Regressions!D25), " ", Regressions!D25)</f>
        <v>6861881</v>
      </c>
      <c r="E15" s="251">
        <f>IF(ISNUMBER(Regressions!E25),ROUND(Regressions!E25, 1), NA())</f>
        <v>58.6</v>
      </c>
      <c r="F15" s="395">
        <f>IF(ISNUMBER(Regressions!F25),ROUND(Regressions!F25, 1), NA())</f>
        <v>40.5</v>
      </c>
      <c r="G15" s="273" t="e">
        <f>IF(ISNUMBER(Regressions!G25),ROUND(Regressions!G25, 1), NA())</f>
        <v>#N/A</v>
      </c>
      <c r="H15" s="396" t="e">
        <f>IF(ISNUMBER(Regressions!H25),ROUND(Regressions!H25, 1), NA())</f>
        <v>#N/A</v>
      </c>
      <c r="I15" s="274">
        <f>IF(ISNUMBER(Regressions!I25),ROUND(Regressions!I25, 1), NA())</f>
        <v>59.5</v>
      </c>
      <c r="J15" s="397">
        <f>IF(ISNUMBER(Regressions!K25),ROUND(Regressions!K25, 1), NA())</f>
        <v>60.4</v>
      </c>
      <c r="K15" s="395" t="e">
        <f>IF(ISNUMBER(Regressions!L25),ROUND(Regressions!L25, 1), NA())</f>
        <v>#N/A</v>
      </c>
      <c r="L15" s="275">
        <f>IF(ISNUMBER(Regressions!M25),ROUND(Regressions!M25, 1), NA())</f>
        <v>17.2</v>
      </c>
      <c r="M15" s="396" t="e">
        <f>IF(ISNUMBER(Regressions!N25),ROUND(Regressions!N25, 1), NA())</f>
        <v>#N/A</v>
      </c>
      <c r="N15" s="274" t="e">
        <f>IF(ISNUMBER(Regressions!O25),ROUND(Regressions!O25, 1), NA())</f>
        <v>#N/A</v>
      </c>
      <c r="O15" s="397" t="e">
        <f>IF(ISNUMBER(Regressions!Q25),ROUND(Regressions!Q25, 1), NA())</f>
        <v>#N/A</v>
      </c>
      <c r="P15" s="395" t="e">
        <f>IF(ISNUMBER(Regressions!R25),ROUND(Regressions!R25, 1), NA())</f>
        <v>#N/A</v>
      </c>
      <c r="Q15" s="252" t="e">
        <f>IF(ISNUMBER(Regressions!S25),ROUND(Regressions!S25, 1), NA())</f>
        <v>#N/A</v>
      </c>
      <c r="R15" s="396" t="e">
        <f>IF(ISNUMBER(Regressions!T25),ROUND(Regressions!T25, 1), NA())</f>
        <v>#N/A</v>
      </c>
      <c r="S15" s="274" t="e">
        <f>IF(ISNUMBER(Regressions!U25),ROUND(Regressions!U25, 1), NA())</f>
        <v>#N/A</v>
      </c>
    </row>
    <row xmlns:x14ac="http://schemas.microsoft.com/office/spreadsheetml/2009/9/ac" r="16" x14ac:dyDescent="0.2">
      <c r="A16" s="392" t="str">
        <f>IF(ISBLANK(Regressions!A26), " ", Regressions!A26)</f>
        <v>Mali</v>
      </c>
      <c r="B16" s="393">
        <f>IF(ISBLANK(Regressions!B26), " ", Regressions!B26)</f>
        <v>2012</v>
      </c>
      <c r="C16" s="398" t="str">
        <f>IF(ISBLANK(Regressions!C26), " ", Regressions!C26)</f>
        <v>National</v>
      </c>
      <c r="D16" s="394">
        <f>IF(ISBLANK(Regressions!D26), " ", Regressions!D26)</f>
        <v>7113120</v>
      </c>
      <c r="E16" s="251">
        <f>IF(ISNUMBER(Regressions!E26),ROUND(Regressions!E26, 1), NA())</f>
        <v>64.5</v>
      </c>
      <c r="F16" s="395">
        <f>IF(ISNUMBER(Regressions!F26),ROUND(Regressions!F26, 1), NA())</f>
        <v>47.1</v>
      </c>
      <c r="G16" s="273" t="e">
        <f>IF(ISNUMBER(Regressions!G26),ROUND(Regressions!G26, 1), NA())</f>
        <v>#N/A</v>
      </c>
      <c r="H16" s="396" t="e">
        <f>IF(ISNUMBER(Regressions!H26),ROUND(Regressions!H26, 1), NA())</f>
        <v>#N/A</v>
      </c>
      <c r="I16" s="274">
        <f>IF(ISNUMBER(Regressions!I26),ROUND(Regressions!I26, 1), NA())</f>
        <v>52.9</v>
      </c>
      <c r="J16" s="397">
        <f>IF(ISNUMBER(Regressions!K26),ROUND(Regressions!K26, 1), NA())</f>
        <v>66.8</v>
      </c>
      <c r="K16" s="395" t="e">
        <f>IF(ISNUMBER(Regressions!L26),ROUND(Regressions!L26, 1), NA())</f>
        <v>#N/A</v>
      </c>
      <c r="L16" s="275">
        <f>IF(ISNUMBER(Regressions!M26),ROUND(Regressions!M26, 1), NA())</f>
        <v>18.8</v>
      </c>
      <c r="M16" s="396" t="e">
        <f>IF(ISNUMBER(Regressions!N26),ROUND(Regressions!N26, 1), NA())</f>
        <v>#N/A</v>
      </c>
      <c r="N16" s="274" t="e">
        <f>IF(ISNUMBER(Regressions!O26),ROUND(Regressions!O26, 1), NA())</f>
        <v>#N/A</v>
      </c>
      <c r="O16" s="397" t="e">
        <f>IF(ISNUMBER(Regressions!Q26),ROUND(Regressions!Q26, 1), NA())</f>
        <v>#N/A</v>
      </c>
      <c r="P16" s="395" t="e">
        <f>IF(ISNUMBER(Regressions!R26),ROUND(Regressions!R26, 1), NA())</f>
        <v>#N/A</v>
      </c>
      <c r="Q16" s="252" t="e">
        <f>IF(ISNUMBER(Regressions!S26),ROUND(Regressions!S26, 1), NA())</f>
        <v>#N/A</v>
      </c>
      <c r="R16" s="396" t="e">
        <f>IF(ISNUMBER(Regressions!T26),ROUND(Regressions!T26, 1), NA())</f>
        <v>#N/A</v>
      </c>
      <c r="S16" s="274" t="e">
        <f>IF(ISNUMBER(Regressions!U26),ROUND(Regressions!U26, 1), NA())</f>
        <v>#N/A</v>
      </c>
    </row>
    <row xmlns:x14ac="http://schemas.microsoft.com/office/spreadsheetml/2009/9/ac" r="17" x14ac:dyDescent="0.2">
      <c r="A17" s="392" t="str">
        <f>IF(ISBLANK(Regressions!A27), " ", Regressions!A27)</f>
        <v>Mali</v>
      </c>
      <c r="B17" s="393">
        <f>IF(ISBLANK(Regressions!B27), " ", Regressions!B27)</f>
        <v>2013</v>
      </c>
      <c r="C17" s="398" t="str">
        <f>IF(ISBLANK(Regressions!C27), " ", Regressions!C27)</f>
        <v>National</v>
      </c>
      <c r="D17" s="394">
        <f>IF(ISBLANK(Regressions!D27), " ", Regressions!D27)</f>
        <v>7363273</v>
      </c>
      <c r="E17" s="251">
        <f>IF(ISNUMBER(Regressions!E27),ROUND(Regressions!E27, 1), NA())</f>
        <v>70.5</v>
      </c>
      <c r="F17" s="395">
        <f>IF(ISNUMBER(Regressions!F27),ROUND(Regressions!F27, 1), NA())</f>
        <v>53.8</v>
      </c>
      <c r="G17" s="273">
        <f>IF(ISNUMBER(Regressions!G27),ROUND(Regressions!G27, 1), NA())</f>
        <v>53.8</v>
      </c>
      <c r="H17" s="396">
        <f>IF(ISNUMBER(Regressions!H27),ROUND(Regressions!H27, 1), NA())</f>
        <v>0</v>
      </c>
      <c r="I17" s="274">
        <f>IF(ISNUMBER(Regressions!I27),ROUND(Regressions!I27, 1), NA())</f>
        <v>46.2</v>
      </c>
      <c r="J17" s="397">
        <f>IF(ISNUMBER(Regressions!K27),ROUND(Regressions!K27, 1), NA())</f>
        <v>73.099999999999994</v>
      </c>
      <c r="K17" s="395">
        <f>IF(ISNUMBER(Regressions!L27),ROUND(Regressions!L27, 1), NA())</f>
        <v>73.099999999999994</v>
      </c>
      <c r="L17" s="275">
        <f>IF(ISNUMBER(Regressions!M27),ROUND(Regressions!M27, 1), NA())</f>
        <v>20.3</v>
      </c>
      <c r="M17" s="396">
        <f>IF(ISNUMBER(Regressions!N27),ROUND(Regressions!N27, 1), NA())</f>
        <v>52.8</v>
      </c>
      <c r="N17" s="274">
        <f>IF(ISNUMBER(Regressions!O27),ROUND(Regressions!O27, 1), NA())</f>
        <v>26.9</v>
      </c>
      <c r="O17" s="397">
        <f>IF(ISNUMBER(Regressions!Q27),ROUND(Regressions!Q27, 1), NA())</f>
        <v>83</v>
      </c>
      <c r="P17" s="395">
        <f>IF(ISNUMBER(Regressions!R27),ROUND(Regressions!R27, 1), NA())</f>
        <v>81</v>
      </c>
      <c r="Q17" s="252">
        <f>IF(ISNUMBER(Regressions!S27),ROUND(Regressions!S27, 1), NA())</f>
        <v>63.3</v>
      </c>
      <c r="R17" s="396">
        <f>IF(ISNUMBER(Regressions!T27),ROUND(Regressions!T27, 1), NA())</f>
        <v>17.7</v>
      </c>
      <c r="S17" s="274">
        <f>IF(ISNUMBER(Regressions!U27),ROUND(Regressions!U27, 1), NA())</f>
        <v>19</v>
      </c>
    </row>
    <row xmlns:x14ac="http://schemas.microsoft.com/office/spreadsheetml/2009/9/ac" r="18" x14ac:dyDescent="0.2">
      <c r="A18" s="392" t="str">
        <f>IF(ISBLANK(Regressions!A28), " ", Regressions!A28)</f>
        <v>Mali</v>
      </c>
      <c r="B18" s="393">
        <f>IF(ISBLANK(Regressions!B28), " ", Regressions!B28)</f>
        <v>2014</v>
      </c>
      <c r="C18" s="398" t="str">
        <f>IF(ISBLANK(Regressions!C28), " ", Regressions!C28)</f>
        <v>National</v>
      </c>
      <c r="D18" s="394">
        <f>IF(ISBLANK(Regressions!D28), " ", Regressions!D28)</f>
        <v>7640312</v>
      </c>
      <c r="E18" s="251">
        <f>IF(ISNUMBER(Regressions!E28),ROUND(Regressions!E28, 1), NA())</f>
        <v>76.400000000000006</v>
      </c>
      <c r="F18" s="395">
        <f>IF(ISNUMBER(Regressions!F28),ROUND(Regressions!F28, 1), NA())</f>
        <v>60.4</v>
      </c>
      <c r="G18" s="273">
        <f>IF(ISNUMBER(Regressions!G28),ROUND(Regressions!G28, 1), NA())</f>
        <v>60.4</v>
      </c>
      <c r="H18" s="396">
        <f>IF(ISNUMBER(Regressions!H28),ROUND(Regressions!H28, 1), NA())</f>
        <v>0</v>
      </c>
      <c r="I18" s="274">
        <f>IF(ISNUMBER(Regressions!I28),ROUND(Regressions!I28, 1), NA())</f>
        <v>39.6</v>
      </c>
      <c r="J18" s="397">
        <f>IF(ISNUMBER(Regressions!K28),ROUND(Regressions!K28, 1), NA())</f>
        <v>79.5</v>
      </c>
      <c r="K18" s="395">
        <f>IF(ISNUMBER(Regressions!L28),ROUND(Regressions!L28, 1), NA())</f>
        <v>79.5</v>
      </c>
      <c r="L18" s="275">
        <f>IF(ISNUMBER(Regressions!M28),ROUND(Regressions!M28, 1), NA())</f>
        <v>21.9</v>
      </c>
      <c r="M18" s="396">
        <f>IF(ISNUMBER(Regressions!N28),ROUND(Regressions!N28, 1), NA())</f>
        <v>57.6</v>
      </c>
      <c r="N18" s="274">
        <f>IF(ISNUMBER(Regressions!O28),ROUND(Regressions!O28, 1), NA())</f>
        <v>20.5</v>
      </c>
      <c r="O18" s="397">
        <f>IF(ISNUMBER(Regressions!Q28),ROUND(Regressions!Q28, 1), NA())</f>
        <v>83</v>
      </c>
      <c r="P18" s="395">
        <f>IF(ISNUMBER(Regressions!R28),ROUND(Regressions!R28, 1), NA())</f>
        <v>81</v>
      </c>
      <c r="Q18" s="252">
        <f>IF(ISNUMBER(Regressions!S28),ROUND(Regressions!S28, 1), NA())</f>
        <v>63.3</v>
      </c>
      <c r="R18" s="396">
        <f>IF(ISNUMBER(Regressions!T28),ROUND(Regressions!T28, 1), NA())</f>
        <v>17.7</v>
      </c>
      <c r="S18" s="274">
        <f>IF(ISNUMBER(Regressions!U28),ROUND(Regressions!U28, 1), NA())</f>
        <v>19</v>
      </c>
    </row>
    <row xmlns:x14ac="http://schemas.microsoft.com/office/spreadsheetml/2009/9/ac" r="19" x14ac:dyDescent="0.2">
      <c r="A19" s="392" t="str">
        <f>IF(ISBLANK(Regressions!A29), " ", Regressions!A29)</f>
        <v>Mali</v>
      </c>
      <c r="B19" s="393">
        <f>IF(ISBLANK(Regressions!B29), " ", Regressions!B29)</f>
        <v>2015</v>
      </c>
      <c r="C19" s="398" t="str">
        <f>IF(ISBLANK(Regressions!C29), " ", Regressions!C29)</f>
        <v>National</v>
      </c>
      <c r="D19" s="394">
        <f>IF(ISBLANK(Regressions!D29), " ", Regressions!D29)</f>
        <v>7929770</v>
      </c>
      <c r="E19" s="251">
        <f>IF(ISNUMBER(Regressions!E29),ROUND(Regressions!E29, 1), NA())</f>
        <v>82.3</v>
      </c>
      <c r="F19" s="395">
        <f>IF(ISNUMBER(Regressions!F29),ROUND(Regressions!F29, 1), NA())</f>
        <v>67.099999999999994</v>
      </c>
      <c r="G19" s="273">
        <f>IF(ISNUMBER(Regressions!G29),ROUND(Regressions!G29, 1), NA())</f>
        <v>67.099999999999994</v>
      </c>
      <c r="H19" s="396">
        <f>IF(ISNUMBER(Regressions!H29),ROUND(Regressions!H29, 1), NA())</f>
        <v>0</v>
      </c>
      <c r="I19" s="274">
        <f>IF(ISNUMBER(Regressions!I29),ROUND(Regressions!I29, 1), NA())</f>
        <v>32.9</v>
      </c>
      <c r="J19" s="397">
        <f>IF(ISNUMBER(Regressions!K29),ROUND(Regressions!K29, 1), NA())</f>
        <v>85.8</v>
      </c>
      <c r="K19" s="395">
        <f>IF(ISNUMBER(Regressions!L29),ROUND(Regressions!L29, 1), NA())</f>
        <v>80.900000000000006</v>
      </c>
      <c r="L19" s="275">
        <f>IF(ISNUMBER(Regressions!M29),ROUND(Regressions!M29, 1), NA())</f>
        <v>23.5</v>
      </c>
      <c r="M19" s="396">
        <f>IF(ISNUMBER(Regressions!N29),ROUND(Regressions!N29, 1), NA())</f>
        <v>57.4</v>
      </c>
      <c r="N19" s="274">
        <f>IF(ISNUMBER(Regressions!O29),ROUND(Regressions!O29, 1), NA())</f>
        <v>19.100000000000001</v>
      </c>
      <c r="O19" s="397">
        <f>IF(ISNUMBER(Regressions!Q29),ROUND(Regressions!Q29, 1), NA())</f>
        <v>83</v>
      </c>
      <c r="P19" s="395">
        <f>IF(ISNUMBER(Regressions!R29),ROUND(Regressions!R29, 1), NA())</f>
        <v>81</v>
      </c>
      <c r="Q19" s="252">
        <f>IF(ISNUMBER(Regressions!S29),ROUND(Regressions!S29, 1), NA())</f>
        <v>63.3</v>
      </c>
      <c r="R19" s="396">
        <f>IF(ISNUMBER(Regressions!T29),ROUND(Regressions!T29, 1), NA())</f>
        <v>17.7</v>
      </c>
      <c r="S19" s="274">
        <f>IF(ISNUMBER(Regressions!U29),ROUND(Regressions!U29, 1), NA())</f>
        <v>19</v>
      </c>
    </row>
    <row xmlns:x14ac="http://schemas.microsoft.com/office/spreadsheetml/2009/9/ac" r="20" x14ac:dyDescent="0.2">
      <c r="A20" s="392" t="str">
        <f>IF(ISBLANK(Regressions!A30), " ", Regressions!A30)</f>
        <v>Mali</v>
      </c>
      <c r="B20" s="393">
        <f>IF(ISBLANK(Regressions!B30), " ", Regressions!B30)</f>
        <v>2016</v>
      </c>
      <c r="C20" s="398" t="str">
        <f>IF(ISBLANK(Regressions!C30), " ", Regressions!C30)</f>
        <v>National</v>
      </c>
      <c r="D20" s="394">
        <f>IF(ISBLANK(Regressions!D30), " ", Regressions!D30)</f>
        <v>8228713</v>
      </c>
      <c r="E20" s="251">
        <f>IF(ISNUMBER(Regressions!E30),ROUND(Regressions!E30, 1), NA())</f>
        <v>88.2</v>
      </c>
      <c r="F20" s="395">
        <f>IF(ISNUMBER(Regressions!F30),ROUND(Regressions!F30, 1), NA())</f>
        <v>73.7</v>
      </c>
      <c r="G20" s="273">
        <f>IF(ISNUMBER(Regressions!G30),ROUND(Regressions!G30, 1), NA())</f>
        <v>70.099999999999994</v>
      </c>
      <c r="H20" s="396">
        <f>IF(ISNUMBER(Regressions!H30),ROUND(Regressions!H30, 1), NA())</f>
        <v>3.7</v>
      </c>
      <c r="I20" s="274">
        <f>IF(ISNUMBER(Regressions!I30),ROUND(Regressions!I30, 1), NA())</f>
        <v>26.3</v>
      </c>
      <c r="J20" s="397">
        <f>IF(ISNUMBER(Regressions!K30),ROUND(Regressions!K30, 1), NA())</f>
        <v>92.2</v>
      </c>
      <c r="K20" s="395">
        <f>IF(ISNUMBER(Regressions!L30),ROUND(Regressions!L30, 1), NA())</f>
        <v>80.900000000000006</v>
      </c>
      <c r="L20" s="275">
        <f>IF(ISNUMBER(Regressions!M30),ROUND(Regressions!M30, 1), NA())</f>
        <v>25.1</v>
      </c>
      <c r="M20" s="396">
        <f>IF(ISNUMBER(Regressions!N30),ROUND(Regressions!N30, 1), NA())</f>
        <v>55.8</v>
      </c>
      <c r="N20" s="274">
        <f>IF(ISNUMBER(Regressions!O30),ROUND(Regressions!O30, 1), NA())</f>
        <v>19.100000000000001</v>
      </c>
      <c r="O20" s="397">
        <f>IF(ISNUMBER(Regressions!Q30),ROUND(Regressions!Q30, 1), NA())</f>
        <v>83</v>
      </c>
      <c r="P20" s="395">
        <f>IF(ISNUMBER(Regressions!R30),ROUND(Regressions!R30, 1), NA())</f>
        <v>81</v>
      </c>
      <c r="Q20" s="252">
        <f>IF(ISNUMBER(Regressions!S30),ROUND(Regressions!S30, 1), NA())</f>
        <v>63.3</v>
      </c>
      <c r="R20" s="396">
        <f>IF(ISNUMBER(Regressions!T30),ROUND(Regressions!T30, 1), NA())</f>
        <v>17.7</v>
      </c>
      <c r="S20" s="274">
        <f>IF(ISNUMBER(Regressions!U30),ROUND(Regressions!U30, 1), NA())</f>
        <v>19</v>
      </c>
    </row>
    <row xmlns:x14ac="http://schemas.microsoft.com/office/spreadsheetml/2009/9/ac" r="21" x14ac:dyDescent="0.2">
      <c r="A21" s="392" t="str">
        <f>IF(ISBLANK(Regressions!A31), " ", Regressions!A31)</f>
        <v>Mali</v>
      </c>
      <c r="B21" s="393">
        <f>IF(ISBLANK(Regressions!B31), " ", Regressions!B31)</f>
        <v>2017</v>
      </c>
      <c r="C21" s="398" t="str">
        <f>IF(ISBLANK(Regressions!C31), " ", Regressions!C31)</f>
        <v>National</v>
      </c>
      <c r="D21" s="394">
        <f>IF(ISBLANK(Regressions!D31), " ", Regressions!D31)</f>
        <v>7838983</v>
      </c>
      <c r="E21" s="251">
        <f>IF(ISNUMBER(Regressions!E31),ROUND(Regressions!E31, 1), NA())</f>
        <v>94.2</v>
      </c>
      <c r="F21" s="395">
        <f>IF(ISNUMBER(Regressions!F31),ROUND(Regressions!F31, 1), NA())</f>
        <v>80.400000000000006</v>
      </c>
      <c r="G21" s="273">
        <f>IF(ISNUMBER(Regressions!G31),ROUND(Regressions!G31, 1), NA())</f>
        <v>70.099999999999994</v>
      </c>
      <c r="H21" s="396">
        <f>IF(ISNUMBER(Regressions!H31),ROUND(Regressions!H31, 1), NA())</f>
        <v>10.3</v>
      </c>
      <c r="I21" s="274">
        <f>IF(ISNUMBER(Regressions!I31),ROUND(Regressions!I31, 1), NA())</f>
        <v>19.600000000000001</v>
      </c>
      <c r="J21" s="397">
        <f>IF(ISNUMBER(Regressions!K31),ROUND(Regressions!K31, 1), NA())</f>
        <v>98.6</v>
      </c>
      <c r="K21" s="395">
        <f>IF(ISNUMBER(Regressions!L31),ROUND(Regressions!L31, 1), NA())</f>
        <v>80.900000000000006</v>
      </c>
      <c r="L21" s="275">
        <f>IF(ISNUMBER(Regressions!M31),ROUND(Regressions!M31, 1), NA())</f>
        <v>26.6</v>
      </c>
      <c r="M21" s="396">
        <f>IF(ISNUMBER(Regressions!N31),ROUND(Regressions!N31, 1), NA())</f>
        <v>54.3</v>
      </c>
      <c r="N21" s="274">
        <f>IF(ISNUMBER(Regressions!O31),ROUND(Regressions!O31, 1), NA())</f>
        <v>19.100000000000001</v>
      </c>
      <c r="O21" s="397">
        <f>IF(ISNUMBER(Regressions!Q31),ROUND(Regressions!Q31, 1), NA())</f>
        <v>83</v>
      </c>
      <c r="P21" s="395">
        <f>IF(ISNUMBER(Regressions!R31),ROUND(Regressions!R31, 1), NA())</f>
        <v>81</v>
      </c>
      <c r="Q21" s="252">
        <f>IF(ISNUMBER(Regressions!S31),ROUND(Regressions!S31, 1), NA())</f>
        <v>63.3</v>
      </c>
      <c r="R21" s="396">
        <f>IF(ISNUMBER(Regressions!T31),ROUND(Regressions!T31, 1), NA())</f>
        <v>17.7</v>
      </c>
      <c r="S21" s="274">
        <f>IF(ISNUMBER(Regressions!U31),ROUND(Regressions!U31, 1), NA())</f>
        <v>19</v>
      </c>
    </row>
    <row xmlns:x14ac="http://schemas.microsoft.com/office/spreadsheetml/2009/9/ac" r="22" x14ac:dyDescent="0.2">
      <c r="A22" s="392" t="str">
        <f>IF(ISBLANK(Regressions!A32), " ", Regressions!A32)</f>
        <v>Mali</v>
      </c>
      <c r="B22" s="393">
        <f>IF(ISBLANK(Regressions!B32), " ", Regressions!B32)</f>
        <v>2018</v>
      </c>
      <c r="C22" s="398" t="str">
        <f>IF(ISBLANK(Regressions!C32), " ", Regressions!C32)</f>
        <v>National</v>
      </c>
      <c r="D22" s="394">
        <f>IF(ISBLANK(Regressions!D32), " ", Regressions!D32)</f>
        <v>8123324</v>
      </c>
      <c r="E22" s="251">
        <f>IF(ISNUMBER(Regressions!E32),ROUND(Regressions!E32, 1), NA())</f>
        <v>100</v>
      </c>
      <c r="F22" s="395">
        <f>IF(ISNUMBER(Regressions!F32),ROUND(Regressions!F32, 1), NA())</f>
        <v>87</v>
      </c>
      <c r="G22" s="273">
        <f>IF(ISNUMBER(Regressions!G32),ROUND(Regressions!G32, 1), NA())</f>
        <v>70.099999999999994</v>
      </c>
      <c r="H22" s="396">
        <f>IF(ISNUMBER(Regressions!H32),ROUND(Regressions!H32, 1), NA())</f>
        <v>17</v>
      </c>
      <c r="I22" s="274">
        <f>IF(ISNUMBER(Regressions!I32),ROUND(Regressions!I32, 1), NA())</f>
        <v>13</v>
      </c>
      <c r="J22" s="397">
        <f>IF(ISNUMBER(Regressions!K32),ROUND(Regressions!K32, 1), NA())</f>
        <v>100</v>
      </c>
      <c r="K22" s="395">
        <f>IF(ISNUMBER(Regressions!L32),ROUND(Regressions!L32, 1), NA())</f>
        <v>80.900000000000006</v>
      </c>
      <c r="L22" s="275">
        <f>IF(ISNUMBER(Regressions!M32),ROUND(Regressions!M32, 1), NA())</f>
        <v>28.2</v>
      </c>
      <c r="M22" s="396">
        <f>IF(ISNUMBER(Regressions!N32),ROUND(Regressions!N32, 1), NA())</f>
        <v>52.7</v>
      </c>
      <c r="N22" s="274">
        <f>IF(ISNUMBER(Regressions!O32),ROUND(Regressions!O32, 1), NA())</f>
        <v>19.100000000000001</v>
      </c>
      <c r="O22" s="397">
        <f>IF(ISNUMBER(Regressions!Q32),ROUND(Regressions!Q32, 1), NA())</f>
        <v>83</v>
      </c>
      <c r="P22" s="395">
        <f>IF(ISNUMBER(Regressions!R32),ROUND(Regressions!R32, 1), NA())</f>
        <v>81</v>
      </c>
      <c r="Q22" s="252">
        <f>IF(ISNUMBER(Regressions!S32),ROUND(Regressions!S32, 1), NA())</f>
        <v>63.3</v>
      </c>
      <c r="R22" s="396">
        <f>IF(ISNUMBER(Regressions!T32),ROUND(Regressions!T32, 1), NA())</f>
        <v>17.7</v>
      </c>
      <c r="S22" s="274">
        <f>IF(ISNUMBER(Regressions!U32),ROUND(Regressions!U32, 1), NA())</f>
        <v>19</v>
      </c>
    </row>
    <row xmlns:x14ac="http://schemas.microsoft.com/office/spreadsheetml/2009/9/ac" r="23" x14ac:dyDescent="0.2">
      <c r="A23" s="392" t="str">
        <f>IF(ISBLANK(Regressions!A33), " ", Regressions!A33)</f>
        <v>Mali</v>
      </c>
      <c r="B23" s="393">
        <f>IF(ISBLANK(Regressions!B33), " ", Regressions!B33)</f>
        <v>2019</v>
      </c>
      <c r="C23" s="398" t="str">
        <f>IF(ISBLANK(Regressions!C33), " ", Regressions!C33)</f>
        <v>National</v>
      </c>
      <c r="D23" s="394">
        <f>IF(ISBLANK(Regressions!D33), " ", Regressions!D33)</f>
        <v>8403636</v>
      </c>
      <c r="E23" s="251">
        <f>IF(ISNUMBER(Regressions!E33),ROUND(Regressions!E33, 1), NA())</f>
        <v>100</v>
      </c>
      <c r="F23" s="395">
        <f>IF(ISNUMBER(Regressions!F33),ROUND(Regressions!F33, 1), NA())</f>
        <v>93.7</v>
      </c>
      <c r="G23" s="273">
        <f>IF(ISNUMBER(Regressions!G33),ROUND(Regressions!G33, 1), NA())</f>
        <v>70.099999999999994</v>
      </c>
      <c r="H23" s="396">
        <f>IF(ISNUMBER(Regressions!H33),ROUND(Regressions!H33, 1), NA())</f>
        <v>23.6</v>
      </c>
      <c r="I23" s="274">
        <f>IF(ISNUMBER(Regressions!I33),ROUND(Regressions!I33, 1), NA())</f>
        <v>6.3</v>
      </c>
      <c r="J23" s="397">
        <f>IF(ISNUMBER(Regressions!K33),ROUND(Regressions!K33, 1), NA())</f>
        <v>100</v>
      </c>
      <c r="K23" s="395">
        <f>IF(ISNUMBER(Regressions!L33),ROUND(Regressions!L33, 1), NA())</f>
        <v>80.900000000000006</v>
      </c>
      <c r="L23" s="275">
        <f>IF(ISNUMBER(Regressions!M33),ROUND(Regressions!M33, 1), NA())</f>
        <v>29.8</v>
      </c>
      <c r="M23" s="396">
        <f>IF(ISNUMBER(Regressions!N33),ROUND(Regressions!N33, 1), NA())</f>
        <v>51.1</v>
      </c>
      <c r="N23" s="274">
        <f>IF(ISNUMBER(Regressions!O33),ROUND(Regressions!O33, 1), NA())</f>
        <v>19.100000000000001</v>
      </c>
      <c r="O23" s="397">
        <f>IF(ISNUMBER(Regressions!Q33),ROUND(Regressions!Q33, 1), NA())</f>
        <v>83</v>
      </c>
      <c r="P23" s="395">
        <f>IF(ISNUMBER(Regressions!R33),ROUND(Regressions!R33, 1), NA())</f>
        <v>81</v>
      </c>
      <c r="Q23" s="252">
        <f>IF(ISNUMBER(Regressions!S33),ROUND(Regressions!S33, 1), NA())</f>
        <v>63.3</v>
      </c>
      <c r="R23" s="396">
        <f>IF(ISNUMBER(Regressions!T33),ROUND(Regressions!T33, 1), NA())</f>
        <v>17.7</v>
      </c>
      <c r="S23" s="274">
        <f>IF(ISNUMBER(Regressions!U33),ROUND(Regressions!U33, 1), NA())</f>
        <v>19</v>
      </c>
    </row>
    <row xmlns:x14ac="http://schemas.microsoft.com/office/spreadsheetml/2009/9/ac" r="24" x14ac:dyDescent="0.2">
      <c r="A24" s="392" t="str">
        <f>IF(ISBLANK(Regressions!A34), " ", Regressions!A34)</f>
        <v>Mali</v>
      </c>
      <c r="B24" s="393">
        <f>IF(ISBLANK(Regressions!B34), " ", Regressions!B34)</f>
        <v>2020</v>
      </c>
      <c r="C24" s="398" t="str">
        <f>IF(ISBLANK(Regressions!C34), " ", Regressions!C34)</f>
        <v>National</v>
      </c>
      <c r="D24" s="394">
        <f>IF(ISBLANK(Regressions!D34), " ", Regressions!D34)</f>
        <v>8684415</v>
      </c>
      <c r="E24" s="251">
        <f>IF(ISNUMBER(Regressions!E34),ROUND(Regressions!E34, 1), NA())</f>
        <v>100</v>
      </c>
      <c r="F24" s="395">
        <f>IF(ISNUMBER(Regressions!F34),ROUND(Regressions!F34, 1), NA())</f>
        <v>93.7</v>
      </c>
      <c r="G24" s="273">
        <f>IF(ISNUMBER(Regressions!G34),ROUND(Regressions!G34, 1), NA())</f>
        <v>70.099999999999994</v>
      </c>
      <c r="H24" s="396">
        <f>IF(ISNUMBER(Regressions!H34),ROUND(Regressions!H34, 1), NA())</f>
        <v>23.6</v>
      </c>
      <c r="I24" s="274">
        <f>IF(ISNUMBER(Regressions!I34),ROUND(Regressions!I34, 1), NA())</f>
        <v>6.3</v>
      </c>
      <c r="J24" s="397">
        <f>IF(ISNUMBER(Regressions!K34),ROUND(Regressions!K34, 1), NA())</f>
        <v>100</v>
      </c>
      <c r="K24" s="395">
        <f>IF(ISNUMBER(Regressions!L34),ROUND(Regressions!L34, 1), NA())</f>
        <v>80.900000000000006</v>
      </c>
      <c r="L24" s="275">
        <f>IF(ISNUMBER(Regressions!M34),ROUND(Regressions!M34, 1), NA())</f>
        <v>29.8</v>
      </c>
      <c r="M24" s="396">
        <f>IF(ISNUMBER(Regressions!N34),ROUND(Regressions!N34, 1), NA())</f>
        <v>51.1</v>
      </c>
      <c r="N24" s="274">
        <f>IF(ISNUMBER(Regressions!O34),ROUND(Regressions!O34, 1), NA())</f>
        <v>19.100000000000001</v>
      </c>
      <c r="O24" s="397">
        <f>IF(ISNUMBER(Regressions!Q34),ROUND(Regressions!Q34, 1), NA())</f>
        <v>83</v>
      </c>
      <c r="P24" s="395">
        <f>IF(ISNUMBER(Regressions!R34),ROUND(Regressions!R34, 1), NA())</f>
        <v>81</v>
      </c>
      <c r="Q24" s="252">
        <f>IF(ISNUMBER(Regressions!S34),ROUND(Regressions!S34, 1), NA())</f>
        <v>63.3</v>
      </c>
      <c r="R24" s="396">
        <f>IF(ISNUMBER(Regressions!T34),ROUND(Regressions!T34, 1), NA())</f>
        <v>17.7</v>
      </c>
      <c r="S24" s="274">
        <f>IF(ISNUMBER(Regressions!U34),ROUND(Regressions!U34, 1), NA())</f>
        <v>19</v>
      </c>
    </row>
    <row xmlns:x14ac="http://schemas.microsoft.com/office/spreadsheetml/2009/9/ac" r="25" x14ac:dyDescent="0.2">
      <c r="A25" s="444" t="str">
        <f>IF(ISBLANK(Regressions!A35), " ", Regressions!A35)</f>
        <v>Mali</v>
      </c>
      <c r="B25" s="445">
        <f>IF(ISBLANK(Regressions!B35), " ", Regressions!B35)</f>
        <v>2021</v>
      </c>
      <c r="C25" s="446" t="str">
        <f>IF(ISBLANK(Regressions!C35), " ", Regressions!C35)</f>
        <v>National</v>
      </c>
      <c r="D25" s="447">
        <f>IF(ISBLANK(Regressions!D35), " ", Regressions!D35)</f>
        <v>8968635</v>
      </c>
      <c r="E25" s="450">
        <f>IF(ISNUMBER(Regressions!E35),ROUND(Regressions!E35, 1), NA())</f>
        <v>100</v>
      </c>
      <c r="F25" s="448">
        <f>IF(ISNUMBER(Regressions!F35),ROUND(Regressions!F35, 1), NA())</f>
        <v>93.7</v>
      </c>
      <c r="G25" s="451">
        <f>IF(ISNUMBER(Regressions!G35),ROUND(Regressions!G35, 1), NA())</f>
        <v>70.099999999999994</v>
      </c>
      <c r="H25" s="449">
        <f>IF(ISNUMBER(Regressions!H35),ROUND(Regressions!H35, 1), NA())</f>
        <v>23.6</v>
      </c>
      <c r="I25" s="452">
        <f>IF(ISNUMBER(Regressions!I35),ROUND(Regressions!I35, 1), NA())</f>
        <v>6.3</v>
      </c>
      <c r="J25" s="450">
        <f>IF(ISNUMBER(Regressions!K35),ROUND(Regressions!K35, 1), NA())</f>
        <v>100</v>
      </c>
      <c r="K25" s="448">
        <f>IF(ISNUMBER(Regressions!L35),ROUND(Regressions!L35, 1), NA())</f>
        <v>80.900000000000006</v>
      </c>
      <c r="L25" s="453">
        <f>IF(ISNUMBER(Regressions!M35),ROUND(Regressions!M35, 1), NA())</f>
        <v>29.8</v>
      </c>
      <c r="M25" s="449">
        <f>IF(ISNUMBER(Regressions!N35),ROUND(Regressions!N35, 1), NA())</f>
        <v>51.1</v>
      </c>
      <c r="N25" s="452">
        <f>IF(ISNUMBER(Regressions!O35),ROUND(Regressions!O35, 1), NA())</f>
        <v>19.100000000000001</v>
      </c>
      <c r="O25" s="450">
        <f>IF(ISNUMBER(Regressions!Q35),ROUND(Regressions!Q35, 1), NA())</f>
        <v>83</v>
      </c>
      <c r="P25" s="448">
        <f>IF(ISNUMBER(Regressions!R35),ROUND(Regressions!R35, 1), NA())</f>
        <v>81</v>
      </c>
      <c r="Q25" s="454">
        <f>IF(ISNUMBER(Regressions!S35),ROUND(Regressions!S35, 1), NA())</f>
        <v>63.3</v>
      </c>
      <c r="R25" s="449">
        <f>IF(ISNUMBER(Regressions!T35),ROUND(Regressions!T35, 1), NA())</f>
        <v>17.7</v>
      </c>
      <c r="S25" s="452">
        <f>IF(ISNUMBER(Regressions!U35),ROUND(Regressions!U35, 1), NA())</f>
        <v>19</v>
      </c>
      <c r="T25" s="443"/>
      <c r="U25" s="443"/>
      <c r="V25" s="443"/>
      <c r="W25" s="443"/>
      <c r="X25" s="443"/>
      <c r="Y25" s="443"/>
      <c r="Z25" s="443"/>
      <c r="AA25" s="443"/>
      <c r="AB25" s="443"/>
      <c r="AC25" s="443"/>
    </row>
    <row xmlns:x14ac="http://schemas.microsoft.com/office/spreadsheetml/2009/9/ac" r="26" x14ac:dyDescent="0.2">
      <c r="A26" s="392" t="str">
        <f>IF(ISBLANK(Regressions!A36), " ", Regressions!A36)</f>
        <v>Mali</v>
      </c>
      <c r="B26" s="393">
        <f>IF(ISBLANK(Regressions!B36), " ", Regressions!B36)</f>
        <v>2022</v>
      </c>
      <c r="C26" s="398" t="str">
        <f>IF(ISBLANK(Regressions!C36), " ", Regressions!C36)</f>
        <v>National</v>
      </c>
      <c r="D26" s="394">
        <f>IF(ISBLANK(Regressions!D36), " ", Regressions!D36)</f>
        <v>9251758</v>
      </c>
      <c r="E26" s="251">
        <f>IF(ISNUMBER(Regressions!E36),ROUND(Regressions!E36, 1), NA())</f>
        <v>100</v>
      </c>
      <c r="F26" s="395">
        <f>IF(ISNUMBER(Regressions!F36),ROUND(Regressions!F36, 1), NA())</f>
        <v>93.7</v>
      </c>
      <c r="G26" s="273" t="e">
        <f>IF(ISNUMBER(Regressions!G36),ROUND(Regressions!G36, 1), NA())</f>
        <v>#N/A</v>
      </c>
      <c r="H26" s="396" t="e">
        <f>IF(ISNUMBER(Regressions!H36),ROUND(Regressions!H36, 1), NA())</f>
        <v>#N/A</v>
      </c>
      <c r="I26" s="274">
        <f>IF(ISNUMBER(Regressions!I36),ROUND(Regressions!I36, 1), NA())</f>
        <v>6.3</v>
      </c>
      <c r="J26" s="397">
        <f>IF(ISNUMBER(Regressions!K36),ROUND(Regressions!K36, 1), NA())</f>
        <v>100</v>
      </c>
      <c r="K26" s="395" t="e">
        <f>IF(ISNUMBER(Regressions!L36),ROUND(Regressions!L36, 1), NA())</f>
        <v>#N/A</v>
      </c>
      <c r="L26" s="275">
        <f>IF(ISNUMBER(Regressions!M36),ROUND(Regressions!M36, 1), NA())</f>
        <v>29.8</v>
      </c>
      <c r="M26" s="396" t="e">
        <f>IF(ISNUMBER(Regressions!N36),ROUND(Regressions!N36, 1), NA())</f>
        <v>#N/A</v>
      </c>
      <c r="N26" s="274" t="e">
        <f>IF(ISNUMBER(Regressions!O36),ROUND(Regressions!O36, 1), NA())</f>
        <v>#N/A</v>
      </c>
      <c r="O26" s="397" t="e">
        <f>IF(ISNUMBER(Regressions!Q36),ROUND(Regressions!Q36, 1), NA())</f>
        <v>#N/A</v>
      </c>
      <c r="P26" s="395" t="e">
        <f>IF(ISNUMBER(Regressions!R36),ROUND(Regressions!R36, 1), NA())</f>
        <v>#N/A</v>
      </c>
      <c r="Q26" s="252" t="e">
        <f>IF(ISNUMBER(Regressions!S36),ROUND(Regressions!S36, 1), NA())</f>
        <v>#N/A</v>
      </c>
      <c r="R26" s="396" t="e">
        <f>IF(ISNUMBER(Regressions!T36),ROUND(Regressions!T36, 1), NA())</f>
        <v>#N/A</v>
      </c>
      <c r="S26" s="274" t="e">
        <f>IF(ISNUMBER(Regressions!U36),ROUND(Regressions!U36, 1), NA())</f>
        <v>#N/A</v>
      </c>
    </row>
    <row xmlns:x14ac="http://schemas.microsoft.com/office/spreadsheetml/2009/9/ac" r="27" x14ac:dyDescent="0.2">
      <c r="A27" s="399" t="str">
        <f>IF(ISBLANK(Regressions!A37), " ", Regressions!A37)</f>
        <v>Mali</v>
      </c>
      <c r="B27" s="400">
        <f>IF(ISBLANK(Regressions!B37), " ", Regressions!B37)</f>
        <v>2023</v>
      </c>
      <c r="C27" s="401" t="str">
        <f>IF(ISBLANK(Regressions!C37), " ", Regressions!C37)</f>
        <v>National</v>
      </c>
      <c r="D27" s="402">
        <f>IF(ISBLANK(Regressions!D37), " ", Regressions!D37)</f>
        <v>9313652</v>
      </c>
      <c r="E27" s="403">
        <f>IF(ISNUMBER(Regressions!E37),ROUND(Regressions!E37, 1), NA())</f>
        <v>100</v>
      </c>
      <c r="F27" s="404">
        <f>IF(ISNUMBER(Regressions!F37),ROUND(Regressions!F37, 1), NA())</f>
        <v>93.7</v>
      </c>
      <c r="G27" s="405" t="e">
        <f>IF(ISNUMBER(Regressions!G37),ROUND(Regressions!G37, 1), NA())</f>
        <v>#N/A</v>
      </c>
      <c r="H27" s="406" t="e">
        <f>IF(ISNUMBER(Regressions!H37),ROUND(Regressions!H37, 1), NA())</f>
        <v>#N/A</v>
      </c>
      <c r="I27" s="407">
        <f>IF(ISNUMBER(Regressions!I37),ROUND(Regressions!I37, 1), NA())</f>
        <v>6.3</v>
      </c>
      <c r="J27" s="408">
        <f>IF(ISNUMBER(Regressions!K37),ROUND(Regressions!K37, 1), NA())</f>
        <v>100</v>
      </c>
      <c r="K27" s="404" t="e">
        <f>IF(ISNUMBER(Regressions!L37),ROUND(Regressions!L37, 1), NA())</f>
        <v>#N/A</v>
      </c>
      <c r="L27" s="409">
        <f>IF(ISNUMBER(Regressions!M37),ROUND(Regressions!M37, 1), NA())</f>
        <v>29.8</v>
      </c>
      <c r="M27" s="406" t="e">
        <f>IF(ISNUMBER(Regressions!N37),ROUND(Regressions!N37, 1), NA())</f>
        <v>#N/A</v>
      </c>
      <c r="N27" s="407" t="e">
        <f>IF(ISNUMBER(Regressions!O37),ROUND(Regressions!O37, 1), NA())</f>
        <v>#N/A</v>
      </c>
      <c r="O27" s="408" t="e">
        <f>IF(ISNUMBER(Regressions!Q37),ROUND(Regressions!Q37, 1), NA())</f>
        <v>#N/A</v>
      </c>
      <c r="P27" s="404" t="e">
        <f>IF(ISNUMBER(Regressions!R37),ROUND(Regressions!R37, 1), NA())</f>
        <v>#N/A</v>
      </c>
      <c r="Q27" s="410" t="e">
        <f>IF(ISNUMBER(Regressions!S37),ROUND(Regressions!S37, 1), NA())</f>
        <v>#N/A</v>
      </c>
      <c r="R27" s="406" t="e">
        <f>IF(ISNUMBER(Regressions!T37),ROUND(Regressions!T37, 1), NA())</f>
        <v>#N/A</v>
      </c>
      <c r="S27" s="407" t="e">
        <f>IF(ISNUMBER(Regressions!U37),ROUND(Regressions!U37, 1), NA())</f>
        <v>#N/A</v>
      </c>
    </row>
    <row xmlns:x14ac="http://schemas.microsoft.com/office/spreadsheetml/2009/9/ac" r="28" hidden="true" x14ac:dyDescent="0.2">
      <c r="A28" s="392" t="str">
        <f>IF(ISBLANK(Regressions!A38), " ", Regressions!A38)</f>
        <v>Mali</v>
      </c>
      <c r="B28" s="393">
        <f>IF(ISBLANK(Regressions!B38), " ", Regressions!B38)</f>
        <v>2024</v>
      </c>
      <c r="C28" s="398" t="str">
        <f>IF(ISBLANK(Regressions!C38), " ", Regressions!C38)</f>
        <v>National</v>
      </c>
      <c r="D28" s="394" t="str">
        <f>IF(ISBLANK(Regressions!D38), " ", Regressions!D38)</f>
        <v> </v>
      </c>
      <c r="E28" s="251" t="e">
        <f>IF(ISNUMBER(Regressions!E38),ROUND(Regressions!E38, 1), NA())</f>
        <v>#N/A</v>
      </c>
      <c r="F28" s="395" t="e">
        <f>IF(ISNUMBER(Regressions!F38),ROUND(Regressions!F38, 1), NA())</f>
        <v>#N/A</v>
      </c>
      <c r="G28" s="273" t="e">
        <f>IF(ISNUMBER(Regressions!G38),ROUND(Regressions!G38, 1), NA())</f>
        <v>#N/A</v>
      </c>
      <c r="H28" s="396" t="e">
        <f>IF(ISNUMBER(Regressions!H38),ROUND(Regressions!H38, 1), NA())</f>
        <v>#N/A</v>
      </c>
      <c r="I28" s="274" t="e">
        <f>IF(ISNUMBER(Regressions!I38),ROUND(Regressions!I38, 1), NA())</f>
        <v>#N/A</v>
      </c>
      <c r="J28" s="397" t="e">
        <f>IF(ISNUMBER(Regressions!K38),ROUND(Regressions!K38, 1), NA())</f>
        <v>#N/A</v>
      </c>
      <c r="K28" s="395" t="e">
        <f>IF(ISNUMBER(Regressions!L38),ROUND(Regressions!L38, 1), NA())</f>
        <v>#N/A</v>
      </c>
      <c r="L28" s="275" t="e">
        <f>IF(ISNUMBER(Regressions!M38),ROUND(Regressions!M38, 1), NA())</f>
        <v>#N/A</v>
      </c>
      <c r="M28" s="396" t="e">
        <f>IF(ISNUMBER(Regressions!N38),ROUND(Regressions!N38, 1), NA())</f>
        <v>#N/A</v>
      </c>
      <c r="N28" s="274" t="e">
        <f>IF(ISNUMBER(Regressions!O38),ROUND(Regressions!O38, 1), NA())</f>
        <v>#N/A</v>
      </c>
      <c r="O28" s="397" t="e">
        <f>IF(ISNUMBER(Regressions!Q38),ROUND(Regressions!Q38, 1), NA())</f>
        <v>#N/A</v>
      </c>
      <c r="P28" s="395" t="e">
        <f>IF(ISNUMBER(Regressions!R38),ROUND(Regressions!R38, 1), NA())</f>
        <v>#N/A</v>
      </c>
      <c r="Q28" s="252" t="e">
        <f>IF(ISNUMBER(Regressions!S38),ROUND(Regressions!S38, 1), NA())</f>
        <v>#N/A</v>
      </c>
      <c r="R28" s="396" t="e">
        <f>IF(ISNUMBER(Regressions!T38),ROUND(Regressions!T38, 1), NA())</f>
        <v>#N/A</v>
      </c>
      <c r="S28" s="274" t="e">
        <f>IF(ISNUMBER(Regressions!U38),ROUND(Regressions!U38, 1), NA())</f>
        <v>#N/A</v>
      </c>
    </row>
    <row xmlns:x14ac="http://schemas.microsoft.com/office/spreadsheetml/2009/9/ac" r="29" hidden="true" x14ac:dyDescent="0.2">
      <c r="A29" s="392" t="str">
        <f>IF(ISBLANK(Regressions!A39), " ", Regressions!A39)</f>
        <v>Mali</v>
      </c>
      <c r="B29" s="393">
        <f>IF(ISBLANK(Regressions!B39), " ", Regressions!B39)</f>
        <v>2025</v>
      </c>
      <c r="C29" s="398" t="str">
        <f>IF(ISBLANK(Regressions!C39), " ", Regressions!C39)</f>
        <v>National</v>
      </c>
      <c r="D29" s="394" t="str">
        <f>IF(ISBLANK(Regressions!D39), " ", Regressions!D39)</f>
        <v> </v>
      </c>
      <c r="E29" s="251" t="e">
        <f>IF(ISNUMBER(Regressions!E39),ROUND(Regressions!E39, 1), NA())</f>
        <v>#N/A</v>
      </c>
      <c r="F29" s="395" t="e">
        <f>IF(ISNUMBER(Regressions!F39),ROUND(Regressions!F39, 1), NA())</f>
        <v>#N/A</v>
      </c>
      <c r="G29" s="273" t="e">
        <f>IF(ISNUMBER(Regressions!G39),ROUND(Regressions!G39, 1), NA())</f>
        <v>#N/A</v>
      </c>
      <c r="H29" s="396" t="e">
        <f>IF(ISNUMBER(Regressions!H39),ROUND(Regressions!H39, 1), NA())</f>
        <v>#N/A</v>
      </c>
      <c r="I29" s="274" t="e">
        <f>IF(ISNUMBER(Regressions!I39),ROUND(Regressions!I39, 1), NA())</f>
        <v>#N/A</v>
      </c>
      <c r="J29" s="397" t="e">
        <f>IF(ISNUMBER(Regressions!K39),ROUND(Regressions!K39, 1), NA())</f>
        <v>#N/A</v>
      </c>
      <c r="K29" s="395" t="e">
        <f>IF(ISNUMBER(Regressions!L39),ROUND(Regressions!L39, 1), NA())</f>
        <v>#N/A</v>
      </c>
      <c r="L29" s="275" t="e">
        <f>IF(ISNUMBER(Regressions!M39),ROUND(Regressions!M39, 1), NA())</f>
        <v>#N/A</v>
      </c>
      <c r="M29" s="396" t="e">
        <f>IF(ISNUMBER(Regressions!N39),ROUND(Regressions!N39, 1), NA())</f>
        <v>#N/A</v>
      </c>
      <c r="N29" s="274" t="e">
        <f>IF(ISNUMBER(Regressions!O39),ROUND(Regressions!O39, 1), NA())</f>
        <v>#N/A</v>
      </c>
      <c r="O29" s="397" t="e">
        <f>IF(ISNUMBER(Regressions!Q39),ROUND(Regressions!Q39, 1), NA())</f>
        <v>#N/A</v>
      </c>
      <c r="P29" s="395" t="e">
        <f>IF(ISNUMBER(Regressions!R39),ROUND(Regressions!R39, 1), NA())</f>
        <v>#N/A</v>
      </c>
      <c r="Q29" s="252" t="e">
        <f>IF(ISNUMBER(Regressions!S39),ROUND(Regressions!S39, 1), NA())</f>
        <v>#N/A</v>
      </c>
      <c r="R29" s="396" t="e">
        <f>IF(ISNUMBER(Regressions!T39),ROUND(Regressions!T39, 1), NA())</f>
        <v>#N/A</v>
      </c>
      <c r="S29" s="274" t="e">
        <f>IF(ISNUMBER(Regressions!U39),ROUND(Regressions!U39, 1), NA())</f>
        <v>#N/A</v>
      </c>
    </row>
    <row xmlns:x14ac="http://schemas.microsoft.com/office/spreadsheetml/2009/9/ac" r="30" hidden="true" x14ac:dyDescent="0.2">
      <c r="A30" s="392" t="str">
        <f>IF(ISBLANK(Regressions!A40), " ", Regressions!A40)</f>
        <v>Mali</v>
      </c>
      <c r="B30" s="393">
        <f>IF(ISBLANK(Regressions!B40), " ", Regressions!B40)</f>
        <v>2026</v>
      </c>
      <c r="C30" s="398" t="str">
        <f>IF(ISBLANK(Regressions!C40), " ", Regressions!C40)</f>
        <v>National</v>
      </c>
      <c r="D30" s="394" t="str">
        <f>IF(ISBLANK(Regressions!D40), " ", Regressions!D40)</f>
        <v> </v>
      </c>
      <c r="E30" s="251" t="e">
        <f>IF(ISNUMBER(Regressions!E40),ROUND(Regressions!E40, 1), NA())</f>
        <v>#N/A</v>
      </c>
      <c r="F30" s="395" t="e">
        <f>IF(ISNUMBER(Regressions!F40),ROUND(Regressions!F40, 1), NA())</f>
        <v>#N/A</v>
      </c>
      <c r="G30" s="273" t="e">
        <f>IF(ISNUMBER(Regressions!G40),ROUND(Regressions!G40, 1), NA())</f>
        <v>#N/A</v>
      </c>
      <c r="H30" s="396" t="e">
        <f>IF(ISNUMBER(Regressions!H40),ROUND(Regressions!H40, 1), NA())</f>
        <v>#N/A</v>
      </c>
      <c r="I30" s="274" t="e">
        <f>IF(ISNUMBER(Regressions!I40),ROUND(Regressions!I40, 1), NA())</f>
        <v>#N/A</v>
      </c>
      <c r="J30" s="397" t="e">
        <f>IF(ISNUMBER(Regressions!K40),ROUND(Regressions!K40, 1), NA())</f>
        <v>#N/A</v>
      </c>
      <c r="K30" s="395" t="e">
        <f>IF(ISNUMBER(Regressions!L40),ROUND(Regressions!L40, 1), NA())</f>
        <v>#N/A</v>
      </c>
      <c r="L30" s="275" t="e">
        <f>IF(ISNUMBER(Regressions!M40),ROUND(Regressions!M40, 1), NA())</f>
        <v>#N/A</v>
      </c>
      <c r="M30" s="396" t="e">
        <f>IF(ISNUMBER(Regressions!N40),ROUND(Regressions!N40, 1), NA())</f>
        <v>#N/A</v>
      </c>
      <c r="N30" s="274" t="e">
        <f>IF(ISNUMBER(Regressions!O40),ROUND(Regressions!O40, 1), NA())</f>
        <v>#N/A</v>
      </c>
      <c r="O30" s="397" t="e">
        <f>IF(ISNUMBER(Regressions!Q40),ROUND(Regressions!Q40, 1), NA())</f>
        <v>#N/A</v>
      </c>
      <c r="P30" s="395" t="e">
        <f>IF(ISNUMBER(Regressions!R40),ROUND(Regressions!R40, 1), NA())</f>
        <v>#N/A</v>
      </c>
      <c r="Q30" s="252" t="e">
        <f>IF(ISNUMBER(Regressions!S40),ROUND(Regressions!S40, 1), NA())</f>
        <v>#N/A</v>
      </c>
      <c r="R30" s="396" t="e">
        <f>IF(ISNUMBER(Regressions!T40),ROUND(Regressions!T40, 1), NA())</f>
        <v>#N/A</v>
      </c>
      <c r="S30" s="274" t="e">
        <f>IF(ISNUMBER(Regressions!U40),ROUND(Regressions!U40, 1), NA())</f>
        <v>#N/A</v>
      </c>
    </row>
    <row xmlns:x14ac="http://schemas.microsoft.com/office/spreadsheetml/2009/9/ac" r="31" hidden="true" x14ac:dyDescent="0.2">
      <c r="A31" s="392" t="str">
        <f>IF(ISBLANK(Regressions!A41), " ", Regressions!A41)</f>
        <v>Mali</v>
      </c>
      <c r="B31" s="393">
        <f>IF(ISBLANK(Regressions!B41), " ", Regressions!B41)</f>
        <v>2027</v>
      </c>
      <c r="C31" s="398" t="str">
        <f>IF(ISBLANK(Regressions!C41), " ", Regressions!C41)</f>
        <v>National</v>
      </c>
      <c r="D31" s="394" t="str">
        <f>IF(ISBLANK(Regressions!D41), " ", Regressions!D41)</f>
        <v> </v>
      </c>
      <c r="E31" s="251" t="e">
        <f>IF(ISNUMBER(Regressions!E41),ROUND(Regressions!E41, 1), NA())</f>
        <v>#N/A</v>
      </c>
      <c r="F31" s="395" t="e">
        <f>IF(ISNUMBER(Regressions!F41),ROUND(Regressions!F41, 1), NA())</f>
        <v>#N/A</v>
      </c>
      <c r="G31" s="273" t="e">
        <f>IF(ISNUMBER(Regressions!G41),ROUND(Regressions!G41, 1), NA())</f>
        <v>#N/A</v>
      </c>
      <c r="H31" s="396" t="e">
        <f>IF(ISNUMBER(Regressions!H41),ROUND(Regressions!H41, 1), NA())</f>
        <v>#N/A</v>
      </c>
      <c r="I31" s="274" t="e">
        <f>IF(ISNUMBER(Regressions!I41),ROUND(Regressions!I41, 1), NA())</f>
        <v>#N/A</v>
      </c>
      <c r="J31" s="397" t="e">
        <f>IF(ISNUMBER(Regressions!K41),ROUND(Regressions!K41, 1), NA())</f>
        <v>#N/A</v>
      </c>
      <c r="K31" s="395" t="e">
        <f>IF(ISNUMBER(Regressions!L41),ROUND(Regressions!L41, 1), NA())</f>
        <v>#N/A</v>
      </c>
      <c r="L31" s="275" t="e">
        <f>IF(ISNUMBER(Regressions!M41),ROUND(Regressions!M41, 1), NA())</f>
        <v>#N/A</v>
      </c>
      <c r="M31" s="396" t="e">
        <f>IF(ISNUMBER(Regressions!N41),ROUND(Regressions!N41, 1), NA())</f>
        <v>#N/A</v>
      </c>
      <c r="N31" s="274" t="e">
        <f>IF(ISNUMBER(Regressions!O41),ROUND(Regressions!O41, 1), NA())</f>
        <v>#N/A</v>
      </c>
      <c r="O31" s="397" t="e">
        <f>IF(ISNUMBER(Regressions!Q41),ROUND(Regressions!Q41, 1), NA())</f>
        <v>#N/A</v>
      </c>
      <c r="P31" s="395" t="e">
        <f>IF(ISNUMBER(Regressions!R41),ROUND(Regressions!R41, 1), NA())</f>
        <v>#N/A</v>
      </c>
      <c r="Q31" s="252" t="e">
        <f>IF(ISNUMBER(Regressions!S41),ROUND(Regressions!S41, 1), NA())</f>
        <v>#N/A</v>
      </c>
      <c r="R31" s="396" t="e">
        <f>IF(ISNUMBER(Regressions!T41),ROUND(Regressions!T41, 1), NA())</f>
        <v>#N/A</v>
      </c>
      <c r="S31" s="274" t="e">
        <f>IF(ISNUMBER(Regressions!U41),ROUND(Regressions!U41, 1), NA())</f>
        <v>#N/A</v>
      </c>
    </row>
    <row xmlns:x14ac="http://schemas.microsoft.com/office/spreadsheetml/2009/9/ac" r="32" hidden="true" x14ac:dyDescent="0.2">
      <c r="A32" s="392" t="str">
        <f>IF(ISBLANK(Regressions!A42), " ", Regressions!A42)</f>
        <v>Mali</v>
      </c>
      <c r="B32" s="393">
        <f>IF(ISBLANK(Regressions!B42), " ", Regressions!B42)</f>
        <v>2028</v>
      </c>
      <c r="C32" s="398" t="str">
        <f>IF(ISBLANK(Regressions!C42), " ", Regressions!C42)</f>
        <v>National</v>
      </c>
      <c r="D32" s="394" t="str">
        <f>IF(ISBLANK(Regressions!D42), " ", Regressions!D42)</f>
        <v> </v>
      </c>
      <c r="E32" s="251" t="e">
        <f>IF(ISNUMBER(Regressions!E42),ROUND(Regressions!E42, 1), NA())</f>
        <v>#N/A</v>
      </c>
      <c r="F32" s="395" t="e">
        <f>IF(ISNUMBER(Regressions!F42),ROUND(Regressions!F42, 1), NA())</f>
        <v>#N/A</v>
      </c>
      <c r="G32" s="273" t="e">
        <f>IF(ISNUMBER(Regressions!G42),ROUND(Regressions!G42, 1), NA())</f>
        <v>#N/A</v>
      </c>
      <c r="H32" s="396" t="e">
        <f>IF(ISNUMBER(Regressions!H42),ROUND(Regressions!H42, 1), NA())</f>
        <v>#N/A</v>
      </c>
      <c r="I32" s="274" t="e">
        <f>IF(ISNUMBER(Regressions!I42),ROUND(Regressions!I42, 1), NA())</f>
        <v>#N/A</v>
      </c>
      <c r="J32" s="397" t="e">
        <f>IF(ISNUMBER(Regressions!K42),ROUND(Regressions!K42, 1), NA())</f>
        <v>#N/A</v>
      </c>
      <c r="K32" s="395" t="e">
        <f>IF(ISNUMBER(Regressions!L42),ROUND(Regressions!L42, 1), NA())</f>
        <v>#N/A</v>
      </c>
      <c r="L32" s="275" t="e">
        <f>IF(ISNUMBER(Regressions!M42),ROUND(Regressions!M42, 1), NA())</f>
        <v>#N/A</v>
      </c>
      <c r="M32" s="396" t="e">
        <f>IF(ISNUMBER(Regressions!N42),ROUND(Regressions!N42, 1), NA())</f>
        <v>#N/A</v>
      </c>
      <c r="N32" s="274" t="e">
        <f>IF(ISNUMBER(Regressions!O42),ROUND(Regressions!O42, 1), NA())</f>
        <v>#N/A</v>
      </c>
      <c r="O32" s="397" t="e">
        <f>IF(ISNUMBER(Regressions!Q42),ROUND(Regressions!Q42, 1), NA())</f>
        <v>#N/A</v>
      </c>
      <c r="P32" s="395" t="e">
        <f>IF(ISNUMBER(Regressions!R42),ROUND(Regressions!R42, 1), NA())</f>
        <v>#N/A</v>
      </c>
      <c r="Q32" s="252" t="e">
        <f>IF(ISNUMBER(Regressions!S42),ROUND(Regressions!S42, 1), NA())</f>
        <v>#N/A</v>
      </c>
      <c r="R32" s="396" t="e">
        <f>IF(ISNUMBER(Regressions!T42),ROUND(Regressions!T42, 1), NA())</f>
        <v>#N/A</v>
      </c>
      <c r="S32" s="274" t="e">
        <f>IF(ISNUMBER(Regressions!U42),ROUND(Regressions!U42, 1), NA())</f>
        <v>#N/A</v>
      </c>
    </row>
    <row xmlns:x14ac="http://schemas.microsoft.com/office/spreadsheetml/2009/9/ac" r="33" hidden="true" x14ac:dyDescent="0.2">
      <c r="A33" s="392" t="str">
        <f>IF(ISBLANK(Regressions!A43), " ", Regressions!A43)</f>
        <v>Mali</v>
      </c>
      <c r="B33" s="393">
        <f>IF(ISBLANK(Regressions!B43), " ", Regressions!B43)</f>
        <v>2029</v>
      </c>
      <c r="C33" s="398" t="str">
        <f>IF(ISBLANK(Regressions!C43), " ", Regressions!C43)</f>
        <v>National</v>
      </c>
      <c r="D33" s="394" t="str">
        <f>IF(ISBLANK(Regressions!D43), " ", Regressions!D43)</f>
        <v> </v>
      </c>
      <c r="E33" s="251" t="e">
        <f>IF(ISNUMBER(Regressions!E43),ROUND(Regressions!E43, 1), NA())</f>
        <v>#N/A</v>
      </c>
      <c r="F33" s="395" t="e">
        <f>IF(ISNUMBER(Regressions!F43),ROUND(Regressions!F43, 1), NA())</f>
        <v>#N/A</v>
      </c>
      <c r="G33" s="273" t="e">
        <f>IF(ISNUMBER(Regressions!G43),ROUND(Regressions!G43, 1), NA())</f>
        <v>#N/A</v>
      </c>
      <c r="H33" s="396" t="e">
        <f>IF(ISNUMBER(Regressions!H43),ROUND(Regressions!H43, 1), NA())</f>
        <v>#N/A</v>
      </c>
      <c r="I33" s="274" t="e">
        <f>IF(ISNUMBER(Regressions!I43),ROUND(Regressions!I43, 1), NA())</f>
        <v>#N/A</v>
      </c>
      <c r="J33" s="397" t="e">
        <f>IF(ISNUMBER(Regressions!K43),ROUND(Regressions!K43, 1), NA())</f>
        <v>#N/A</v>
      </c>
      <c r="K33" s="395" t="e">
        <f>IF(ISNUMBER(Regressions!L43),ROUND(Regressions!L43, 1), NA())</f>
        <v>#N/A</v>
      </c>
      <c r="L33" s="275" t="e">
        <f>IF(ISNUMBER(Regressions!M43),ROUND(Regressions!M43, 1), NA())</f>
        <v>#N/A</v>
      </c>
      <c r="M33" s="396" t="e">
        <f>IF(ISNUMBER(Regressions!N43),ROUND(Regressions!N43, 1), NA())</f>
        <v>#N/A</v>
      </c>
      <c r="N33" s="274" t="e">
        <f>IF(ISNUMBER(Regressions!O43),ROUND(Regressions!O43, 1), NA())</f>
        <v>#N/A</v>
      </c>
      <c r="O33" s="397" t="e">
        <f>IF(ISNUMBER(Regressions!Q43),ROUND(Regressions!Q43, 1), NA())</f>
        <v>#N/A</v>
      </c>
      <c r="P33" s="395" t="e">
        <f>IF(ISNUMBER(Regressions!R43),ROUND(Regressions!R43, 1), NA())</f>
        <v>#N/A</v>
      </c>
      <c r="Q33" s="252" t="e">
        <f>IF(ISNUMBER(Regressions!S43),ROUND(Regressions!S43, 1), NA())</f>
        <v>#N/A</v>
      </c>
      <c r="R33" s="396" t="e">
        <f>IF(ISNUMBER(Regressions!T43),ROUND(Regressions!T43, 1), NA())</f>
        <v>#N/A</v>
      </c>
      <c r="S33" s="274" t="e">
        <f>IF(ISNUMBER(Regressions!U43),ROUND(Regressions!U43, 1), NA())</f>
        <v>#N/A</v>
      </c>
    </row>
    <row xmlns:x14ac="http://schemas.microsoft.com/office/spreadsheetml/2009/9/ac" r="34" hidden="true" x14ac:dyDescent="0.2">
      <c r="A34" s="392" t="str">
        <f>IF(ISBLANK(Regressions!A44), " ", Regressions!A44)</f>
        <v>Mali</v>
      </c>
      <c r="B34" s="393">
        <f>IF(ISBLANK(Regressions!B44), " ", Regressions!B44)</f>
        <v>2030</v>
      </c>
      <c r="C34" s="398" t="str">
        <f>IF(ISBLANK(Regressions!C44), " ", Regressions!C44)</f>
        <v>National</v>
      </c>
      <c r="D34" s="394" t="str">
        <f>IF(ISBLANK(Regressions!D44), " ", Regressions!D44)</f>
        <v> </v>
      </c>
      <c r="E34" s="251" t="e">
        <f>IF(ISNUMBER(Regressions!E44),ROUND(Regressions!E44, 1), NA())</f>
        <v>#N/A</v>
      </c>
      <c r="F34" s="395" t="e">
        <f>IF(ISNUMBER(Regressions!F44),ROUND(Regressions!F44, 1), NA())</f>
        <v>#N/A</v>
      </c>
      <c r="G34" s="273" t="e">
        <f>IF(ISNUMBER(Regressions!G44),ROUND(Regressions!G44, 1), NA())</f>
        <v>#N/A</v>
      </c>
      <c r="H34" s="396" t="e">
        <f>IF(ISNUMBER(Regressions!H44),ROUND(Regressions!H44, 1), NA())</f>
        <v>#N/A</v>
      </c>
      <c r="I34" s="274" t="e">
        <f>IF(ISNUMBER(Regressions!I44),ROUND(Regressions!I44, 1), NA())</f>
        <v>#N/A</v>
      </c>
      <c r="J34" s="397" t="e">
        <f>IF(ISNUMBER(Regressions!K44),ROUND(Regressions!K44, 1), NA())</f>
        <v>#N/A</v>
      </c>
      <c r="K34" s="395" t="e">
        <f>IF(ISNUMBER(Regressions!L44),ROUND(Regressions!L44, 1), NA())</f>
        <v>#N/A</v>
      </c>
      <c r="L34" s="275" t="e">
        <f>IF(ISNUMBER(Regressions!M44),ROUND(Regressions!M44, 1), NA())</f>
        <v>#N/A</v>
      </c>
      <c r="M34" s="396" t="e">
        <f>IF(ISNUMBER(Regressions!N44),ROUND(Regressions!N44, 1), NA())</f>
        <v>#N/A</v>
      </c>
      <c r="N34" s="274" t="e">
        <f>IF(ISNUMBER(Regressions!O44),ROUND(Regressions!O44, 1), NA())</f>
        <v>#N/A</v>
      </c>
      <c r="O34" s="397" t="e">
        <f>IF(ISNUMBER(Regressions!Q44),ROUND(Regressions!Q44, 1), NA())</f>
        <v>#N/A</v>
      </c>
      <c r="P34" s="395" t="e">
        <f>IF(ISNUMBER(Regressions!R44),ROUND(Regressions!R44, 1), NA())</f>
        <v>#N/A</v>
      </c>
      <c r="Q34" s="252" t="e">
        <f>IF(ISNUMBER(Regressions!S44),ROUND(Regressions!S44, 1), NA())</f>
        <v>#N/A</v>
      </c>
      <c r="R34" s="396" t="e">
        <f>IF(ISNUMBER(Regressions!T44),ROUND(Regressions!T44, 1), NA())</f>
        <v>#N/A</v>
      </c>
      <c r="S34" s="274" t="e">
        <f>IF(ISNUMBER(Regressions!U44),ROUND(Regressions!U44, 1), NA())</f>
        <v>#N/A</v>
      </c>
    </row>
    <row xmlns:x14ac="http://schemas.microsoft.com/office/spreadsheetml/2009/9/ac" r="35" x14ac:dyDescent="0.2">
      <c r="A35" s="392" t="str">
        <f>IF(ISBLANK(Regressions!A45), " ", Regressions!A45)</f>
        <v>Mali</v>
      </c>
      <c r="B35" s="393">
        <f>IF(ISBLANK(Regressions!B45), " ", Regressions!B45)</f>
        <v>2000</v>
      </c>
      <c r="C35" s="398" t="str">
        <f>IF(ISBLANK(Regressions!C45), " ", Regressions!C45)</f>
        <v>Urban</v>
      </c>
      <c r="D35" s="394">
        <f>IF(ISBLANK(Regressions!D45), " ", Regressions!D45)</f>
        <v>1388644.972007789</v>
      </c>
      <c r="E35" s="251">
        <f>IF(ISNUMBER(Regressions!E45),ROUND(Regressions!E45, 1), NA())</f>
        <v>100</v>
      </c>
      <c r="F35" s="395" t="e">
        <f>IF(ISNUMBER(Regressions!F45),ROUND(Regressions!F45, 1), NA())</f>
        <v>#N/A</v>
      </c>
      <c r="G35" s="273" t="e">
        <f>IF(ISNUMBER(Regressions!G45),ROUND(Regressions!G45, 1), NA())</f>
        <v>#N/A</v>
      </c>
      <c r="H35" s="396" t="e">
        <f>IF(ISNUMBER(Regressions!H45),ROUND(Regressions!H45, 1), NA())</f>
        <v>#N/A</v>
      </c>
      <c r="I35" s="274" t="e">
        <f>IF(ISNUMBER(Regressions!I45),ROUND(Regressions!I45, 1), NA())</f>
        <v>#N/A</v>
      </c>
      <c r="J35" s="397">
        <f>IF(ISNUMBER(Regressions!K45),ROUND(Regressions!K45, 1), NA())</f>
        <v>100</v>
      </c>
      <c r="K35" s="395" t="e">
        <f>IF(ISNUMBER(Regressions!L45),ROUND(Regressions!L45, 1), NA())</f>
        <v>#N/A</v>
      </c>
      <c r="L35" s="275" t="e">
        <f>IF(ISNUMBER(Regressions!M45),ROUND(Regressions!M45, 1), NA())</f>
        <v>#N/A</v>
      </c>
      <c r="M35" s="396" t="e">
        <f>IF(ISNUMBER(Regressions!N45),ROUND(Regressions!N45, 1), NA())</f>
        <v>#N/A</v>
      </c>
      <c r="N35" s="274" t="e">
        <f>IF(ISNUMBER(Regressions!O45),ROUND(Regressions!O45, 1), NA())</f>
        <v>#N/A</v>
      </c>
      <c r="O35" s="397" t="e">
        <f>IF(ISNUMBER(Regressions!Q45),ROUND(Regressions!Q45, 1), NA())</f>
        <v>#N/A</v>
      </c>
      <c r="P35" s="395" t="e">
        <f>IF(ISNUMBER(Regressions!R45),ROUND(Regressions!R45, 1), NA())</f>
        <v>#N/A</v>
      </c>
      <c r="Q35" s="252" t="e">
        <f>IF(ISNUMBER(Regressions!S45),ROUND(Regressions!S45, 1), NA())</f>
        <v>#N/A</v>
      </c>
      <c r="R35" s="396" t="e">
        <f>IF(ISNUMBER(Regressions!T45),ROUND(Regressions!T45, 1), NA())</f>
        <v>#N/A</v>
      </c>
      <c r="S35" s="274" t="e">
        <f>IF(ISNUMBER(Regressions!U45),ROUND(Regressions!U45, 1), NA())</f>
        <v>#N/A</v>
      </c>
    </row>
    <row xmlns:x14ac="http://schemas.microsoft.com/office/spreadsheetml/2009/9/ac" r="36" x14ac:dyDescent="0.2">
      <c r="A36" s="392" t="str">
        <f>IF(ISBLANK(Regressions!A46), " ", Regressions!A46)</f>
        <v>Mali</v>
      </c>
      <c r="B36" s="393">
        <f>IF(ISBLANK(Regressions!B46), " ", Regressions!B46)</f>
        <v>2001</v>
      </c>
      <c r="C36" s="398" t="str">
        <f>IF(ISBLANK(Regressions!C46), " ", Regressions!C46)</f>
        <v>Urban</v>
      </c>
      <c r="D36" s="394">
        <f>IF(ISBLANK(Regressions!D46), " ", Regressions!D46)</f>
        <v>1457837.6925042339</v>
      </c>
      <c r="E36" s="251">
        <f>IF(ISNUMBER(Regressions!E46),ROUND(Regressions!E46, 1), NA())</f>
        <v>100</v>
      </c>
      <c r="F36" s="395" t="e">
        <f>IF(ISNUMBER(Regressions!F46),ROUND(Regressions!F46, 1), NA())</f>
        <v>#N/A</v>
      </c>
      <c r="G36" s="273" t="e">
        <f>IF(ISNUMBER(Regressions!G46),ROUND(Regressions!G46, 1), NA())</f>
        <v>#N/A</v>
      </c>
      <c r="H36" s="396" t="e">
        <f>IF(ISNUMBER(Regressions!H46),ROUND(Regressions!H46, 1), NA())</f>
        <v>#N/A</v>
      </c>
      <c r="I36" s="274" t="e">
        <f>IF(ISNUMBER(Regressions!I46),ROUND(Regressions!I46, 1), NA())</f>
        <v>#N/A</v>
      </c>
      <c r="J36" s="397">
        <f>IF(ISNUMBER(Regressions!K46),ROUND(Regressions!K46, 1), NA())</f>
        <v>100</v>
      </c>
      <c r="K36" s="395" t="e">
        <f>IF(ISNUMBER(Regressions!L46),ROUND(Regressions!L46, 1), NA())</f>
        <v>#N/A</v>
      </c>
      <c r="L36" s="275" t="e">
        <f>IF(ISNUMBER(Regressions!M46),ROUND(Regressions!M46, 1), NA())</f>
        <v>#N/A</v>
      </c>
      <c r="M36" s="396" t="e">
        <f>IF(ISNUMBER(Regressions!N46),ROUND(Regressions!N46, 1), NA())</f>
        <v>#N/A</v>
      </c>
      <c r="N36" s="274" t="e">
        <f>IF(ISNUMBER(Regressions!O46),ROUND(Regressions!O46, 1), NA())</f>
        <v>#N/A</v>
      </c>
      <c r="O36" s="397" t="e">
        <f>IF(ISNUMBER(Regressions!Q46),ROUND(Regressions!Q46, 1), NA())</f>
        <v>#N/A</v>
      </c>
      <c r="P36" s="395" t="e">
        <f>IF(ISNUMBER(Regressions!R46),ROUND(Regressions!R46, 1), NA())</f>
        <v>#N/A</v>
      </c>
      <c r="Q36" s="252" t="e">
        <f>IF(ISNUMBER(Regressions!S46),ROUND(Regressions!S46, 1), NA())</f>
        <v>#N/A</v>
      </c>
      <c r="R36" s="396" t="e">
        <f>IF(ISNUMBER(Regressions!T46),ROUND(Regressions!T46, 1), NA())</f>
        <v>#N/A</v>
      </c>
      <c r="S36" s="274" t="e">
        <f>IF(ISNUMBER(Regressions!U46),ROUND(Regressions!U46, 1), NA())</f>
        <v>#N/A</v>
      </c>
    </row>
    <row xmlns:x14ac="http://schemas.microsoft.com/office/spreadsheetml/2009/9/ac" r="37" x14ac:dyDescent="0.2">
      <c r="A37" s="392" t="str">
        <f>IF(ISBLANK(Regressions!A47), " ", Regressions!A47)</f>
        <v>Mali</v>
      </c>
      <c r="B37" s="393">
        <f>IF(ISBLANK(Regressions!B47), " ", Regressions!B47)</f>
        <v>2002</v>
      </c>
      <c r="C37" s="398" t="str">
        <f>IF(ISBLANK(Regressions!C47), " ", Regressions!C47)</f>
        <v>Urban</v>
      </c>
      <c r="D37" s="394">
        <f>IF(ISBLANK(Regressions!D47), " ", Regressions!D47)</f>
        <v>1532129.7278503419</v>
      </c>
      <c r="E37" s="251">
        <f>IF(ISNUMBER(Regressions!E47),ROUND(Regressions!E47, 1), NA())</f>
        <v>100</v>
      </c>
      <c r="F37" s="395" t="e">
        <f>IF(ISNUMBER(Regressions!F47),ROUND(Regressions!F47, 1), NA())</f>
        <v>#N/A</v>
      </c>
      <c r="G37" s="273" t="e">
        <f>IF(ISNUMBER(Regressions!G47),ROUND(Regressions!G47, 1), NA())</f>
        <v>#N/A</v>
      </c>
      <c r="H37" s="396" t="e">
        <f>IF(ISNUMBER(Regressions!H47),ROUND(Regressions!H47, 1), NA())</f>
        <v>#N/A</v>
      </c>
      <c r="I37" s="274" t="e">
        <f>IF(ISNUMBER(Regressions!I47),ROUND(Regressions!I47, 1), NA())</f>
        <v>#N/A</v>
      </c>
      <c r="J37" s="397">
        <f>IF(ISNUMBER(Regressions!K47),ROUND(Regressions!K47, 1), NA())</f>
        <v>100</v>
      </c>
      <c r="K37" s="395" t="e">
        <f>IF(ISNUMBER(Regressions!L47),ROUND(Regressions!L47, 1), NA())</f>
        <v>#N/A</v>
      </c>
      <c r="L37" s="275" t="e">
        <f>IF(ISNUMBER(Regressions!M47),ROUND(Regressions!M47, 1), NA())</f>
        <v>#N/A</v>
      </c>
      <c r="M37" s="396" t="e">
        <f>IF(ISNUMBER(Regressions!N47),ROUND(Regressions!N47, 1), NA())</f>
        <v>#N/A</v>
      </c>
      <c r="N37" s="274" t="e">
        <f>IF(ISNUMBER(Regressions!O47),ROUND(Regressions!O47, 1), NA())</f>
        <v>#N/A</v>
      </c>
      <c r="O37" s="397" t="e">
        <f>IF(ISNUMBER(Regressions!Q47),ROUND(Regressions!Q47, 1), NA())</f>
        <v>#N/A</v>
      </c>
      <c r="P37" s="395" t="e">
        <f>IF(ISNUMBER(Regressions!R47),ROUND(Regressions!R47, 1), NA())</f>
        <v>#N/A</v>
      </c>
      <c r="Q37" s="252" t="e">
        <f>IF(ISNUMBER(Regressions!S47),ROUND(Regressions!S47, 1), NA())</f>
        <v>#N/A</v>
      </c>
      <c r="R37" s="396" t="e">
        <f>IF(ISNUMBER(Regressions!T47),ROUND(Regressions!T47, 1), NA())</f>
        <v>#N/A</v>
      </c>
      <c r="S37" s="274" t="e">
        <f>IF(ISNUMBER(Regressions!U47),ROUND(Regressions!U47, 1), NA())</f>
        <v>#N/A</v>
      </c>
    </row>
    <row xmlns:x14ac="http://schemas.microsoft.com/office/spreadsheetml/2009/9/ac" r="38" x14ac:dyDescent="0.2">
      <c r="A38" s="392" t="str">
        <f>IF(ISBLANK(Regressions!A48), " ", Regressions!A48)</f>
        <v>Mali</v>
      </c>
      <c r="B38" s="393">
        <f>IF(ISBLANK(Regressions!B48), " ", Regressions!B48)</f>
        <v>2003</v>
      </c>
      <c r="C38" s="398" t="str">
        <f>IF(ISBLANK(Regressions!C48), " ", Regressions!C48)</f>
        <v>Urban</v>
      </c>
      <c r="D38" s="394">
        <f>IF(ISBLANK(Regressions!D48), " ", Regressions!D48)</f>
        <v>1613517.6352869419</v>
      </c>
      <c r="E38" s="251">
        <f>IF(ISNUMBER(Regressions!E48),ROUND(Regressions!E48, 1), NA())</f>
        <v>100</v>
      </c>
      <c r="F38" s="395" t="e">
        <f>IF(ISNUMBER(Regressions!F48),ROUND(Regressions!F48, 1), NA())</f>
        <v>#N/A</v>
      </c>
      <c r="G38" s="273" t="e">
        <f>IF(ISNUMBER(Regressions!G48),ROUND(Regressions!G48, 1), NA())</f>
        <v>#N/A</v>
      </c>
      <c r="H38" s="396" t="e">
        <f>IF(ISNUMBER(Regressions!H48),ROUND(Regressions!H48, 1), NA())</f>
        <v>#N/A</v>
      </c>
      <c r="I38" s="274" t="e">
        <f>IF(ISNUMBER(Regressions!I48),ROUND(Regressions!I48, 1), NA())</f>
        <v>#N/A</v>
      </c>
      <c r="J38" s="397">
        <f>IF(ISNUMBER(Regressions!K48),ROUND(Regressions!K48, 1), NA())</f>
        <v>100</v>
      </c>
      <c r="K38" s="395" t="e">
        <f>IF(ISNUMBER(Regressions!L48),ROUND(Regressions!L48, 1), NA())</f>
        <v>#N/A</v>
      </c>
      <c r="L38" s="275" t="e">
        <f>IF(ISNUMBER(Regressions!M48),ROUND(Regressions!M48, 1), NA())</f>
        <v>#N/A</v>
      </c>
      <c r="M38" s="396" t="e">
        <f>IF(ISNUMBER(Regressions!N48),ROUND(Regressions!N48, 1), NA())</f>
        <v>#N/A</v>
      </c>
      <c r="N38" s="274" t="e">
        <f>IF(ISNUMBER(Regressions!O48),ROUND(Regressions!O48, 1), NA())</f>
        <v>#N/A</v>
      </c>
      <c r="O38" s="397" t="e">
        <f>IF(ISNUMBER(Regressions!Q48),ROUND(Regressions!Q48, 1), NA())</f>
        <v>#N/A</v>
      </c>
      <c r="P38" s="395" t="e">
        <f>IF(ISNUMBER(Regressions!R48),ROUND(Regressions!R48, 1), NA())</f>
        <v>#N/A</v>
      </c>
      <c r="Q38" s="252" t="e">
        <f>IF(ISNUMBER(Regressions!S48),ROUND(Regressions!S48, 1), NA())</f>
        <v>#N/A</v>
      </c>
      <c r="R38" s="396" t="e">
        <f>IF(ISNUMBER(Regressions!T48),ROUND(Regressions!T48, 1), NA())</f>
        <v>#N/A</v>
      </c>
      <c r="S38" s="274" t="e">
        <f>IF(ISNUMBER(Regressions!U48),ROUND(Regressions!U48, 1), NA())</f>
        <v>#N/A</v>
      </c>
    </row>
    <row xmlns:x14ac="http://schemas.microsoft.com/office/spreadsheetml/2009/9/ac" r="39" x14ac:dyDescent="0.2">
      <c r="A39" s="392" t="str">
        <f>IF(ISBLANK(Regressions!A49), " ", Regressions!A49)</f>
        <v>Mali</v>
      </c>
      <c r="B39" s="393">
        <f>IF(ISBLANK(Regressions!B49), " ", Regressions!B49)</f>
        <v>2004</v>
      </c>
      <c r="C39" s="398" t="str">
        <f>IF(ISBLANK(Regressions!C49), " ", Regressions!C49)</f>
        <v>Urban</v>
      </c>
      <c r="D39" s="394">
        <f>IF(ISBLANK(Regressions!D49), " ", Regressions!D49)</f>
        <v>1700515.8125498199</v>
      </c>
      <c r="E39" s="251">
        <f>IF(ISNUMBER(Regressions!E49),ROUND(Regressions!E49, 1), NA())</f>
        <v>100</v>
      </c>
      <c r="F39" s="395" t="e">
        <f>IF(ISNUMBER(Regressions!F49),ROUND(Regressions!F49, 1), NA())</f>
        <v>#N/A</v>
      </c>
      <c r="G39" s="273" t="e">
        <f>IF(ISNUMBER(Regressions!G49),ROUND(Regressions!G49, 1), NA())</f>
        <v>#N/A</v>
      </c>
      <c r="H39" s="396" t="e">
        <f>IF(ISNUMBER(Regressions!H49),ROUND(Regressions!H49, 1), NA())</f>
        <v>#N/A</v>
      </c>
      <c r="I39" s="274" t="e">
        <f>IF(ISNUMBER(Regressions!I49),ROUND(Regressions!I49, 1), NA())</f>
        <v>#N/A</v>
      </c>
      <c r="J39" s="397">
        <f>IF(ISNUMBER(Regressions!K49),ROUND(Regressions!K49, 1), NA())</f>
        <v>100</v>
      </c>
      <c r="K39" s="395" t="e">
        <f>IF(ISNUMBER(Regressions!L49),ROUND(Regressions!L49, 1), NA())</f>
        <v>#N/A</v>
      </c>
      <c r="L39" s="275" t="e">
        <f>IF(ISNUMBER(Regressions!M49),ROUND(Regressions!M49, 1), NA())</f>
        <v>#N/A</v>
      </c>
      <c r="M39" s="396" t="e">
        <f>IF(ISNUMBER(Regressions!N49),ROUND(Regressions!N49, 1), NA())</f>
        <v>#N/A</v>
      </c>
      <c r="N39" s="274" t="e">
        <f>IF(ISNUMBER(Regressions!O49),ROUND(Regressions!O49, 1), NA())</f>
        <v>#N/A</v>
      </c>
      <c r="O39" s="397" t="e">
        <f>IF(ISNUMBER(Regressions!Q49),ROUND(Regressions!Q49, 1), NA())</f>
        <v>#N/A</v>
      </c>
      <c r="P39" s="395" t="e">
        <f>IF(ISNUMBER(Regressions!R49),ROUND(Regressions!R49, 1), NA())</f>
        <v>#N/A</v>
      </c>
      <c r="Q39" s="252" t="e">
        <f>IF(ISNUMBER(Regressions!S49),ROUND(Regressions!S49, 1), NA())</f>
        <v>#N/A</v>
      </c>
      <c r="R39" s="396" t="e">
        <f>IF(ISNUMBER(Regressions!T49),ROUND(Regressions!T49, 1), NA())</f>
        <v>#N/A</v>
      </c>
      <c r="S39" s="274" t="e">
        <f>IF(ISNUMBER(Regressions!U49),ROUND(Regressions!U49, 1), NA())</f>
        <v>#N/A</v>
      </c>
    </row>
    <row xmlns:x14ac="http://schemas.microsoft.com/office/spreadsheetml/2009/9/ac" r="40" x14ac:dyDescent="0.2">
      <c r="A40" s="392" t="str">
        <f>IF(ISBLANK(Regressions!A50), " ", Regressions!A50)</f>
        <v>Mali</v>
      </c>
      <c r="B40" s="393">
        <f>IF(ISBLANK(Regressions!B50), " ", Regressions!B50)</f>
        <v>2005</v>
      </c>
      <c r="C40" s="398" t="str">
        <f>IF(ISBLANK(Regressions!C50), " ", Regressions!C50)</f>
        <v>Urban</v>
      </c>
      <c r="D40" s="394">
        <f>IF(ISBLANK(Regressions!D50), " ", Regressions!D50)</f>
        <v>1794154.3002526481</v>
      </c>
      <c r="E40" s="251">
        <f>IF(ISNUMBER(Regressions!E50),ROUND(Regressions!E50, 1), NA())</f>
        <v>100</v>
      </c>
      <c r="F40" s="395" t="e">
        <f>IF(ISNUMBER(Regressions!F50),ROUND(Regressions!F50, 1), NA())</f>
        <v>#N/A</v>
      </c>
      <c r="G40" s="273" t="e">
        <f>IF(ISNUMBER(Regressions!G50),ROUND(Regressions!G50, 1), NA())</f>
        <v>#N/A</v>
      </c>
      <c r="H40" s="396" t="e">
        <f>IF(ISNUMBER(Regressions!H50),ROUND(Regressions!H50, 1), NA())</f>
        <v>#N/A</v>
      </c>
      <c r="I40" s="274" t="e">
        <f>IF(ISNUMBER(Regressions!I50),ROUND(Regressions!I50, 1), NA())</f>
        <v>#N/A</v>
      </c>
      <c r="J40" s="397">
        <f>IF(ISNUMBER(Regressions!K50),ROUND(Regressions!K50, 1), NA())</f>
        <v>100</v>
      </c>
      <c r="K40" s="395" t="e">
        <f>IF(ISNUMBER(Regressions!L50),ROUND(Regressions!L50, 1), NA())</f>
        <v>#N/A</v>
      </c>
      <c r="L40" s="275" t="e">
        <f>IF(ISNUMBER(Regressions!M50),ROUND(Regressions!M50, 1), NA())</f>
        <v>#N/A</v>
      </c>
      <c r="M40" s="396" t="e">
        <f>IF(ISNUMBER(Regressions!N50),ROUND(Regressions!N50, 1), NA())</f>
        <v>#N/A</v>
      </c>
      <c r="N40" s="274" t="e">
        <f>IF(ISNUMBER(Regressions!O50),ROUND(Regressions!O50, 1), NA())</f>
        <v>#N/A</v>
      </c>
      <c r="O40" s="397" t="e">
        <f>IF(ISNUMBER(Regressions!Q50),ROUND(Regressions!Q50, 1), NA())</f>
        <v>#N/A</v>
      </c>
      <c r="P40" s="395" t="e">
        <f>IF(ISNUMBER(Regressions!R50),ROUND(Regressions!R50, 1), NA())</f>
        <v>#N/A</v>
      </c>
      <c r="Q40" s="252" t="e">
        <f>IF(ISNUMBER(Regressions!S50),ROUND(Regressions!S50, 1), NA())</f>
        <v>#N/A</v>
      </c>
      <c r="R40" s="396" t="e">
        <f>IF(ISNUMBER(Regressions!T50),ROUND(Regressions!T50, 1), NA())</f>
        <v>#N/A</v>
      </c>
      <c r="S40" s="274" t="e">
        <f>IF(ISNUMBER(Regressions!U50),ROUND(Regressions!U50, 1), NA())</f>
        <v>#N/A</v>
      </c>
    </row>
    <row xmlns:x14ac="http://schemas.microsoft.com/office/spreadsheetml/2009/9/ac" r="41" x14ac:dyDescent="0.2">
      <c r="A41" s="392" t="str">
        <f>IF(ISBLANK(Regressions!A51), " ", Regressions!A51)</f>
        <v>Mali</v>
      </c>
      <c r="B41" s="393">
        <f>IF(ISBLANK(Regressions!B51), " ", Regressions!B51)</f>
        <v>2006</v>
      </c>
      <c r="C41" s="398" t="str">
        <f>IF(ISBLANK(Regressions!C51), " ", Regressions!C51)</f>
        <v>Urban</v>
      </c>
      <c r="D41" s="394">
        <f>IF(ISBLANK(Regressions!D51), " ", Regressions!D51)</f>
        <v>1894614.925465394</v>
      </c>
      <c r="E41" s="251">
        <f>IF(ISNUMBER(Regressions!E51),ROUND(Regressions!E51, 1), NA())</f>
        <v>100</v>
      </c>
      <c r="F41" s="395" t="e">
        <f>IF(ISNUMBER(Regressions!F51),ROUND(Regressions!F51, 1), NA())</f>
        <v>#N/A</v>
      </c>
      <c r="G41" s="273" t="e">
        <f>IF(ISNUMBER(Regressions!G51),ROUND(Regressions!G51, 1), NA())</f>
        <v>#N/A</v>
      </c>
      <c r="H41" s="396" t="e">
        <f>IF(ISNUMBER(Regressions!H51),ROUND(Regressions!H51, 1), NA())</f>
        <v>#N/A</v>
      </c>
      <c r="I41" s="274" t="e">
        <f>IF(ISNUMBER(Regressions!I51),ROUND(Regressions!I51, 1), NA())</f>
        <v>#N/A</v>
      </c>
      <c r="J41" s="397">
        <f>IF(ISNUMBER(Regressions!K51),ROUND(Regressions!K51, 1), NA())</f>
        <v>100</v>
      </c>
      <c r="K41" s="395" t="e">
        <f>IF(ISNUMBER(Regressions!L51),ROUND(Regressions!L51, 1), NA())</f>
        <v>#N/A</v>
      </c>
      <c r="L41" s="275" t="e">
        <f>IF(ISNUMBER(Regressions!M51),ROUND(Regressions!M51, 1), NA())</f>
        <v>#N/A</v>
      </c>
      <c r="M41" s="396" t="e">
        <f>IF(ISNUMBER(Regressions!N51),ROUND(Regressions!N51, 1), NA())</f>
        <v>#N/A</v>
      </c>
      <c r="N41" s="274" t="e">
        <f>IF(ISNUMBER(Regressions!O51),ROUND(Regressions!O51, 1), NA())</f>
        <v>#N/A</v>
      </c>
      <c r="O41" s="397" t="e">
        <f>IF(ISNUMBER(Regressions!Q51),ROUND(Regressions!Q51, 1), NA())</f>
        <v>#N/A</v>
      </c>
      <c r="P41" s="395" t="e">
        <f>IF(ISNUMBER(Regressions!R51),ROUND(Regressions!R51, 1), NA())</f>
        <v>#N/A</v>
      </c>
      <c r="Q41" s="252" t="e">
        <f>IF(ISNUMBER(Regressions!S51),ROUND(Regressions!S51, 1), NA())</f>
        <v>#N/A</v>
      </c>
      <c r="R41" s="396" t="e">
        <f>IF(ISNUMBER(Regressions!T51),ROUND(Regressions!T51, 1), NA())</f>
        <v>#N/A</v>
      </c>
      <c r="S41" s="274" t="e">
        <f>IF(ISNUMBER(Regressions!U51),ROUND(Regressions!U51, 1), NA())</f>
        <v>#N/A</v>
      </c>
    </row>
    <row xmlns:x14ac="http://schemas.microsoft.com/office/spreadsheetml/2009/9/ac" r="42" x14ac:dyDescent="0.2">
      <c r="A42" s="392" t="str">
        <f>IF(ISBLANK(Regressions!A52), " ", Regressions!A52)</f>
        <v>Mali</v>
      </c>
      <c r="B42" s="393">
        <f>IF(ISBLANK(Regressions!B52), " ", Regressions!B52)</f>
        <v>2007</v>
      </c>
      <c r="C42" s="398" t="str">
        <f>IF(ISBLANK(Regressions!C52), " ", Regressions!C52)</f>
        <v>Urban</v>
      </c>
      <c r="D42" s="394">
        <f>IF(ISBLANK(Regressions!D52), " ", Regressions!D52)</f>
        <v>2003414.660696411</v>
      </c>
      <c r="E42" s="251">
        <f>IF(ISNUMBER(Regressions!E52),ROUND(Regressions!E52, 1), NA())</f>
        <v>100</v>
      </c>
      <c r="F42" s="395" t="e">
        <f>IF(ISNUMBER(Regressions!F52),ROUND(Regressions!F52, 1), NA())</f>
        <v>#N/A</v>
      </c>
      <c r="G42" s="273" t="e">
        <f>IF(ISNUMBER(Regressions!G52),ROUND(Regressions!G52, 1), NA())</f>
        <v>#N/A</v>
      </c>
      <c r="H42" s="396" t="e">
        <f>IF(ISNUMBER(Regressions!H52),ROUND(Regressions!H52, 1), NA())</f>
        <v>#N/A</v>
      </c>
      <c r="I42" s="274" t="e">
        <f>IF(ISNUMBER(Regressions!I52),ROUND(Regressions!I52, 1), NA())</f>
        <v>#N/A</v>
      </c>
      <c r="J42" s="397">
        <f>IF(ISNUMBER(Regressions!K52),ROUND(Regressions!K52, 1), NA())</f>
        <v>100</v>
      </c>
      <c r="K42" s="395" t="e">
        <f>IF(ISNUMBER(Regressions!L52),ROUND(Regressions!L52, 1), NA())</f>
        <v>#N/A</v>
      </c>
      <c r="L42" s="275" t="e">
        <f>IF(ISNUMBER(Regressions!M52),ROUND(Regressions!M52, 1), NA())</f>
        <v>#N/A</v>
      </c>
      <c r="M42" s="396" t="e">
        <f>IF(ISNUMBER(Regressions!N52),ROUND(Regressions!N52, 1), NA())</f>
        <v>#N/A</v>
      </c>
      <c r="N42" s="274" t="e">
        <f>IF(ISNUMBER(Regressions!O52),ROUND(Regressions!O52, 1), NA())</f>
        <v>#N/A</v>
      </c>
      <c r="O42" s="397" t="e">
        <f>IF(ISNUMBER(Regressions!Q52),ROUND(Regressions!Q52, 1), NA())</f>
        <v>#N/A</v>
      </c>
      <c r="P42" s="395" t="e">
        <f>IF(ISNUMBER(Regressions!R52),ROUND(Regressions!R52, 1), NA())</f>
        <v>#N/A</v>
      </c>
      <c r="Q42" s="252" t="e">
        <f>IF(ISNUMBER(Regressions!S52),ROUND(Regressions!S52, 1), NA())</f>
        <v>#N/A</v>
      </c>
      <c r="R42" s="396" t="e">
        <f>IF(ISNUMBER(Regressions!T52),ROUND(Regressions!T52, 1), NA())</f>
        <v>#N/A</v>
      </c>
      <c r="S42" s="274" t="e">
        <f>IF(ISNUMBER(Regressions!U52),ROUND(Regressions!U52, 1), NA())</f>
        <v>#N/A</v>
      </c>
    </row>
    <row xmlns:x14ac="http://schemas.microsoft.com/office/spreadsheetml/2009/9/ac" r="43" x14ac:dyDescent="0.2">
      <c r="A43" s="392" t="str">
        <f>IF(ISBLANK(Regressions!A53), " ", Regressions!A53)</f>
        <v>Mali</v>
      </c>
      <c r="B43" s="393">
        <f>IF(ISBLANK(Regressions!B53), " ", Regressions!B53)</f>
        <v>2008</v>
      </c>
      <c r="C43" s="398" t="str">
        <f>IF(ISBLANK(Regressions!C53), " ", Regressions!C53)</f>
        <v>Urban</v>
      </c>
      <c r="D43" s="394">
        <f>IF(ISBLANK(Regressions!D53), " ", Regressions!D53)</f>
        <v>2121220.854533386</v>
      </c>
      <c r="E43" s="251">
        <f>IF(ISNUMBER(Regressions!E53),ROUND(Regressions!E53, 1), NA())</f>
        <v>100</v>
      </c>
      <c r="F43" s="395" t="e">
        <f>IF(ISNUMBER(Regressions!F53),ROUND(Regressions!F53, 1), NA())</f>
        <v>#N/A</v>
      </c>
      <c r="G43" s="273" t="e">
        <f>IF(ISNUMBER(Regressions!G53),ROUND(Regressions!G53, 1), NA())</f>
        <v>#N/A</v>
      </c>
      <c r="H43" s="396" t="e">
        <f>IF(ISNUMBER(Regressions!H53),ROUND(Regressions!H53, 1), NA())</f>
        <v>#N/A</v>
      </c>
      <c r="I43" s="274" t="e">
        <f>IF(ISNUMBER(Regressions!I53),ROUND(Regressions!I53, 1), NA())</f>
        <v>#N/A</v>
      </c>
      <c r="J43" s="397">
        <f>IF(ISNUMBER(Regressions!K53),ROUND(Regressions!K53, 1), NA())</f>
        <v>100</v>
      </c>
      <c r="K43" s="395" t="e">
        <f>IF(ISNUMBER(Regressions!L53),ROUND(Regressions!L53, 1), NA())</f>
        <v>#N/A</v>
      </c>
      <c r="L43" s="275" t="e">
        <f>IF(ISNUMBER(Regressions!M53),ROUND(Regressions!M53, 1), NA())</f>
        <v>#N/A</v>
      </c>
      <c r="M43" s="396" t="e">
        <f>IF(ISNUMBER(Regressions!N53),ROUND(Regressions!N53, 1), NA())</f>
        <v>#N/A</v>
      </c>
      <c r="N43" s="274" t="e">
        <f>IF(ISNUMBER(Regressions!O53),ROUND(Regressions!O53, 1), NA())</f>
        <v>#N/A</v>
      </c>
      <c r="O43" s="397" t="e">
        <f>IF(ISNUMBER(Regressions!Q53),ROUND(Regressions!Q53, 1), NA())</f>
        <v>#N/A</v>
      </c>
      <c r="P43" s="395" t="e">
        <f>IF(ISNUMBER(Regressions!R53),ROUND(Regressions!R53, 1), NA())</f>
        <v>#N/A</v>
      </c>
      <c r="Q43" s="252" t="e">
        <f>IF(ISNUMBER(Regressions!S53),ROUND(Regressions!S53, 1), NA())</f>
        <v>#N/A</v>
      </c>
      <c r="R43" s="396" t="e">
        <f>IF(ISNUMBER(Regressions!T53),ROUND(Regressions!T53, 1), NA())</f>
        <v>#N/A</v>
      </c>
      <c r="S43" s="274" t="e">
        <f>IF(ISNUMBER(Regressions!U53),ROUND(Regressions!U53, 1), NA())</f>
        <v>#N/A</v>
      </c>
    </row>
    <row xmlns:x14ac="http://schemas.microsoft.com/office/spreadsheetml/2009/9/ac" r="44" x14ac:dyDescent="0.2">
      <c r="A44" s="392" t="str">
        <f>IF(ISBLANK(Regressions!A54), " ", Regressions!A54)</f>
        <v>Mali</v>
      </c>
      <c r="B44" s="393">
        <f>IF(ISBLANK(Regressions!B54), " ", Regressions!B54)</f>
        <v>2009</v>
      </c>
      <c r="C44" s="398" t="str">
        <f>IF(ISBLANK(Regressions!C54), " ", Regressions!C54)</f>
        <v>Urban</v>
      </c>
      <c r="D44" s="394">
        <f>IF(ISBLANK(Regressions!D54), " ", Regressions!D54)</f>
        <v>2248413.4247330469</v>
      </c>
      <c r="E44" s="251">
        <f>IF(ISNUMBER(Regressions!E54),ROUND(Regressions!E54, 1), NA())</f>
        <v>100</v>
      </c>
      <c r="F44" s="395" t="e">
        <f>IF(ISNUMBER(Regressions!F54),ROUND(Regressions!F54, 1), NA())</f>
        <v>#N/A</v>
      </c>
      <c r="G44" s="273" t="e">
        <f>IF(ISNUMBER(Regressions!G54),ROUND(Regressions!G54, 1), NA())</f>
        <v>#N/A</v>
      </c>
      <c r="H44" s="396" t="e">
        <f>IF(ISNUMBER(Regressions!H54),ROUND(Regressions!H54, 1), NA())</f>
        <v>#N/A</v>
      </c>
      <c r="I44" s="274" t="e">
        <f>IF(ISNUMBER(Regressions!I54),ROUND(Regressions!I54, 1), NA())</f>
        <v>#N/A</v>
      </c>
      <c r="J44" s="397">
        <f>IF(ISNUMBER(Regressions!K54),ROUND(Regressions!K54, 1), NA())</f>
        <v>100</v>
      </c>
      <c r="K44" s="395" t="e">
        <f>IF(ISNUMBER(Regressions!L54),ROUND(Regressions!L54, 1), NA())</f>
        <v>#N/A</v>
      </c>
      <c r="L44" s="275" t="e">
        <f>IF(ISNUMBER(Regressions!M54),ROUND(Regressions!M54, 1), NA())</f>
        <v>#N/A</v>
      </c>
      <c r="M44" s="396" t="e">
        <f>IF(ISNUMBER(Regressions!N54),ROUND(Regressions!N54, 1), NA())</f>
        <v>#N/A</v>
      </c>
      <c r="N44" s="274" t="e">
        <f>IF(ISNUMBER(Regressions!O54),ROUND(Regressions!O54, 1), NA())</f>
        <v>#N/A</v>
      </c>
      <c r="O44" s="397" t="e">
        <f>IF(ISNUMBER(Regressions!Q54),ROUND(Regressions!Q54, 1), NA())</f>
        <v>#N/A</v>
      </c>
      <c r="P44" s="395" t="e">
        <f>IF(ISNUMBER(Regressions!R54),ROUND(Regressions!R54, 1), NA())</f>
        <v>#N/A</v>
      </c>
      <c r="Q44" s="252" t="e">
        <f>IF(ISNUMBER(Regressions!S54),ROUND(Regressions!S54, 1), NA())</f>
        <v>#N/A</v>
      </c>
      <c r="R44" s="396" t="e">
        <f>IF(ISNUMBER(Regressions!T54),ROUND(Regressions!T54, 1), NA())</f>
        <v>#N/A</v>
      </c>
      <c r="S44" s="274" t="e">
        <f>IF(ISNUMBER(Regressions!U54),ROUND(Regressions!U54, 1), NA())</f>
        <v>#N/A</v>
      </c>
    </row>
    <row xmlns:x14ac="http://schemas.microsoft.com/office/spreadsheetml/2009/9/ac" r="45" x14ac:dyDescent="0.2">
      <c r="A45" s="392" t="str">
        <f>IF(ISBLANK(Regressions!A55), " ", Regressions!A55)</f>
        <v>Mali</v>
      </c>
      <c r="B45" s="393">
        <f>IF(ISBLANK(Regressions!B55), " ", Regressions!B55)</f>
        <v>2010</v>
      </c>
      <c r="C45" s="398" t="str">
        <f>IF(ISBLANK(Regressions!C55), " ", Regressions!C55)</f>
        <v>Urban</v>
      </c>
      <c r="D45" s="394">
        <f>IF(ISBLANK(Regressions!D55), " ", Regressions!D55)</f>
        <v>2383483.7466500858</v>
      </c>
      <c r="E45" s="251">
        <f>IF(ISNUMBER(Regressions!E55),ROUND(Regressions!E55, 1), NA())</f>
        <v>100</v>
      </c>
      <c r="F45" s="395" t="e">
        <f>IF(ISNUMBER(Regressions!F55),ROUND(Regressions!F55, 1), NA())</f>
        <v>#N/A</v>
      </c>
      <c r="G45" s="273" t="e">
        <f>IF(ISNUMBER(Regressions!G55),ROUND(Regressions!G55, 1), NA())</f>
        <v>#N/A</v>
      </c>
      <c r="H45" s="396" t="e">
        <f>IF(ISNUMBER(Regressions!H55),ROUND(Regressions!H55, 1), NA())</f>
        <v>#N/A</v>
      </c>
      <c r="I45" s="274" t="e">
        <f>IF(ISNUMBER(Regressions!I55),ROUND(Regressions!I55, 1), NA())</f>
        <v>#N/A</v>
      </c>
      <c r="J45" s="397">
        <f>IF(ISNUMBER(Regressions!K55),ROUND(Regressions!K55, 1), NA())</f>
        <v>100</v>
      </c>
      <c r="K45" s="395" t="e">
        <f>IF(ISNUMBER(Regressions!L55),ROUND(Regressions!L55, 1), NA())</f>
        <v>#N/A</v>
      </c>
      <c r="L45" s="275" t="e">
        <f>IF(ISNUMBER(Regressions!M55),ROUND(Regressions!M55, 1), NA())</f>
        <v>#N/A</v>
      </c>
      <c r="M45" s="396" t="e">
        <f>IF(ISNUMBER(Regressions!N55),ROUND(Regressions!N55, 1), NA())</f>
        <v>#N/A</v>
      </c>
      <c r="N45" s="274" t="e">
        <f>IF(ISNUMBER(Regressions!O55),ROUND(Regressions!O55, 1), NA())</f>
        <v>#N/A</v>
      </c>
      <c r="O45" s="397" t="e">
        <f>IF(ISNUMBER(Regressions!Q55),ROUND(Regressions!Q55, 1), NA())</f>
        <v>#N/A</v>
      </c>
      <c r="P45" s="395" t="e">
        <f>IF(ISNUMBER(Regressions!R55),ROUND(Regressions!R55, 1), NA())</f>
        <v>#N/A</v>
      </c>
      <c r="Q45" s="252" t="e">
        <f>IF(ISNUMBER(Regressions!S55),ROUND(Regressions!S55, 1), NA())</f>
        <v>#N/A</v>
      </c>
      <c r="R45" s="396" t="e">
        <f>IF(ISNUMBER(Regressions!T55),ROUND(Regressions!T55, 1), NA())</f>
        <v>#N/A</v>
      </c>
      <c r="S45" s="274" t="e">
        <f>IF(ISNUMBER(Regressions!U55),ROUND(Regressions!U55, 1), NA())</f>
        <v>#N/A</v>
      </c>
    </row>
    <row xmlns:x14ac="http://schemas.microsoft.com/office/spreadsheetml/2009/9/ac" r="46" x14ac:dyDescent="0.2">
      <c r="A46" s="392" t="str">
        <f>IF(ISBLANK(Regressions!A56), " ", Regressions!A56)</f>
        <v>Mali</v>
      </c>
      <c r="B46" s="393">
        <f>IF(ISBLANK(Regressions!B56), " ", Regressions!B56)</f>
        <v>2011</v>
      </c>
      <c r="C46" s="398" t="str">
        <f>IF(ISBLANK(Regressions!C56), " ", Regressions!C56)</f>
        <v>Urban</v>
      </c>
      <c r="D46" s="394">
        <f>IF(ISBLANK(Regressions!D56), " ", Regressions!D56)</f>
        <v>2525103.5745314411</v>
      </c>
      <c r="E46" s="251">
        <f>IF(ISNUMBER(Regressions!E56),ROUND(Regressions!E56, 1), NA())</f>
        <v>100</v>
      </c>
      <c r="F46" s="395" t="e">
        <f>IF(ISNUMBER(Regressions!F56),ROUND(Regressions!F56, 1), NA())</f>
        <v>#N/A</v>
      </c>
      <c r="G46" s="273" t="e">
        <f>IF(ISNUMBER(Regressions!G56),ROUND(Regressions!G56, 1), NA())</f>
        <v>#N/A</v>
      </c>
      <c r="H46" s="396" t="e">
        <f>IF(ISNUMBER(Regressions!H56),ROUND(Regressions!H56, 1), NA())</f>
        <v>#N/A</v>
      </c>
      <c r="I46" s="274" t="e">
        <f>IF(ISNUMBER(Regressions!I56),ROUND(Regressions!I56, 1), NA())</f>
        <v>#N/A</v>
      </c>
      <c r="J46" s="397">
        <f>IF(ISNUMBER(Regressions!K56),ROUND(Regressions!K56, 1), NA())</f>
        <v>100</v>
      </c>
      <c r="K46" s="395" t="e">
        <f>IF(ISNUMBER(Regressions!L56),ROUND(Regressions!L56, 1), NA())</f>
        <v>#N/A</v>
      </c>
      <c r="L46" s="275" t="e">
        <f>IF(ISNUMBER(Regressions!M56),ROUND(Regressions!M56, 1), NA())</f>
        <v>#N/A</v>
      </c>
      <c r="M46" s="396" t="e">
        <f>IF(ISNUMBER(Regressions!N56),ROUND(Regressions!N56, 1), NA())</f>
        <v>#N/A</v>
      </c>
      <c r="N46" s="274" t="e">
        <f>IF(ISNUMBER(Regressions!O56),ROUND(Regressions!O56, 1), NA())</f>
        <v>#N/A</v>
      </c>
      <c r="O46" s="397" t="e">
        <f>IF(ISNUMBER(Regressions!Q56),ROUND(Regressions!Q56, 1), NA())</f>
        <v>#N/A</v>
      </c>
      <c r="P46" s="395" t="e">
        <f>IF(ISNUMBER(Regressions!R56),ROUND(Regressions!R56, 1), NA())</f>
        <v>#N/A</v>
      </c>
      <c r="Q46" s="252" t="e">
        <f>IF(ISNUMBER(Regressions!S56),ROUND(Regressions!S56, 1), NA())</f>
        <v>#N/A</v>
      </c>
      <c r="R46" s="396" t="e">
        <f>IF(ISNUMBER(Regressions!T56),ROUND(Regressions!T56, 1), NA())</f>
        <v>#N/A</v>
      </c>
      <c r="S46" s="274" t="e">
        <f>IF(ISNUMBER(Regressions!U56),ROUND(Regressions!U56, 1), NA())</f>
        <v>#N/A</v>
      </c>
    </row>
    <row xmlns:x14ac="http://schemas.microsoft.com/office/spreadsheetml/2009/9/ac" r="47" x14ac:dyDescent="0.2">
      <c r="A47" s="392" t="str">
        <f>IF(ISBLANK(Regressions!A57), " ", Regressions!A57)</f>
        <v>Mali</v>
      </c>
      <c r="B47" s="393">
        <f>IF(ISBLANK(Regressions!B57), " ", Regressions!B57)</f>
        <v>2012</v>
      </c>
      <c r="C47" s="398" t="str">
        <f>IF(ISBLANK(Regressions!C57), " ", Regressions!C57)</f>
        <v>Urban</v>
      </c>
      <c r="D47" s="394">
        <f>IF(ISBLANK(Regressions!D57), " ", Regressions!D57)</f>
        <v>2674461.9193359381</v>
      </c>
      <c r="E47" s="251">
        <f>IF(ISNUMBER(Regressions!E57),ROUND(Regressions!E57, 1), NA())</f>
        <v>100</v>
      </c>
      <c r="F47" s="395" t="e">
        <f>IF(ISNUMBER(Regressions!F57),ROUND(Regressions!F57, 1), NA())</f>
        <v>#N/A</v>
      </c>
      <c r="G47" s="273" t="e">
        <f>IF(ISNUMBER(Regressions!G57),ROUND(Regressions!G57, 1), NA())</f>
        <v>#N/A</v>
      </c>
      <c r="H47" s="396" t="e">
        <f>IF(ISNUMBER(Regressions!H57),ROUND(Regressions!H57, 1), NA())</f>
        <v>#N/A</v>
      </c>
      <c r="I47" s="274" t="e">
        <f>IF(ISNUMBER(Regressions!I57),ROUND(Regressions!I57, 1), NA())</f>
        <v>#N/A</v>
      </c>
      <c r="J47" s="397">
        <f>IF(ISNUMBER(Regressions!K57),ROUND(Regressions!K57, 1), NA())</f>
        <v>100</v>
      </c>
      <c r="K47" s="395" t="e">
        <f>IF(ISNUMBER(Regressions!L57),ROUND(Regressions!L57, 1), NA())</f>
        <v>#N/A</v>
      </c>
      <c r="L47" s="275" t="e">
        <f>IF(ISNUMBER(Regressions!M57),ROUND(Regressions!M57, 1), NA())</f>
        <v>#N/A</v>
      </c>
      <c r="M47" s="396" t="e">
        <f>IF(ISNUMBER(Regressions!N57),ROUND(Regressions!N57, 1), NA())</f>
        <v>#N/A</v>
      </c>
      <c r="N47" s="274" t="e">
        <f>IF(ISNUMBER(Regressions!O57),ROUND(Regressions!O57, 1), NA())</f>
        <v>#N/A</v>
      </c>
      <c r="O47" s="397" t="e">
        <f>IF(ISNUMBER(Regressions!Q57),ROUND(Regressions!Q57, 1), NA())</f>
        <v>#N/A</v>
      </c>
      <c r="P47" s="395" t="e">
        <f>IF(ISNUMBER(Regressions!R57),ROUND(Regressions!R57, 1), NA())</f>
        <v>#N/A</v>
      </c>
      <c r="Q47" s="252" t="e">
        <f>IF(ISNUMBER(Regressions!S57),ROUND(Regressions!S57, 1), NA())</f>
        <v>#N/A</v>
      </c>
      <c r="R47" s="396" t="e">
        <f>IF(ISNUMBER(Regressions!T57),ROUND(Regressions!T57, 1), NA())</f>
        <v>#N/A</v>
      </c>
      <c r="S47" s="274" t="e">
        <f>IF(ISNUMBER(Regressions!U57),ROUND(Regressions!U57, 1), NA())</f>
        <v>#N/A</v>
      </c>
    </row>
    <row xmlns:x14ac="http://schemas.microsoft.com/office/spreadsheetml/2009/9/ac" r="48" x14ac:dyDescent="0.2">
      <c r="A48" s="392" t="str">
        <f>IF(ISBLANK(Regressions!A58), " ", Regressions!A58)</f>
        <v>Mali</v>
      </c>
      <c r="B48" s="393">
        <f>IF(ISBLANK(Regressions!B58), " ", Regressions!B58)</f>
        <v>2013</v>
      </c>
      <c r="C48" s="398" t="str">
        <f>IF(ISBLANK(Regressions!C58), " ", Regressions!C58)</f>
        <v>Urban</v>
      </c>
      <c r="D48" s="394">
        <f>IF(ISBLANK(Regressions!D58), " ", Regressions!D58)</f>
        <v>2827349.4789033891</v>
      </c>
      <c r="E48" s="251">
        <f>IF(ISNUMBER(Regressions!E58),ROUND(Regressions!E58, 1), NA())</f>
        <v>100</v>
      </c>
      <c r="F48" s="395">
        <f>IF(ISNUMBER(Regressions!F58),ROUND(Regressions!F58, 1), NA())</f>
        <v>96.8</v>
      </c>
      <c r="G48" s="273">
        <f>IF(ISNUMBER(Regressions!G58),ROUND(Regressions!G58, 1), NA())</f>
        <v>86.5</v>
      </c>
      <c r="H48" s="396">
        <f>IF(ISNUMBER(Regressions!H58),ROUND(Regressions!H58, 1), NA())</f>
        <v>10.3</v>
      </c>
      <c r="I48" s="274">
        <f>IF(ISNUMBER(Regressions!I58),ROUND(Regressions!I58, 1), NA())</f>
        <v>3.2</v>
      </c>
      <c r="J48" s="397">
        <f>IF(ISNUMBER(Regressions!K58),ROUND(Regressions!K58, 1), NA())</f>
        <v>100</v>
      </c>
      <c r="K48" s="395">
        <f>IF(ISNUMBER(Regressions!L58),ROUND(Regressions!L58, 1), NA())</f>
        <v>90.8</v>
      </c>
      <c r="L48" s="275">
        <f>IF(ISNUMBER(Regressions!M58),ROUND(Regressions!M58, 1), NA())</f>
        <v>25</v>
      </c>
      <c r="M48" s="396">
        <f>IF(ISNUMBER(Regressions!N58),ROUND(Regressions!N58, 1), NA())</f>
        <v>65.8</v>
      </c>
      <c r="N48" s="274">
        <f>IF(ISNUMBER(Regressions!O58),ROUND(Regressions!O58, 1), NA())</f>
        <v>9.1999999999999993</v>
      </c>
      <c r="O48" s="397">
        <f>IF(ISNUMBER(Regressions!Q58),ROUND(Regressions!Q58, 1), NA())</f>
        <v>90</v>
      </c>
      <c r="P48" s="395">
        <f>IF(ISNUMBER(Regressions!R58),ROUND(Regressions!R58, 1), NA())</f>
        <v>87.9</v>
      </c>
      <c r="Q48" s="252">
        <f>IF(ISNUMBER(Regressions!S58),ROUND(Regressions!S58, 1), NA())</f>
        <v>73.8</v>
      </c>
      <c r="R48" s="396">
        <f>IF(ISNUMBER(Regressions!T58),ROUND(Regressions!T58, 1), NA())</f>
        <v>14.2</v>
      </c>
      <c r="S48" s="274">
        <f>IF(ISNUMBER(Regressions!U58),ROUND(Regressions!U58, 1), NA())</f>
        <v>12.1</v>
      </c>
    </row>
    <row xmlns:x14ac="http://schemas.microsoft.com/office/spreadsheetml/2009/9/ac" r="49" x14ac:dyDescent="0.2">
      <c r="A49" s="392" t="str">
        <f>IF(ISBLANK(Regressions!A59), " ", Regressions!A59)</f>
        <v>Mali</v>
      </c>
      <c r="B49" s="393">
        <f>IF(ISBLANK(Regressions!B59), " ", Regressions!B59)</f>
        <v>2014</v>
      </c>
      <c r="C49" s="398" t="str">
        <f>IF(ISBLANK(Regressions!C59), " ", Regressions!C59)</f>
        <v>Urban</v>
      </c>
      <c r="D49" s="394">
        <f>IF(ISBLANK(Regressions!D59), " ", Regressions!D59)</f>
        <v>2994696.6262341309</v>
      </c>
      <c r="E49" s="251">
        <f>IF(ISNUMBER(Regressions!E59),ROUND(Regressions!E59, 1), NA())</f>
        <v>100</v>
      </c>
      <c r="F49" s="395">
        <f>IF(ISNUMBER(Regressions!F59),ROUND(Regressions!F59, 1), NA())</f>
        <v>96.8</v>
      </c>
      <c r="G49" s="273">
        <f>IF(ISNUMBER(Regressions!G59),ROUND(Regressions!G59, 1), NA())</f>
        <v>86.5</v>
      </c>
      <c r="H49" s="396">
        <f>IF(ISNUMBER(Regressions!H59),ROUND(Regressions!H59, 1), NA())</f>
        <v>10.3</v>
      </c>
      <c r="I49" s="274">
        <f>IF(ISNUMBER(Regressions!I59),ROUND(Regressions!I59, 1), NA())</f>
        <v>3.2</v>
      </c>
      <c r="J49" s="397">
        <f>IF(ISNUMBER(Regressions!K59),ROUND(Regressions!K59, 1), NA())</f>
        <v>100</v>
      </c>
      <c r="K49" s="395">
        <f>IF(ISNUMBER(Regressions!L59),ROUND(Regressions!L59, 1), NA())</f>
        <v>90.8</v>
      </c>
      <c r="L49" s="275">
        <f>IF(ISNUMBER(Regressions!M59),ROUND(Regressions!M59, 1), NA())</f>
        <v>25</v>
      </c>
      <c r="M49" s="396">
        <f>IF(ISNUMBER(Regressions!N59),ROUND(Regressions!N59, 1), NA())</f>
        <v>65.8</v>
      </c>
      <c r="N49" s="274">
        <f>IF(ISNUMBER(Regressions!O59),ROUND(Regressions!O59, 1), NA())</f>
        <v>9.1999999999999993</v>
      </c>
      <c r="O49" s="397">
        <f>IF(ISNUMBER(Regressions!Q59),ROUND(Regressions!Q59, 1), NA())</f>
        <v>90</v>
      </c>
      <c r="P49" s="395">
        <f>IF(ISNUMBER(Regressions!R59),ROUND(Regressions!R59, 1), NA())</f>
        <v>87.9</v>
      </c>
      <c r="Q49" s="252">
        <f>IF(ISNUMBER(Regressions!S59),ROUND(Regressions!S59, 1), NA())</f>
        <v>73.8</v>
      </c>
      <c r="R49" s="396">
        <f>IF(ISNUMBER(Regressions!T59),ROUND(Regressions!T59, 1), NA())</f>
        <v>14.2</v>
      </c>
      <c r="S49" s="274">
        <f>IF(ISNUMBER(Regressions!U59),ROUND(Regressions!U59, 1), NA())</f>
        <v>12.1</v>
      </c>
    </row>
    <row xmlns:x14ac="http://schemas.microsoft.com/office/spreadsheetml/2009/9/ac" r="50" x14ac:dyDescent="0.2">
      <c r="A50" s="392" t="str">
        <f>IF(ISBLANK(Regressions!A60), " ", Regressions!A60)</f>
        <v>Mali</v>
      </c>
      <c r="B50" s="393">
        <f>IF(ISBLANK(Regressions!B60), " ", Regressions!B60)</f>
        <v>2015</v>
      </c>
      <c r="C50" s="398" t="str">
        <f>IF(ISBLANK(Regressions!C60), " ", Regressions!C60)</f>
        <v>Urban</v>
      </c>
      <c r="D50" s="394">
        <f>IF(ISBLANK(Regressions!D60), " ", Regressions!D60)</f>
        <v>3171194.4102390292</v>
      </c>
      <c r="E50" s="251">
        <f>IF(ISNUMBER(Regressions!E60),ROUND(Regressions!E60, 1), NA())</f>
        <v>100</v>
      </c>
      <c r="F50" s="395">
        <f>IF(ISNUMBER(Regressions!F60),ROUND(Regressions!F60, 1), NA())</f>
        <v>96.8</v>
      </c>
      <c r="G50" s="273">
        <f>IF(ISNUMBER(Regressions!G60),ROUND(Regressions!G60, 1), NA())</f>
        <v>86.5</v>
      </c>
      <c r="H50" s="396">
        <f>IF(ISNUMBER(Regressions!H60),ROUND(Regressions!H60, 1), NA())</f>
        <v>10.3</v>
      </c>
      <c r="I50" s="274">
        <f>IF(ISNUMBER(Regressions!I60),ROUND(Regressions!I60, 1), NA())</f>
        <v>3.2</v>
      </c>
      <c r="J50" s="397">
        <f>IF(ISNUMBER(Regressions!K60),ROUND(Regressions!K60, 1), NA())</f>
        <v>100</v>
      </c>
      <c r="K50" s="395">
        <f>IF(ISNUMBER(Regressions!L60),ROUND(Regressions!L60, 1), NA())</f>
        <v>90.8</v>
      </c>
      <c r="L50" s="275">
        <f>IF(ISNUMBER(Regressions!M60),ROUND(Regressions!M60, 1), NA())</f>
        <v>25</v>
      </c>
      <c r="M50" s="396">
        <f>IF(ISNUMBER(Regressions!N60),ROUND(Regressions!N60, 1), NA())</f>
        <v>65.8</v>
      </c>
      <c r="N50" s="274">
        <f>IF(ISNUMBER(Regressions!O60),ROUND(Regressions!O60, 1), NA())</f>
        <v>9.1999999999999993</v>
      </c>
      <c r="O50" s="397">
        <f>IF(ISNUMBER(Regressions!Q60),ROUND(Regressions!Q60, 1), NA())</f>
        <v>90</v>
      </c>
      <c r="P50" s="395">
        <f>IF(ISNUMBER(Regressions!R60),ROUND(Regressions!R60, 1), NA())</f>
        <v>87.9</v>
      </c>
      <c r="Q50" s="252">
        <f>IF(ISNUMBER(Regressions!S60),ROUND(Regressions!S60, 1), NA())</f>
        <v>73.8</v>
      </c>
      <c r="R50" s="396">
        <f>IF(ISNUMBER(Regressions!T60),ROUND(Regressions!T60, 1), NA())</f>
        <v>14.2</v>
      </c>
      <c r="S50" s="274">
        <f>IF(ISNUMBER(Regressions!U60),ROUND(Regressions!U60, 1), NA())</f>
        <v>12.1</v>
      </c>
    </row>
    <row xmlns:x14ac="http://schemas.microsoft.com/office/spreadsheetml/2009/9/ac" r="51" x14ac:dyDescent="0.2">
      <c r="A51" s="392" t="str">
        <f>IF(ISBLANK(Regressions!A61), " ", Regressions!A61)</f>
        <v>Mali</v>
      </c>
      <c r="B51" s="393">
        <f>IF(ISBLANK(Regressions!B61), " ", Regressions!B61)</f>
        <v>2016</v>
      </c>
      <c r="C51" s="398" t="str">
        <f>IF(ISBLANK(Regressions!C61), " ", Regressions!C61)</f>
        <v>Urban</v>
      </c>
      <c r="D51" s="394">
        <f>IF(ISBLANK(Regressions!D61), " ", Regressions!D61)</f>
        <v>3355916.1006373209</v>
      </c>
      <c r="E51" s="251">
        <f>IF(ISNUMBER(Regressions!E61),ROUND(Regressions!E61, 1), NA())</f>
        <v>100</v>
      </c>
      <c r="F51" s="395">
        <f>IF(ISNUMBER(Regressions!F61),ROUND(Regressions!F61, 1), NA())</f>
        <v>96.8</v>
      </c>
      <c r="G51" s="273">
        <f>IF(ISNUMBER(Regressions!G61),ROUND(Regressions!G61, 1), NA())</f>
        <v>86.5</v>
      </c>
      <c r="H51" s="396">
        <f>IF(ISNUMBER(Regressions!H61),ROUND(Regressions!H61, 1), NA())</f>
        <v>10.3</v>
      </c>
      <c r="I51" s="274">
        <f>IF(ISNUMBER(Regressions!I61),ROUND(Regressions!I61, 1), NA())</f>
        <v>3.2</v>
      </c>
      <c r="J51" s="397">
        <f>IF(ISNUMBER(Regressions!K61),ROUND(Regressions!K61, 1), NA())</f>
        <v>100</v>
      </c>
      <c r="K51" s="395">
        <f>IF(ISNUMBER(Regressions!L61),ROUND(Regressions!L61, 1), NA())</f>
        <v>90.8</v>
      </c>
      <c r="L51" s="275">
        <f>IF(ISNUMBER(Regressions!M61),ROUND(Regressions!M61, 1), NA())</f>
        <v>25</v>
      </c>
      <c r="M51" s="396">
        <f>IF(ISNUMBER(Regressions!N61),ROUND(Regressions!N61, 1), NA())</f>
        <v>65.8</v>
      </c>
      <c r="N51" s="274">
        <f>IF(ISNUMBER(Regressions!O61),ROUND(Regressions!O61, 1), NA())</f>
        <v>9.1999999999999993</v>
      </c>
      <c r="O51" s="397">
        <f>IF(ISNUMBER(Regressions!Q61),ROUND(Regressions!Q61, 1), NA())</f>
        <v>90</v>
      </c>
      <c r="P51" s="395">
        <f>IF(ISNUMBER(Regressions!R61),ROUND(Regressions!R61, 1), NA())</f>
        <v>87.9</v>
      </c>
      <c r="Q51" s="252">
        <f>IF(ISNUMBER(Regressions!S61),ROUND(Regressions!S61, 1), NA())</f>
        <v>73.8</v>
      </c>
      <c r="R51" s="396">
        <f>IF(ISNUMBER(Regressions!T61),ROUND(Regressions!T61, 1), NA())</f>
        <v>14.2</v>
      </c>
      <c r="S51" s="274">
        <f>IF(ISNUMBER(Regressions!U61),ROUND(Regressions!U61, 1), NA())</f>
        <v>12.1</v>
      </c>
    </row>
    <row xmlns:x14ac="http://schemas.microsoft.com/office/spreadsheetml/2009/9/ac" r="52" x14ac:dyDescent="0.2">
      <c r="A52" s="392" t="str">
        <f>IF(ISBLANK(Regressions!A62), " ", Regressions!A62)</f>
        <v>Mali</v>
      </c>
      <c r="B52" s="393">
        <f>IF(ISBLANK(Regressions!B62), " ", Regressions!B62)</f>
        <v>2017</v>
      </c>
      <c r="C52" s="398" t="str">
        <f>IF(ISBLANK(Regressions!C62), " ", Regressions!C62)</f>
        <v>Urban</v>
      </c>
      <c r="D52" s="394">
        <f>IF(ISBLANK(Regressions!D62), " ", Regressions!D62)</f>
        <v>3258821.902715683</v>
      </c>
      <c r="E52" s="251">
        <f>IF(ISNUMBER(Regressions!E62),ROUND(Regressions!E62, 1), NA())</f>
        <v>100</v>
      </c>
      <c r="F52" s="395">
        <f>IF(ISNUMBER(Regressions!F62),ROUND(Regressions!F62, 1), NA())</f>
        <v>96.8</v>
      </c>
      <c r="G52" s="273">
        <f>IF(ISNUMBER(Regressions!G62),ROUND(Regressions!G62, 1), NA())</f>
        <v>86.5</v>
      </c>
      <c r="H52" s="396">
        <f>IF(ISNUMBER(Regressions!H62),ROUND(Regressions!H62, 1), NA())</f>
        <v>10.3</v>
      </c>
      <c r="I52" s="274">
        <f>IF(ISNUMBER(Regressions!I62),ROUND(Regressions!I62, 1), NA())</f>
        <v>3.2</v>
      </c>
      <c r="J52" s="397">
        <f>IF(ISNUMBER(Regressions!K62),ROUND(Regressions!K62, 1), NA())</f>
        <v>100</v>
      </c>
      <c r="K52" s="395">
        <f>IF(ISNUMBER(Regressions!L62),ROUND(Regressions!L62, 1), NA())</f>
        <v>90.8</v>
      </c>
      <c r="L52" s="275">
        <f>IF(ISNUMBER(Regressions!M62),ROUND(Regressions!M62, 1), NA())</f>
        <v>25</v>
      </c>
      <c r="M52" s="396">
        <f>IF(ISNUMBER(Regressions!N62),ROUND(Regressions!N62, 1), NA())</f>
        <v>65.8</v>
      </c>
      <c r="N52" s="274">
        <f>IF(ISNUMBER(Regressions!O62),ROUND(Regressions!O62, 1), NA())</f>
        <v>9.1999999999999993</v>
      </c>
      <c r="O52" s="397">
        <f>IF(ISNUMBER(Regressions!Q62),ROUND(Regressions!Q62, 1), NA())</f>
        <v>90</v>
      </c>
      <c r="P52" s="395">
        <f>IF(ISNUMBER(Regressions!R62),ROUND(Regressions!R62, 1), NA())</f>
        <v>87.9</v>
      </c>
      <c r="Q52" s="252">
        <f>IF(ISNUMBER(Regressions!S62),ROUND(Regressions!S62, 1), NA())</f>
        <v>73.8</v>
      </c>
      <c r="R52" s="396">
        <f>IF(ISNUMBER(Regressions!T62),ROUND(Regressions!T62, 1), NA())</f>
        <v>14.2</v>
      </c>
      <c r="S52" s="274">
        <f>IF(ISNUMBER(Regressions!U62),ROUND(Regressions!U62, 1), NA())</f>
        <v>12.1</v>
      </c>
    </row>
    <row xmlns:x14ac="http://schemas.microsoft.com/office/spreadsheetml/2009/9/ac" r="53" x14ac:dyDescent="0.2">
      <c r="A53" s="392" t="str">
        <f>IF(ISBLANK(Regressions!A63), " ", Regressions!A63)</f>
        <v>Mali</v>
      </c>
      <c r="B53" s="393">
        <f>IF(ISBLANK(Regressions!B63), " ", Regressions!B63)</f>
        <v>2018</v>
      </c>
      <c r="C53" s="398" t="str">
        <f>IF(ISBLANK(Regressions!C63), " ", Regressions!C63)</f>
        <v>Urban</v>
      </c>
      <c r="D53" s="394">
        <f>IF(ISBLANK(Regressions!D63), " ", Regressions!D63)</f>
        <v>3440715.031631622</v>
      </c>
      <c r="E53" s="251">
        <f>IF(ISNUMBER(Regressions!E63),ROUND(Regressions!E63, 1), NA())</f>
        <v>100</v>
      </c>
      <c r="F53" s="395">
        <f>IF(ISNUMBER(Regressions!F63),ROUND(Regressions!F63, 1), NA())</f>
        <v>96.8</v>
      </c>
      <c r="G53" s="273">
        <f>IF(ISNUMBER(Regressions!G63),ROUND(Regressions!G63, 1), NA())</f>
        <v>86.5</v>
      </c>
      <c r="H53" s="396">
        <f>IF(ISNUMBER(Regressions!H63),ROUND(Regressions!H63, 1), NA())</f>
        <v>10.3</v>
      </c>
      <c r="I53" s="274">
        <f>IF(ISNUMBER(Regressions!I63),ROUND(Regressions!I63, 1), NA())</f>
        <v>3.2</v>
      </c>
      <c r="J53" s="397">
        <f>IF(ISNUMBER(Regressions!K63),ROUND(Regressions!K63, 1), NA())</f>
        <v>100</v>
      </c>
      <c r="K53" s="395">
        <f>IF(ISNUMBER(Regressions!L63),ROUND(Regressions!L63, 1), NA())</f>
        <v>90.8</v>
      </c>
      <c r="L53" s="275">
        <f>IF(ISNUMBER(Regressions!M63),ROUND(Regressions!M63, 1), NA())</f>
        <v>25</v>
      </c>
      <c r="M53" s="396">
        <f>IF(ISNUMBER(Regressions!N63),ROUND(Regressions!N63, 1), NA())</f>
        <v>65.8</v>
      </c>
      <c r="N53" s="274">
        <f>IF(ISNUMBER(Regressions!O63),ROUND(Regressions!O63, 1), NA())</f>
        <v>9.1999999999999993</v>
      </c>
      <c r="O53" s="397">
        <f>IF(ISNUMBER(Regressions!Q63),ROUND(Regressions!Q63, 1), NA())</f>
        <v>90</v>
      </c>
      <c r="P53" s="395">
        <f>IF(ISNUMBER(Regressions!R63),ROUND(Regressions!R63, 1), NA())</f>
        <v>87.9</v>
      </c>
      <c r="Q53" s="252">
        <f>IF(ISNUMBER(Regressions!S63),ROUND(Regressions!S63, 1), NA())</f>
        <v>73.8</v>
      </c>
      <c r="R53" s="396">
        <f>IF(ISNUMBER(Regressions!T63),ROUND(Regressions!T63, 1), NA())</f>
        <v>14.2</v>
      </c>
      <c r="S53" s="274">
        <f>IF(ISNUMBER(Regressions!U63),ROUND(Regressions!U63, 1), NA())</f>
        <v>12.1</v>
      </c>
    </row>
    <row xmlns:x14ac="http://schemas.microsoft.com/office/spreadsheetml/2009/9/ac" r="54" x14ac:dyDescent="0.2">
      <c r="A54" s="392" t="str">
        <f>IF(ISBLANK(Regressions!A64), " ", Regressions!A64)</f>
        <v>Mali</v>
      </c>
      <c r="B54" s="393">
        <f>IF(ISBLANK(Regressions!B64), " ", Regressions!B64)</f>
        <v>2019</v>
      </c>
      <c r="C54" s="398" t="str">
        <f>IF(ISBLANK(Regressions!C64), " ", Regressions!C64)</f>
        <v>Urban</v>
      </c>
      <c r="D54" s="394">
        <f>IF(ISBLANK(Regressions!D64), " ", Regressions!D64)</f>
        <v>3624992.5583184808</v>
      </c>
      <c r="E54" s="251">
        <f>IF(ISNUMBER(Regressions!E64),ROUND(Regressions!E64, 1), NA())</f>
        <v>100</v>
      </c>
      <c r="F54" s="395">
        <f>IF(ISNUMBER(Regressions!F64),ROUND(Regressions!F64, 1), NA())</f>
        <v>96.8</v>
      </c>
      <c r="G54" s="273">
        <f>IF(ISNUMBER(Regressions!G64),ROUND(Regressions!G64, 1), NA())</f>
        <v>86.5</v>
      </c>
      <c r="H54" s="396">
        <f>IF(ISNUMBER(Regressions!H64),ROUND(Regressions!H64, 1), NA())</f>
        <v>10.3</v>
      </c>
      <c r="I54" s="274">
        <f>IF(ISNUMBER(Regressions!I64),ROUND(Regressions!I64, 1), NA())</f>
        <v>3.2</v>
      </c>
      <c r="J54" s="397">
        <f>IF(ISNUMBER(Regressions!K64),ROUND(Regressions!K64, 1), NA())</f>
        <v>100</v>
      </c>
      <c r="K54" s="395">
        <f>IF(ISNUMBER(Regressions!L64),ROUND(Regressions!L64, 1), NA())</f>
        <v>90.8</v>
      </c>
      <c r="L54" s="275">
        <f>IF(ISNUMBER(Regressions!M64),ROUND(Regressions!M64, 1), NA())</f>
        <v>25</v>
      </c>
      <c r="M54" s="396">
        <f>IF(ISNUMBER(Regressions!N64),ROUND(Regressions!N64, 1), NA())</f>
        <v>65.8</v>
      </c>
      <c r="N54" s="274">
        <f>IF(ISNUMBER(Regressions!O64),ROUND(Regressions!O64, 1), NA())</f>
        <v>9.1999999999999993</v>
      </c>
      <c r="O54" s="397">
        <f>IF(ISNUMBER(Regressions!Q64),ROUND(Regressions!Q64, 1), NA())</f>
        <v>90</v>
      </c>
      <c r="P54" s="395">
        <f>IF(ISNUMBER(Regressions!R64),ROUND(Regressions!R64, 1), NA())</f>
        <v>87.9</v>
      </c>
      <c r="Q54" s="252">
        <f>IF(ISNUMBER(Regressions!S64),ROUND(Regressions!S64, 1), NA())</f>
        <v>73.8</v>
      </c>
      <c r="R54" s="396">
        <f>IF(ISNUMBER(Regressions!T64),ROUND(Regressions!T64, 1), NA())</f>
        <v>14.2</v>
      </c>
      <c r="S54" s="274">
        <f>IF(ISNUMBER(Regressions!U64),ROUND(Regressions!U64, 1), NA())</f>
        <v>12.1</v>
      </c>
    </row>
    <row xmlns:x14ac="http://schemas.microsoft.com/office/spreadsheetml/2009/9/ac" r="55" ht="13.5" customHeight="true" x14ac:dyDescent="0.2">
      <c r="A55" s="392" t="str">
        <f>IF(ISBLANK(Regressions!A65), " ", Regressions!A65)</f>
        <v>Mali</v>
      </c>
      <c r="B55" s="393">
        <f>IF(ISBLANK(Regressions!B65), " ", Regressions!B65)</f>
        <v>2020</v>
      </c>
      <c r="C55" s="398" t="str">
        <f>IF(ISBLANK(Regressions!C65), " ", Regressions!C65)</f>
        <v>Urban</v>
      </c>
      <c r="D55" s="394">
        <f>IF(ISBLANK(Regressions!D65), " ", Regressions!D65)</f>
        <v>3813239.8168035508</v>
      </c>
      <c r="E55" s="251">
        <f>IF(ISNUMBER(Regressions!E65),ROUND(Regressions!E65, 1), NA())</f>
        <v>100</v>
      </c>
      <c r="F55" s="395">
        <f>IF(ISNUMBER(Regressions!F65),ROUND(Regressions!F65, 1), NA())</f>
        <v>96.8</v>
      </c>
      <c r="G55" s="273">
        <f>IF(ISNUMBER(Regressions!G65),ROUND(Regressions!G65, 1), NA())</f>
        <v>86.5</v>
      </c>
      <c r="H55" s="396">
        <f>IF(ISNUMBER(Regressions!H65),ROUND(Regressions!H65, 1), NA())</f>
        <v>10.3</v>
      </c>
      <c r="I55" s="274">
        <f>IF(ISNUMBER(Regressions!I65),ROUND(Regressions!I65, 1), NA())</f>
        <v>3.2</v>
      </c>
      <c r="J55" s="397">
        <f>IF(ISNUMBER(Regressions!K65),ROUND(Regressions!K65, 1), NA())</f>
        <v>100</v>
      </c>
      <c r="K55" s="395">
        <f>IF(ISNUMBER(Regressions!L65),ROUND(Regressions!L65, 1), NA())</f>
        <v>90.8</v>
      </c>
      <c r="L55" s="275">
        <f>IF(ISNUMBER(Regressions!M65),ROUND(Regressions!M65, 1), NA())</f>
        <v>25</v>
      </c>
      <c r="M55" s="396">
        <f>IF(ISNUMBER(Regressions!N65),ROUND(Regressions!N65, 1), NA())</f>
        <v>65.8</v>
      </c>
      <c r="N55" s="274">
        <f>IF(ISNUMBER(Regressions!O65),ROUND(Regressions!O65, 1), NA())</f>
        <v>9.1999999999999993</v>
      </c>
      <c r="O55" s="397">
        <f>IF(ISNUMBER(Regressions!Q65),ROUND(Regressions!Q65, 1), NA())</f>
        <v>90</v>
      </c>
      <c r="P55" s="395">
        <f>IF(ISNUMBER(Regressions!R65),ROUND(Regressions!R65, 1), NA())</f>
        <v>87.9</v>
      </c>
      <c r="Q55" s="252">
        <f>IF(ISNUMBER(Regressions!S65),ROUND(Regressions!S65, 1), NA())</f>
        <v>73.8</v>
      </c>
      <c r="R55" s="396">
        <f>IF(ISNUMBER(Regressions!T65),ROUND(Regressions!T65, 1), NA())</f>
        <v>14.2</v>
      </c>
      <c r="S55" s="274">
        <f>IF(ISNUMBER(Regressions!U65),ROUND(Regressions!U65, 1), NA())</f>
        <v>12.1</v>
      </c>
    </row>
    <row xmlns:x14ac="http://schemas.microsoft.com/office/spreadsheetml/2009/9/ac" r="56" x14ac:dyDescent="0.2">
      <c r="A56" s="444" t="str">
        <f>IF(ISBLANK(Regressions!A66), " ", Regressions!A66)</f>
        <v>Mali</v>
      </c>
      <c r="B56" s="445">
        <f>IF(ISBLANK(Regressions!B66), " ", Regressions!B66)</f>
        <v>2021</v>
      </c>
      <c r="C56" s="446" t="str">
        <f>IF(ISBLANK(Regressions!C66), " ", Regressions!C66)</f>
        <v>Urban</v>
      </c>
      <c r="D56" s="447">
        <f>IF(ISBLANK(Regressions!D66), " ", Regressions!D66)</f>
        <v>4006916.891992378</v>
      </c>
      <c r="E56" s="450">
        <f>IF(ISNUMBER(Regressions!E66),ROUND(Regressions!E66, 1), NA())</f>
        <v>100</v>
      </c>
      <c r="F56" s="448">
        <f>IF(ISNUMBER(Regressions!F66),ROUND(Regressions!F66, 1), NA())</f>
        <v>96.8</v>
      </c>
      <c r="G56" s="451">
        <f>IF(ISNUMBER(Regressions!G66),ROUND(Regressions!G66, 1), NA())</f>
        <v>86.5</v>
      </c>
      <c r="H56" s="449">
        <f>IF(ISNUMBER(Regressions!H66),ROUND(Regressions!H66, 1), NA())</f>
        <v>10.3</v>
      </c>
      <c r="I56" s="452">
        <f>IF(ISNUMBER(Regressions!I66),ROUND(Regressions!I66, 1), NA())</f>
        <v>3.2</v>
      </c>
      <c r="J56" s="450">
        <f>IF(ISNUMBER(Regressions!K66),ROUND(Regressions!K66, 1), NA())</f>
        <v>100</v>
      </c>
      <c r="K56" s="448">
        <f>IF(ISNUMBER(Regressions!L66),ROUND(Regressions!L66, 1), NA())</f>
        <v>90.8</v>
      </c>
      <c r="L56" s="453">
        <f>IF(ISNUMBER(Regressions!M66),ROUND(Regressions!M66, 1), NA())</f>
        <v>25</v>
      </c>
      <c r="M56" s="449">
        <f>IF(ISNUMBER(Regressions!N66),ROUND(Regressions!N66, 1), NA())</f>
        <v>65.8</v>
      </c>
      <c r="N56" s="452">
        <f>IF(ISNUMBER(Regressions!O66),ROUND(Regressions!O66, 1), NA())</f>
        <v>9.1999999999999993</v>
      </c>
      <c r="O56" s="450">
        <f>IF(ISNUMBER(Regressions!Q66),ROUND(Regressions!Q66, 1), NA())</f>
        <v>90</v>
      </c>
      <c r="P56" s="448">
        <f>IF(ISNUMBER(Regressions!R66),ROUND(Regressions!R66, 1), NA())</f>
        <v>87.9</v>
      </c>
      <c r="Q56" s="454">
        <f>IF(ISNUMBER(Regressions!S66),ROUND(Regressions!S66, 1), NA())</f>
        <v>73.8</v>
      </c>
      <c r="R56" s="449">
        <f>IF(ISNUMBER(Regressions!T66),ROUND(Regressions!T66, 1), NA())</f>
        <v>14.2</v>
      </c>
      <c r="S56" s="452">
        <f>IF(ISNUMBER(Regressions!U66),ROUND(Regressions!U66, 1), NA())</f>
        <v>12.1</v>
      </c>
      <c r="T56" s="443"/>
      <c r="U56" s="443"/>
      <c r="V56" s="443"/>
      <c r="W56" s="443"/>
      <c r="X56" s="443"/>
      <c r="Y56" s="443"/>
      <c r="Z56" s="443"/>
      <c r="AA56" s="443"/>
      <c r="AB56" s="443"/>
      <c r="AC56" s="443"/>
    </row>
    <row xmlns:x14ac="http://schemas.microsoft.com/office/spreadsheetml/2009/9/ac" r="57" x14ac:dyDescent="0.2">
      <c r="A57" s="392" t="str">
        <f>IF(ISBLANK(Regressions!A67), " ", Regressions!A67)</f>
        <v>Mali</v>
      </c>
      <c r="B57" s="393">
        <f>IF(ISBLANK(Regressions!B67), " ", Regressions!B67)</f>
        <v>2022</v>
      </c>
      <c r="C57" s="398" t="str">
        <f>IF(ISBLANK(Regressions!C67), " ", Regressions!C67)</f>
        <v>Urban</v>
      </c>
      <c r="D57" s="394">
        <f>IF(ISBLANK(Regressions!D67), " ", Regressions!D67)</f>
        <v>4203721.3078707121</v>
      </c>
      <c r="E57" s="251">
        <f>IF(ISNUMBER(Regressions!E67),ROUND(Regressions!E67, 1), NA())</f>
        <v>100</v>
      </c>
      <c r="F57" s="395" t="e">
        <f>IF(ISNUMBER(Regressions!F67),ROUND(Regressions!F67, 1), NA())</f>
        <v>#N/A</v>
      </c>
      <c r="G57" s="273" t="e">
        <f>IF(ISNUMBER(Regressions!G67),ROUND(Regressions!G67, 1), NA())</f>
        <v>#N/A</v>
      </c>
      <c r="H57" s="396" t="e">
        <f>IF(ISNUMBER(Regressions!H67),ROUND(Regressions!H67, 1), NA())</f>
        <v>#N/A</v>
      </c>
      <c r="I57" s="274" t="e">
        <f>IF(ISNUMBER(Regressions!I67),ROUND(Regressions!I67, 1), NA())</f>
        <v>#N/A</v>
      </c>
      <c r="J57" s="397">
        <f>IF(ISNUMBER(Regressions!K67),ROUND(Regressions!K67, 1), NA())</f>
        <v>100</v>
      </c>
      <c r="K57" s="395" t="e">
        <f>IF(ISNUMBER(Regressions!L67),ROUND(Regressions!L67, 1), NA())</f>
        <v>#N/A</v>
      </c>
      <c r="L57" s="275" t="e">
        <f>IF(ISNUMBER(Regressions!M67),ROUND(Regressions!M67, 1), NA())</f>
        <v>#N/A</v>
      </c>
      <c r="M57" s="396" t="e">
        <f>IF(ISNUMBER(Regressions!N67),ROUND(Regressions!N67, 1), NA())</f>
        <v>#N/A</v>
      </c>
      <c r="N57" s="274" t="e">
        <f>IF(ISNUMBER(Regressions!O67),ROUND(Regressions!O67, 1), NA())</f>
        <v>#N/A</v>
      </c>
      <c r="O57" s="397" t="e">
        <f>IF(ISNUMBER(Regressions!Q67),ROUND(Regressions!Q67, 1), NA())</f>
        <v>#N/A</v>
      </c>
      <c r="P57" s="395" t="e">
        <f>IF(ISNUMBER(Regressions!R67),ROUND(Regressions!R67, 1), NA())</f>
        <v>#N/A</v>
      </c>
      <c r="Q57" s="252" t="e">
        <f>IF(ISNUMBER(Regressions!S67),ROUND(Regressions!S67, 1), NA())</f>
        <v>#N/A</v>
      </c>
      <c r="R57" s="396" t="e">
        <f>IF(ISNUMBER(Regressions!T67),ROUND(Regressions!T67, 1), NA())</f>
        <v>#N/A</v>
      </c>
      <c r="S57" s="274" t="e">
        <f>IF(ISNUMBER(Regressions!U67),ROUND(Regressions!U67, 1), NA())</f>
        <v>#N/A</v>
      </c>
    </row>
    <row xmlns:x14ac="http://schemas.microsoft.com/office/spreadsheetml/2009/9/ac" r="58" x14ac:dyDescent="0.2">
      <c r="A58" s="399" t="str">
        <f>IF(ISBLANK(Regressions!A68), " ", Regressions!A68)</f>
        <v>Mali</v>
      </c>
      <c r="B58" s="400">
        <f>IF(ISBLANK(Regressions!B68), " ", Regressions!B68)</f>
        <v>2023</v>
      </c>
      <c r="C58" s="401" t="str">
        <f>IF(ISBLANK(Regressions!C68), " ", Regressions!C68)</f>
        <v>Urban</v>
      </c>
      <c r="D58" s="402">
        <f>IF(ISBLANK(Regressions!D68), " ", Regressions!D68)</f>
        <v>4301882.6455378728</v>
      </c>
      <c r="E58" s="403">
        <f>IF(ISNUMBER(Regressions!E68),ROUND(Regressions!E68, 1), NA())</f>
        <v>100</v>
      </c>
      <c r="F58" s="404" t="e">
        <f>IF(ISNUMBER(Regressions!F68),ROUND(Regressions!F68, 1), NA())</f>
        <v>#N/A</v>
      </c>
      <c r="G58" s="405" t="e">
        <f>IF(ISNUMBER(Regressions!G68),ROUND(Regressions!G68, 1), NA())</f>
        <v>#N/A</v>
      </c>
      <c r="H58" s="406" t="e">
        <f>IF(ISNUMBER(Regressions!H68),ROUND(Regressions!H68, 1), NA())</f>
        <v>#N/A</v>
      </c>
      <c r="I58" s="407" t="e">
        <f>IF(ISNUMBER(Regressions!I68),ROUND(Regressions!I68, 1), NA())</f>
        <v>#N/A</v>
      </c>
      <c r="J58" s="408">
        <f>IF(ISNUMBER(Regressions!K68),ROUND(Regressions!K68, 1), NA())</f>
        <v>100</v>
      </c>
      <c r="K58" s="404" t="e">
        <f>IF(ISNUMBER(Regressions!L68),ROUND(Regressions!L68, 1), NA())</f>
        <v>#N/A</v>
      </c>
      <c r="L58" s="409" t="e">
        <f>IF(ISNUMBER(Regressions!M68),ROUND(Regressions!M68, 1), NA())</f>
        <v>#N/A</v>
      </c>
      <c r="M58" s="406" t="e">
        <f>IF(ISNUMBER(Regressions!N68),ROUND(Regressions!N68, 1), NA())</f>
        <v>#N/A</v>
      </c>
      <c r="N58" s="407" t="e">
        <f>IF(ISNUMBER(Regressions!O68),ROUND(Regressions!O68, 1), NA())</f>
        <v>#N/A</v>
      </c>
      <c r="O58" s="408" t="e">
        <f>IF(ISNUMBER(Regressions!Q68),ROUND(Regressions!Q68, 1), NA())</f>
        <v>#N/A</v>
      </c>
      <c r="P58" s="404" t="e">
        <f>IF(ISNUMBER(Regressions!R68),ROUND(Regressions!R68, 1), NA())</f>
        <v>#N/A</v>
      </c>
      <c r="Q58" s="410" t="e">
        <f>IF(ISNUMBER(Regressions!S68),ROUND(Regressions!S68, 1), NA())</f>
        <v>#N/A</v>
      </c>
      <c r="R58" s="406" t="e">
        <f>IF(ISNUMBER(Regressions!T68),ROUND(Regressions!T68, 1), NA())</f>
        <v>#N/A</v>
      </c>
      <c r="S58" s="407" t="e">
        <f>IF(ISNUMBER(Regressions!U68),ROUND(Regressions!U68, 1), NA())</f>
        <v>#N/A</v>
      </c>
    </row>
    <row xmlns:x14ac="http://schemas.microsoft.com/office/spreadsheetml/2009/9/ac" r="59" hidden="true" x14ac:dyDescent="0.2">
      <c r="A59" s="392" t="str">
        <f>IF(ISBLANK(Regressions!A69), " ", Regressions!A69)</f>
        <v>Mali</v>
      </c>
      <c r="B59" s="393">
        <f>IF(ISBLANK(Regressions!B69), " ", Regressions!B69)</f>
        <v>2024</v>
      </c>
      <c r="C59" s="398" t="str">
        <f>IF(ISBLANK(Regressions!C69), " ", Regressions!C69)</f>
        <v>Urban</v>
      </c>
      <c r="D59" s="394" t="str">
        <f>IF(ISBLANK(Regressions!D69), " ", Regressions!D69)</f>
        <v> </v>
      </c>
      <c r="E59" s="251" t="e">
        <f>IF(ISNUMBER(Regressions!E69),ROUND(Regressions!E69, 1), NA())</f>
        <v>#N/A</v>
      </c>
      <c r="F59" s="395" t="e">
        <f>IF(ISNUMBER(Regressions!F69),ROUND(Regressions!F69, 1), NA())</f>
        <v>#N/A</v>
      </c>
      <c r="G59" s="273" t="e">
        <f>IF(ISNUMBER(Regressions!G69),ROUND(Regressions!G69, 1), NA())</f>
        <v>#N/A</v>
      </c>
      <c r="H59" s="396" t="e">
        <f>IF(ISNUMBER(Regressions!H69),ROUND(Regressions!H69, 1), NA())</f>
        <v>#N/A</v>
      </c>
      <c r="I59" s="274" t="e">
        <f>IF(ISNUMBER(Regressions!I69),ROUND(Regressions!I69, 1), NA())</f>
        <v>#N/A</v>
      </c>
      <c r="J59" s="397" t="e">
        <f>IF(ISNUMBER(Regressions!K69),ROUND(Regressions!K69, 1), NA())</f>
        <v>#N/A</v>
      </c>
      <c r="K59" s="395" t="e">
        <f>IF(ISNUMBER(Regressions!L69),ROUND(Regressions!L69, 1), NA())</f>
        <v>#N/A</v>
      </c>
      <c r="L59" s="275" t="e">
        <f>IF(ISNUMBER(Regressions!M69),ROUND(Regressions!M69, 1), NA())</f>
        <v>#N/A</v>
      </c>
      <c r="M59" s="396" t="e">
        <f>IF(ISNUMBER(Regressions!N69),ROUND(Regressions!N69, 1), NA())</f>
        <v>#N/A</v>
      </c>
      <c r="N59" s="274" t="e">
        <f>IF(ISNUMBER(Regressions!O69),ROUND(Regressions!O69, 1), NA())</f>
        <v>#N/A</v>
      </c>
      <c r="O59" s="397" t="e">
        <f>IF(ISNUMBER(Regressions!Q69),ROUND(Regressions!Q69, 1), NA())</f>
        <v>#N/A</v>
      </c>
      <c r="P59" s="395" t="e">
        <f>IF(ISNUMBER(Regressions!R69),ROUND(Regressions!R69, 1), NA())</f>
        <v>#N/A</v>
      </c>
      <c r="Q59" s="252" t="e">
        <f>IF(ISNUMBER(Regressions!S69),ROUND(Regressions!S69, 1), NA())</f>
        <v>#N/A</v>
      </c>
      <c r="R59" s="396" t="e">
        <f>IF(ISNUMBER(Regressions!T69),ROUND(Regressions!T69, 1), NA())</f>
        <v>#N/A</v>
      </c>
      <c r="S59" s="274" t="e">
        <f>IF(ISNUMBER(Regressions!U69),ROUND(Regressions!U69, 1), NA())</f>
        <v>#N/A</v>
      </c>
    </row>
    <row xmlns:x14ac="http://schemas.microsoft.com/office/spreadsheetml/2009/9/ac" r="60" hidden="true" x14ac:dyDescent="0.2">
      <c r="A60" s="392" t="str">
        <f>IF(ISBLANK(Regressions!A70), " ", Regressions!A70)</f>
        <v>Mali</v>
      </c>
      <c r="B60" s="393">
        <f>IF(ISBLANK(Regressions!B70), " ", Regressions!B70)</f>
        <v>2025</v>
      </c>
      <c r="C60" s="398" t="str">
        <f>IF(ISBLANK(Regressions!C70), " ", Regressions!C70)</f>
        <v>Urban</v>
      </c>
      <c r="D60" s="394" t="str">
        <f>IF(ISBLANK(Regressions!D70), " ", Regressions!D70)</f>
        <v> </v>
      </c>
      <c r="E60" s="251" t="e">
        <f>IF(ISNUMBER(Regressions!E70),ROUND(Regressions!E70, 1), NA())</f>
        <v>#N/A</v>
      </c>
      <c r="F60" s="395" t="e">
        <f>IF(ISNUMBER(Regressions!F70),ROUND(Regressions!F70, 1), NA())</f>
        <v>#N/A</v>
      </c>
      <c r="G60" s="273" t="e">
        <f>IF(ISNUMBER(Regressions!G70),ROUND(Regressions!G70, 1), NA())</f>
        <v>#N/A</v>
      </c>
      <c r="H60" s="396" t="e">
        <f>IF(ISNUMBER(Regressions!H70),ROUND(Regressions!H70, 1), NA())</f>
        <v>#N/A</v>
      </c>
      <c r="I60" s="274" t="e">
        <f>IF(ISNUMBER(Regressions!I70),ROUND(Regressions!I70, 1), NA())</f>
        <v>#N/A</v>
      </c>
      <c r="J60" s="397" t="e">
        <f>IF(ISNUMBER(Regressions!K70),ROUND(Regressions!K70, 1), NA())</f>
        <v>#N/A</v>
      </c>
      <c r="K60" s="395" t="e">
        <f>IF(ISNUMBER(Regressions!L70),ROUND(Regressions!L70, 1), NA())</f>
        <v>#N/A</v>
      </c>
      <c r="L60" s="275" t="e">
        <f>IF(ISNUMBER(Regressions!M70),ROUND(Regressions!M70, 1), NA())</f>
        <v>#N/A</v>
      </c>
      <c r="M60" s="396" t="e">
        <f>IF(ISNUMBER(Regressions!N70),ROUND(Regressions!N70, 1), NA())</f>
        <v>#N/A</v>
      </c>
      <c r="N60" s="274" t="e">
        <f>IF(ISNUMBER(Regressions!O70),ROUND(Regressions!O70, 1), NA())</f>
        <v>#N/A</v>
      </c>
      <c r="O60" s="397" t="e">
        <f>IF(ISNUMBER(Regressions!Q70),ROUND(Regressions!Q70, 1), NA())</f>
        <v>#N/A</v>
      </c>
      <c r="P60" s="395" t="e">
        <f>IF(ISNUMBER(Regressions!R70),ROUND(Regressions!R70, 1), NA())</f>
        <v>#N/A</v>
      </c>
      <c r="Q60" s="252" t="e">
        <f>IF(ISNUMBER(Regressions!S70),ROUND(Regressions!S70, 1), NA())</f>
        <v>#N/A</v>
      </c>
      <c r="R60" s="396" t="e">
        <f>IF(ISNUMBER(Regressions!T70),ROUND(Regressions!T70, 1), NA())</f>
        <v>#N/A</v>
      </c>
      <c r="S60" s="274" t="e">
        <f>IF(ISNUMBER(Regressions!U70),ROUND(Regressions!U70, 1), NA())</f>
        <v>#N/A</v>
      </c>
    </row>
    <row xmlns:x14ac="http://schemas.microsoft.com/office/spreadsheetml/2009/9/ac" r="61" hidden="true" x14ac:dyDescent="0.2">
      <c r="A61" s="392" t="str">
        <f>IF(ISBLANK(Regressions!A71), " ", Regressions!A71)</f>
        <v>Mali</v>
      </c>
      <c r="B61" s="393">
        <f>IF(ISBLANK(Regressions!B71), " ", Regressions!B71)</f>
        <v>2026</v>
      </c>
      <c r="C61" s="398" t="str">
        <f>IF(ISBLANK(Regressions!C71), " ", Regressions!C71)</f>
        <v>Urban</v>
      </c>
      <c r="D61" s="394" t="str">
        <f>IF(ISBLANK(Regressions!D71), " ", Regressions!D71)</f>
        <v> </v>
      </c>
      <c r="E61" s="251" t="e">
        <f>IF(ISNUMBER(Regressions!E71),ROUND(Regressions!E71, 1), NA())</f>
        <v>#N/A</v>
      </c>
      <c r="F61" s="395" t="e">
        <f>IF(ISNUMBER(Regressions!F71),ROUND(Regressions!F71, 1), NA())</f>
        <v>#N/A</v>
      </c>
      <c r="G61" s="273" t="e">
        <f>IF(ISNUMBER(Regressions!G71),ROUND(Regressions!G71, 1), NA())</f>
        <v>#N/A</v>
      </c>
      <c r="H61" s="396" t="e">
        <f>IF(ISNUMBER(Regressions!H71),ROUND(Regressions!H71, 1), NA())</f>
        <v>#N/A</v>
      </c>
      <c r="I61" s="274" t="e">
        <f>IF(ISNUMBER(Regressions!I71),ROUND(Regressions!I71, 1), NA())</f>
        <v>#N/A</v>
      </c>
      <c r="J61" s="397" t="e">
        <f>IF(ISNUMBER(Regressions!K71),ROUND(Regressions!K71, 1), NA())</f>
        <v>#N/A</v>
      </c>
      <c r="K61" s="395" t="e">
        <f>IF(ISNUMBER(Regressions!L71),ROUND(Regressions!L71, 1), NA())</f>
        <v>#N/A</v>
      </c>
      <c r="L61" s="275" t="e">
        <f>IF(ISNUMBER(Regressions!M71),ROUND(Regressions!M71, 1), NA())</f>
        <v>#N/A</v>
      </c>
      <c r="M61" s="396" t="e">
        <f>IF(ISNUMBER(Regressions!N71),ROUND(Regressions!N71, 1), NA())</f>
        <v>#N/A</v>
      </c>
      <c r="N61" s="274" t="e">
        <f>IF(ISNUMBER(Regressions!O71),ROUND(Regressions!O71, 1), NA())</f>
        <v>#N/A</v>
      </c>
      <c r="O61" s="397" t="e">
        <f>IF(ISNUMBER(Regressions!Q71),ROUND(Regressions!Q71, 1), NA())</f>
        <v>#N/A</v>
      </c>
      <c r="P61" s="395" t="e">
        <f>IF(ISNUMBER(Regressions!R71),ROUND(Regressions!R71, 1), NA())</f>
        <v>#N/A</v>
      </c>
      <c r="Q61" s="252" t="e">
        <f>IF(ISNUMBER(Regressions!S71),ROUND(Regressions!S71, 1), NA())</f>
        <v>#N/A</v>
      </c>
      <c r="R61" s="396" t="e">
        <f>IF(ISNUMBER(Regressions!T71),ROUND(Regressions!T71, 1), NA())</f>
        <v>#N/A</v>
      </c>
      <c r="S61" s="274" t="e">
        <f>IF(ISNUMBER(Regressions!U71),ROUND(Regressions!U71, 1), NA())</f>
        <v>#N/A</v>
      </c>
    </row>
    <row xmlns:x14ac="http://schemas.microsoft.com/office/spreadsheetml/2009/9/ac" r="62" hidden="true" x14ac:dyDescent="0.2">
      <c r="A62" s="392" t="str">
        <f>IF(ISBLANK(Regressions!A72), " ", Regressions!A72)</f>
        <v>Mali</v>
      </c>
      <c r="B62" s="393">
        <f>IF(ISBLANK(Regressions!B72), " ", Regressions!B72)</f>
        <v>2027</v>
      </c>
      <c r="C62" s="398" t="str">
        <f>IF(ISBLANK(Regressions!C72), " ", Regressions!C72)</f>
        <v>Urban</v>
      </c>
      <c r="D62" s="394" t="str">
        <f>IF(ISBLANK(Regressions!D72), " ", Regressions!D72)</f>
        <v> </v>
      </c>
      <c r="E62" s="251" t="e">
        <f>IF(ISNUMBER(Regressions!E72),ROUND(Regressions!E72, 1), NA())</f>
        <v>#N/A</v>
      </c>
      <c r="F62" s="395" t="e">
        <f>IF(ISNUMBER(Regressions!F72),ROUND(Regressions!F72, 1), NA())</f>
        <v>#N/A</v>
      </c>
      <c r="G62" s="273" t="e">
        <f>IF(ISNUMBER(Regressions!G72),ROUND(Regressions!G72, 1), NA())</f>
        <v>#N/A</v>
      </c>
      <c r="H62" s="396" t="e">
        <f>IF(ISNUMBER(Regressions!H72),ROUND(Regressions!H72, 1), NA())</f>
        <v>#N/A</v>
      </c>
      <c r="I62" s="274" t="e">
        <f>IF(ISNUMBER(Regressions!I72),ROUND(Regressions!I72, 1), NA())</f>
        <v>#N/A</v>
      </c>
      <c r="J62" s="397" t="e">
        <f>IF(ISNUMBER(Regressions!K72),ROUND(Regressions!K72, 1), NA())</f>
        <v>#N/A</v>
      </c>
      <c r="K62" s="395" t="e">
        <f>IF(ISNUMBER(Regressions!L72),ROUND(Regressions!L72, 1), NA())</f>
        <v>#N/A</v>
      </c>
      <c r="L62" s="275" t="e">
        <f>IF(ISNUMBER(Regressions!M72),ROUND(Regressions!M72, 1), NA())</f>
        <v>#N/A</v>
      </c>
      <c r="M62" s="396" t="e">
        <f>IF(ISNUMBER(Regressions!N72),ROUND(Regressions!N72, 1), NA())</f>
        <v>#N/A</v>
      </c>
      <c r="N62" s="274" t="e">
        <f>IF(ISNUMBER(Regressions!O72),ROUND(Regressions!O72, 1), NA())</f>
        <v>#N/A</v>
      </c>
      <c r="O62" s="397" t="e">
        <f>IF(ISNUMBER(Regressions!Q72),ROUND(Regressions!Q72, 1), NA())</f>
        <v>#N/A</v>
      </c>
      <c r="P62" s="395" t="e">
        <f>IF(ISNUMBER(Regressions!R72),ROUND(Regressions!R72, 1), NA())</f>
        <v>#N/A</v>
      </c>
      <c r="Q62" s="252" t="e">
        <f>IF(ISNUMBER(Regressions!S72),ROUND(Regressions!S72, 1), NA())</f>
        <v>#N/A</v>
      </c>
      <c r="R62" s="396" t="e">
        <f>IF(ISNUMBER(Regressions!T72),ROUND(Regressions!T72, 1), NA())</f>
        <v>#N/A</v>
      </c>
      <c r="S62" s="274" t="e">
        <f>IF(ISNUMBER(Regressions!U72),ROUND(Regressions!U72, 1), NA())</f>
        <v>#N/A</v>
      </c>
    </row>
    <row xmlns:x14ac="http://schemas.microsoft.com/office/spreadsheetml/2009/9/ac" r="63" hidden="true" x14ac:dyDescent="0.2">
      <c r="A63" s="392" t="str">
        <f>IF(ISBLANK(Regressions!A73), " ", Regressions!A73)</f>
        <v>Mali</v>
      </c>
      <c r="B63" s="393">
        <f>IF(ISBLANK(Regressions!B73), " ", Regressions!B73)</f>
        <v>2028</v>
      </c>
      <c r="C63" s="398" t="str">
        <f>IF(ISBLANK(Regressions!C73), " ", Regressions!C73)</f>
        <v>Urban</v>
      </c>
      <c r="D63" s="394" t="str">
        <f>IF(ISBLANK(Regressions!D73), " ", Regressions!D73)</f>
        <v> </v>
      </c>
      <c r="E63" s="251" t="e">
        <f>IF(ISNUMBER(Regressions!E73),ROUND(Regressions!E73, 1), NA())</f>
        <v>#N/A</v>
      </c>
      <c r="F63" s="395" t="e">
        <f>IF(ISNUMBER(Regressions!F73),ROUND(Regressions!F73, 1), NA())</f>
        <v>#N/A</v>
      </c>
      <c r="G63" s="273" t="e">
        <f>IF(ISNUMBER(Regressions!G73),ROUND(Regressions!G73, 1), NA())</f>
        <v>#N/A</v>
      </c>
      <c r="H63" s="396" t="e">
        <f>IF(ISNUMBER(Regressions!H73),ROUND(Regressions!H73, 1), NA())</f>
        <v>#N/A</v>
      </c>
      <c r="I63" s="274" t="e">
        <f>IF(ISNUMBER(Regressions!I73),ROUND(Regressions!I73, 1), NA())</f>
        <v>#N/A</v>
      </c>
      <c r="J63" s="397" t="e">
        <f>IF(ISNUMBER(Regressions!K73),ROUND(Regressions!K73, 1), NA())</f>
        <v>#N/A</v>
      </c>
      <c r="K63" s="395" t="e">
        <f>IF(ISNUMBER(Regressions!L73),ROUND(Regressions!L73, 1), NA())</f>
        <v>#N/A</v>
      </c>
      <c r="L63" s="275" t="e">
        <f>IF(ISNUMBER(Regressions!M73),ROUND(Regressions!M73, 1), NA())</f>
        <v>#N/A</v>
      </c>
      <c r="M63" s="396" t="e">
        <f>IF(ISNUMBER(Regressions!N73),ROUND(Regressions!N73, 1), NA())</f>
        <v>#N/A</v>
      </c>
      <c r="N63" s="274" t="e">
        <f>IF(ISNUMBER(Regressions!O73),ROUND(Regressions!O73, 1), NA())</f>
        <v>#N/A</v>
      </c>
      <c r="O63" s="397" t="e">
        <f>IF(ISNUMBER(Regressions!Q73),ROUND(Regressions!Q73, 1), NA())</f>
        <v>#N/A</v>
      </c>
      <c r="P63" s="395" t="e">
        <f>IF(ISNUMBER(Regressions!R73),ROUND(Regressions!R73, 1), NA())</f>
        <v>#N/A</v>
      </c>
      <c r="Q63" s="252" t="e">
        <f>IF(ISNUMBER(Regressions!S73),ROUND(Regressions!S73, 1), NA())</f>
        <v>#N/A</v>
      </c>
      <c r="R63" s="396" t="e">
        <f>IF(ISNUMBER(Regressions!T73),ROUND(Regressions!T73, 1), NA())</f>
        <v>#N/A</v>
      </c>
      <c r="S63" s="274" t="e">
        <f>IF(ISNUMBER(Regressions!U73),ROUND(Regressions!U73, 1), NA())</f>
        <v>#N/A</v>
      </c>
    </row>
    <row xmlns:x14ac="http://schemas.microsoft.com/office/spreadsheetml/2009/9/ac" r="64" hidden="true" x14ac:dyDescent="0.2">
      <c r="A64" s="392" t="str">
        <f>IF(ISBLANK(Regressions!A74), " ", Regressions!A74)</f>
        <v>Mali</v>
      </c>
      <c r="B64" s="393">
        <f>IF(ISBLANK(Regressions!B74), " ", Regressions!B74)</f>
        <v>2029</v>
      </c>
      <c r="C64" s="398" t="str">
        <f>IF(ISBLANK(Regressions!C74), " ", Regressions!C74)</f>
        <v>Urban</v>
      </c>
      <c r="D64" s="394" t="str">
        <f>IF(ISBLANK(Regressions!D74), " ", Regressions!D74)</f>
        <v> </v>
      </c>
      <c r="E64" s="251" t="e">
        <f>IF(ISNUMBER(Regressions!E74),ROUND(Regressions!E74, 1), NA())</f>
        <v>#N/A</v>
      </c>
      <c r="F64" s="395" t="e">
        <f>IF(ISNUMBER(Regressions!F74),ROUND(Regressions!F74, 1), NA())</f>
        <v>#N/A</v>
      </c>
      <c r="G64" s="273" t="e">
        <f>IF(ISNUMBER(Regressions!G74),ROUND(Regressions!G74, 1), NA())</f>
        <v>#N/A</v>
      </c>
      <c r="H64" s="396" t="e">
        <f>IF(ISNUMBER(Regressions!H74),ROUND(Regressions!H74, 1), NA())</f>
        <v>#N/A</v>
      </c>
      <c r="I64" s="274" t="e">
        <f>IF(ISNUMBER(Regressions!I74),ROUND(Regressions!I74, 1), NA())</f>
        <v>#N/A</v>
      </c>
      <c r="J64" s="397" t="e">
        <f>IF(ISNUMBER(Regressions!K74),ROUND(Regressions!K74, 1), NA())</f>
        <v>#N/A</v>
      </c>
      <c r="K64" s="395" t="e">
        <f>IF(ISNUMBER(Regressions!L74),ROUND(Regressions!L74, 1), NA())</f>
        <v>#N/A</v>
      </c>
      <c r="L64" s="275" t="e">
        <f>IF(ISNUMBER(Regressions!M74),ROUND(Regressions!M74, 1), NA())</f>
        <v>#N/A</v>
      </c>
      <c r="M64" s="396" t="e">
        <f>IF(ISNUMBER(Regressions!N74),ROUND(Regressions!N74, 1), NA())</f>
        <v>#N/A</v>
      </c>
      <c r="N64" s="274" t="e">
        <f>IF(ISNUMBER(Regressions!O74),ROUND(Regressions!O74, 1), NA())</f>
        <v>#N/A</v>
      </c>
      <c r="O64" s="397" t="e">
        <f>IF(ISNUMBER(Regressions!Q74),ROUND(Regressions!Q74, 1), NA())</f>
        <v>#N/A</v>
      </c>
      <c r="P64" s="395" t="e">
        <f>IF(ISNUMBER(Regressions!R74),ROUND(Regressions!R74, 1), NA())</f>
        <v>#N/A</v>
      </c>
      <c r="Q64" s="252" t="e">
        <f>IF(ISNUMBER(Regressions!S74),ROUND(Regressions!S74, 1), NA())</f>
        <v>#N/A</v>
      </c>
      <c r="R64" s="396" t="e">
        <f>IF(ISNUMBER(Regressions!T74),ROUND(Regressions!T74, 1), NA())</f>
        <v>#N/A</v>
      </c>
      <c r="S64" s="274" t="e">
        <f>IF(ISNUMBER(Regressions!U74),ROUND(Regressions!U74, 1), NA())</f>
        <v>#N/A</v>
      </c>
    </row>
    <row xmlns:x14ac="http://schemas.microsoft.com/office/spreadsheetml/2009/9/ac" r="65" hidden="true" x14ac:dyDescent="0.2">
      <c r="A65" s="392" t="str">
        <f>IF(ISBLANK(Regressions!A75), " ", Regressions!A75)</f>
        <v>Mali</v>
      </c>
      <c r="B65" s="393">
        <f>IF(ISBLANK(Regressions!B75), " ", Regressions!B75)</f>
        <v>2030</v>
      </c>
      <c r="C65" s="398" t="str">
        <f>IF(ISBLANK(Regressions!C75), " ", Regressions!C75)</f>
        <v>Urban</v>
      </c>
      <c r="D65" s="394" t="str">
        <f>IF(ISBLANK(Regressions!D75), " ", Regressions!D75)</f>
        <v> </v>
      </c>
      <c r="E65" s="251" t="e">
        <f>IF(ISNUMBER(Regressions!E75),ROUND(Regressions!E75, 1), NA())</f>
        <v>#N/A</v>
      </c>
      <c r="F65" s="395" t="e">
        <f>IF(ISNUMBER(Regressions!F75),ROUND(Regressions!F75, 1), NA())</f>
        <v>#N/A</v>
      </c>
      <c r="G65" s="273" t="e">
        <f>IF(ISNUMBER(Regressions!G75),ROUND(Regressions!G75, 1), NA())</f>
        <v>#N/A</v>
      </c>
      <c r="H65" s="396" t="e">
        <f>IF(ISNUMBER(Regressions!H75),ROUND(Regressions!H75, 1), NA())</f>
        <v>#N/A</v>
      </c>
      <c r="I65" s="274" t="e">
        <f>IF(ISNUMBER(Regressions!I75),ROUND(Regressions!I75, 1), NA())</f>
        <v>#N/A</v>
      </c>
      <c r="J65" s="397" t="e">
        <f>IF(ISNUMBER(Regressions!K75),ROUND(Regressions!K75, 1), NA())</f>
        <v>#N/A</v>
      </c>
      <c r="K65" s="395" t="e">
        <f>IF(ISNUMBER(Regressions!L75),ROUND(Regressions!L75, 1), NA())</f>
        <v>#N/A</v>
      </c>
      <c r="L65" s="275" t="e">
        <f>IF(ISNUMBER(Regressions!M75),ROUND(Regressions!M75, 1), NA())</f>
        <v>#N/A</v>
      </c>
      <c r="M65" s="396" t="e">
        <f>IF(ISNUMBER(Regressions!N75),ROUND(Regressions!N75, 1), NA())</f>
        <v>#N/A</v>
      </c>
      <c r="N65" s="274" t="e">
        <f>IF(ISNUMBER(Regressions!O75),ROUND(Regressions!O75, 1), NA())</f>
        <v>#N/A</v>
      </c>
      <c r="O65" s="397" t="e">
        <f>IF(ISNUMBER(Regressions!Q75),ROUND(Regressions!Q75, 1), NA())</f>
        <v>#N/A</v>
      </c>
      <c r="P65" s="395" t="e">
        <f>IF(ISNUMBER(Regressions!R75),ROUND(Regressions!R75, 1), NA())</f>
        <v>#N/A</v>
      </c>
      <c r="Q65" s="252" t="e">
        <f>IF(ISNUMBER(Regressions!S75),ROUND(Regressions!S75, 1), NA())</f>
        <v>#N/A</v>
      </c>
      <c r="R65" s="396" t="e">
        <f>IF(ISNUMBER(Regressions!T75),ROUND(Regressions!T75, 1), NA())</f>
        <v>#N/A</v>
      </c>
      <c r="S65" s="274" t="e">
        <f>IF(ISNUMBER(Regressions!U75),ROUND(Regressions!U75, 1), NA())</f>
        <v>#N/A</v>
      </c>
    </row>
    <row xmlns:x14ac="http://schemas.microsoft.com/office/spreadsheetml/2009/9/ac" r="66" x14ac:dyDescent="0.2">
      <c r="A66" s="392" t="str">
        <f>IF(ISBLANK(Regressions!A76), " ", Regressions!A76)</f>
        <v>Mali</v>
      </c>
      <c r="B66" s="393">
        <f>IF(ISBLANK(Regressions!B76), " ", Regressions!B76)</f>
        <v>2000</v>
      </c>
      <c r="C66" s="398" t="str">
        <f>IF(ISBLANK(Regressions!C76), " ", Regressions!C76)</f>
        <v>Rural</v>
      </c>
      <c r="D66" s="394">
        <f>IF(ISBLANK(Regressions!D76), " ", Regressions!D76)</f>
        <v>3508537.0279922099</v>
      </c>
      <c r="E66" s="251" t="e">
        <f>IF(ISNUMBER(Regressions!E76),ROUND(Regressions!E76, 1), NA())</f>
        <v>#N/A</v>
      </c>
      <c r="F66" s="395" t="e">
        <f>IF(ISNUMBER(Regressions!F76),ROUND(Regressions!F76, 1), NA())</f>
        <v>#N/A</v>
      </c>
      <c r="G66" s="273" t="e">
        <f>IF(ISNUMBER(Regressions!G76),ROUND(Regressions!G76, 1), NA())</f>
        <v>#N/A</v>
      </c>
      <c r="H66" s="396" t="e">
        <f>IF(ISNUMBER(Regressions!H76),ROUND(Regressions!H76, 1), NA())</f>
        <v>#N/A</v>
      </c>
      <c r="I66" s="274" t="e">
        <f>IF(ISNUMBER(Regressions!I76),ROUND(Regressions!I76, 1), NA())</f>
        <v>#N/A</v>
      </c>
      <c r="J66" s="397" t="e">
        <f>IF(ISNUMBER(Regressions!K76),ROUND(Regressions!K76, 1), NA())</f>
        <v>#N/A</v>
      </c>
      <c r="K66" s="395" t="e">
        <f>IF(ISNUMBER(Regressions!L76),ROUND(Regressions!L76, 1), NA())</f>
        <v>#N/A</v>
      </c>
      <c r="L66" s="275" t="e">
        <f>IF(ISNUMBER(Regressions!M76),ROUND(Regressions!M76, 1), NA())</f>
        <v>#N/A</v>
      </c>
      <c r="M66" s="396" t="e">
        <f>IF(ISNUMBER(Regressions!N76),ROUND(Regressions!N76, 1), NA())</f>
        <v>#N/A</v>
      </c>
      <c r="N66" s="274" t="e">
        <f>IF(ISNUMBER(Regressions!O76),ROUND(Regressions!O76, 1), NA())</f>
        <v>#N/A</v>
      </c>
      <c r="O66" s="397" t="e">
        <f>IF(ISNUMBER(Regressions!Q76),ROUND(Regressions!Q76, 1), NA())</f>
        <v>#N/A</v>
      </c>
      <c r="P66" s="395" t="e">
        <f>IF(ISNUMBER(Regressions!R76),ROUND(Regressions!R76, 1), NA())</f>
        <v>#N/A</v>
      </c>
      <c r="Q66" s="252" t="e">
        <f>IF(ISNUMBER(Regressions!S76),ROUND(Regressions!S76, 1), NA())</f>
        <v>#N/A</v>
      </c>
      <c r="R66" s="396" t="e">
        <f>IF(ISNUMBER(Regressions!T76),ROUND(Regressions!T76, 1), NA())</f>
        <v>#N/A</v>
      </c>
      <c r="S66" s="274" t="e">
        <f>IF(ISNUMBER(Regressions!U76),ROUND(Regressions!U76, 1), NA())</f>
        <v>#N/A</v>
      </c>
    </row>
    <row xmlns:x14ac="http://schemas.microsoft.com/office/spreadsheetml/2009/9/ac" r="67" x14ac:dyDescent="0.2">
      <c r="A67" s="392" t="str">
        <f>IF(ISBLANK(Regressions!A77), " ", Regressions!A77)</f>
        <v>Mali</v>
      </c>
      <c r="B67" s="393">
        <f>IF(ISBLANK(Regressions!B77), " ", Regressions!B77)</f>
        <v>2001</v>
      </c>
      <c r="C67" s="398" t="str">
        <f>IF(ISBLANK(Regressions!C77), " ", Regressions!C77)</f>
        <v>Rural</v>
      </c>
      <c r="D67" s="394">
        <f>IF(ISBLANK(Regressions!D77), " ", Regressions!D77)</f>
        <v>3556221.3074957659</v>
      </c>
      <c r="E67" s="251" t="e">
        <f>IF(ISNUMBER(Regressions!E77),ROUND(Regressions!E77, 1), NA())</f>
        <v>#N/A</v>
      </c>
      <c r="F67" s="395" t="e">
        <f>IF(ISNUMBER(Regressions!F77),ROUND(Regressions!F77, 1), NA())</f>
        <v>#N/A</v>
      </c>
      <c r="G67" s="273" t="e">
        <f>IF(ISNUMBER(Regressions!G77),ROUND(Regressions!G77, 1), NA())</f>
        <v>#N/A</v>
      </c>
      <c r="H67" s="396" t="e">
        <f>IF(ISNUMBER(Regressions!H77),ROUND(Regressions!H77, 1), NA())</f>
        <v>#N/A</v>
      </c>
      <c r="I67" s="274" t="e">
        <f>IF(ISNUMBER(Regressions!I77),ROUND(Regressions!I77, 1), NA())</f>
        <v>#N/A</v>
      </c>
      <c r="J67" s="397" t="e">
        <f>IF(ISNUMBER(Regressions!K77),ROUND(Regressions!K77, 1), NA())</f>
        <v>#N/A</v>
      </c>
      <c r="K67" s="395" t="e">
        <f>IF(ISNUMBER(Regressions!L77),ROUND(Regressions!L77, 1), NA())</f>
        <v>#N/A</v>
      </c>
      <c r="L67" s="275" t="e">
        <f>IF(ISNUMBER(Regressions!M77),ROUND(Regressions!M77, 1), NA())</f>
        <v>#N/A</v>
      </c>
      <c r="M67" s="396" t="e">
        <f>IF(ISNUMBER(Regressions!N77),ROUND(Regressions!N77, 1), NA())</f>
        <v>#N/A</v>
      </c>
      <c r="N67" s="274" t="e">
        <f>IF(ISNUMBER(Regressions!O77),ROUND(Regressions!O77, 1), NA())</f>
        <v>#N/A</v>
      </c>
      <c r="O67" s="397" t="e">
        <f>IF(ISNUMBER(Regressions!Q77),ROUND(Regressions!Q77, 1), NA())</f>
        <v>#N/A</v>
      </c>
      <c r="P67" s="395" t="e">
        <f>IF(ISNUMBER(Regressions!R77),ROUND(Regressions!R77, 1), NA())</f>
        <v>#N/A</v>
      </c>
      <c r="Q67" s="252" t="e">
        <f>IF(ISNUMBER(Regressions!S77),ROUND(Regressions!S77, 1), NA())</f>
        <v>#N/A</v>
      </c>
      <c r="R67" s="396" t="e">
        <f>IF(ISNUMBER(Regressions!T77),ROUND(Regressions!T77, 1), NA())</f>
        <v>#N/A</v>
      </c>
      <c r="S67" s="274" t="e">
        <f>IF(ISNUMBER(Regressions!U77),ROUND(Regressions!U77, 1), NA())</f>
        <v>#N/A</v>
      </c>
    </row>
    <row xmlns:x14ac="http://schemas.microsoft.com/office/spreadsheetml/2009/9/ac" r="68" x14ac:dyDescent="0.2">
      <c r="A68" s="392" t="str">
        <f>IF(ISBLANK(Regressions!A78), " ", Regressions!A78)</f>
        <v>Mali</v>
      </c>
      <c r="B68" s="393">
        <f>IF(ISBLANK(Regressions!B78), " ", Regressions!B78)</f>
        <v>2002</v>
      </c>
      <c r="C68" s="398" t="str">
        <f>IF(ISBLANK(Regressions!C78), " ", Regressions!C78)</f>
        <v>Rural</v>
      </c>
      <c r="D68" s="394">
        <f>IF(ISBLANK(Regressions!D78), " ", Regressions!D78)</f>
        <v>3608210.2721496578</v>
      </c>
      <c r="E68" s="251" t="e">
        <f>IF(ISNUMBER(Regressions!E78),ROUND(Regressions!E78, 1), NA())</f>
        <v>#N/A</v>
      </c>
      <c r="F68" s="395" t="e">
        <f>IF(ISNUMBER(Regressions!F78),ROUND(Regressions!F78, 1), NA())</f>
        <v>#N/A</v>
      </c>
      <c r="G68" s="273" t="e">
        <f>IF(ISNUMBER(Regressions!G78),ROUND(Regressions!G78, 1), NA())</f>
        <v>#N/A</v>
      </c>
      <c r="H68" s="396" t="e">
        <f>IF(ISNUMBER(Regressions!H78),ROUND(Regressions!H78, 1), NA())</f>
        <v>#N/A</v>
      </c>
      <c r="I68" s="274" t="e">
        <f>IF(ISNUMBER(Regressions!I78),ROUND(Regressions!I78, 1), NA())</f>
        <v>#N/A</v>
      </c>
      <c r="J68" s="397" t="e">
        <f>IF(ISNUMBER(Regressions!K78),ROUND(Regressions!K78, 1), NA())</f>
        <v>#N/A</v>
      </c>
      <c r="K68" s="395" t="e">
        <f>IF(ISNUMBER(Regressions!L78),ROUND(Regressions!L78, 1), NA())</f>
        <v>#N/A</v>
      </c>
      <c r="L68" s="275" t="e">
        <f>IF(ISNUMBER(Regressions!M78),ROUND(Regressions!M78, 1), NA())</f>
        <v>#N/A</v>
      </c>
      <c r="M68" s="396" t="e">
        <f>IF(ISNUMBER(Regressions!N78),ROUND(Regressions!N78, 1), NA())</f>
        <v>#N/A</v>
      </c>
      <c r="N68" s="274" t="e">
        <f>IF(ISNUMBER(Regressions!O78),ROUND(Regressions!O78, 1), NA())</f>
        <v>#N/A</v>
      </c>
      <c r="O68" s="397" t="e">
        <f>IF(ISNUMBER(Regressions!Q78),ROUND(Regressions!Q78, 1), NA())</f>
        <v>#N/A</v>
      </c>
      <c r="P68" s="395" t="e">
        <f>IF(ISNUMBER(Regressions!R78),ROUND(Regressions!R78, 1), NA())</f>
        <v>#N/A</v>
      </c>
      <c r="Q68" s="252" t="e">
        <f>IF(ISNUMBER(Regressions!S78),ROUND(Regressions!S78, 1), NA())</f>
        <v>#N/A</v>
      </c>
      <c r="R68" s="396" t="e">
        <f>IF(ISNUMBER(Regressions!T78),ROUND(Regressions!T78, 1), NA())</f>
        <v>#N/A</v>
      </c>
      <c r="S68" s="274" t="e">
        <f>IF(ISNUMBER(Regressions!U78),ROUND(Regressions!U78, 1), NA())</f>
        <v>#N/A</v>
      </c>
    </row>
    <row xmlns:x14ac="http://schemas.microsoft.com/office/spreadsheetml/2009/9/ac" r="69" x14ac:dyDescent="0.2">
      <c r="A69" s="392" t="str">
        <f>IF(ISBLANK(Regressions!A79), " ", Regressions!A79)</f>
        <v>Mali</v>
      </c>
      <c r="B69" s="393">
        <f>IF(ISBLANK(Regressions!B79), " ", Regressions!B79)</f>
        <v>2003</v>
      </c>
      <c r="C69" s="398" t="str">
        <f>IF(ISBLANK(Regressions!C79), " ", Regressions!C79)</f>
        <v>Rural</v>
      </c>
      <c r="D69" s="394">
        <f>IF(ISBLANK(Regressions!D79), " ", Regressions!D79)</f>
        <v>3668564.3647130579</v>
      </c>
      <c r="E69" s="251" t="e">
        <f>IF(ISNUMBER(Regressions!E79),ROUND(Regressions!E79, 1), NA())</f>
        <v>#N/A</v>
      </c>
      <c r="F69" s="395" t="e">
        <f>IF(ISNUMBER(Regressions!F79),ROUND(Regressions!F79, 1), NA())</f>
        <v>#N/A</v>
      </c>
      <c r="G69" s="273" t="e">
        <f>IF(ISNUMBER(Regressions!G79),ROUND(Regressions!G79, 1), NA())</f>
        <v>#N/A</v>
      </c>
      <c r="H69" s="396" t="e">
        <f>IF(ISNUMBER(Regressions!H79),ROUND(Regressions!H79, 1), NA())</f>
        <v>#N/A</v>
      </c>
      <c r="I69" s="274" t="e">
        <f>IF(ISNUMBER(Regressions!I79),ROUND(Regressions!I79, 1), NA())</f>
        <v>#N/A</v>
      </c>
      <c r="J69" s="397" t="e">
        <f>IF(ISNUMBER(Regressions!K79),ROUND(Regressions!K79, 1), NA())</f>
        <v>#N/A</v>
      </c>
      <c r="K69" s="395" t="e">
        <f>IF(ISNUMBER(Regressions!L79),ROUND(Regressions!L79, 1), NA())</f>
        <v>#N/A</v>
      </c>
      <c r="L69" s="275" t="e">
        <f>IF(ISNUMBER(Regressions!M79),ROUND(Regressions!M79, 1), NA())</f>
        <v>#N/A</v>
      </c>
      <c r="M69" s="396" t="e">
        <f>IF(ISNUMBER(Regressions!N79),ROUND(Regressions!N79, 1), NA())</f>
        <v>#N/A</v>
      </c>
      <c r="N69" s="274" t="e">
        <f>IF(ISNUMBER(Regressions!O79),ROUND(Regressions!O79, 1), NA())</f>
        <v>#N/A</v>
      </c>
      <c r="O69" s="397" t="e">
        <f>IF(ISNUMBER(Regressions!Q79),ROUND(Regressions!Q79, 1), NA())</f>
        <v>#N/A</v>
      </c>
      <c r="P69" s="395" t="e">
        <f>IF(ISNUMBER(Regressions!R79),ROUND(Regressions!R79, 1), NA())</f>
        <v>#N/A</v>
      </c>
      <c r="Q69" s="252" t="e">
        <f>IF(ISNUMBER(Regressions!S79),ROUND(Regressions!S79, 1), NA())</f>
        <v>#N/A</v>
      </c>
      <c r="R69" s="396" t="e">
        <f>IF(ISNUMBER(Regressions!T79),ROUND(Regressions!T79, 1), NA())</f>
        <v>#N/A</v>
      </c>
      <c r="S69" s="274" t="e">
        <f>IF(ISNUMBER(Regressions!U79),ROUND(Regressions!U79, 1), NA())</f>
        <v>#N/A</v>
      </c>
    </row>
    <row xmlns:x14ac="http://schemas.microsoft.com/office/spreadsheetml/2009/9/ac" r="70" x14ac:dyDescent="0.2">
      <c r="A70" s="392" t="str">
        <f>IF(ISBLANK(Regressions!A80), " ", Regressions!A80)</f>
        <v>Mali</v>
      </c>
      <c r="B70" s="393">
        <f>IF(ISBLANK(Regressions!B80), " ", Regressions!B80)</f>
        <v>2004</v>
      </c>
      <c r="C70" s="398" t="str">
        <f>IF(ISBLANK(Regressions!C80), " ", Regressions!C80)</f>
        <v>Rural</v>
      </c>
      <c r="D70" s="394">
        <f>IF(ISBLANK(Regressions!D80), " ", Regressions!D80)</f>
        <v>3732442.1874501798</v>
      </c>
      <c r="E70" s="251" t="e">
        <f>IF(ISNUMBER(Regressions!E80),ROUND(Regressions!E80, 1), NA())</f>
        <v>#N/A</v>
      </c>
      <c r="F70" s="395" t="e">
        <f>IF(ISNUMBER(Regressions!F80),ROUND(Regressions!F80, 1), NA())</f>
        <v>#N/A</v>
      </c>
      <c r="G70" s="273" t="e">
        <f>IF(ISNUMBER(Regressions!G80),ROUND(Regressions!G80, 1), NA())</f>
        <v>#N/A</v>
      </c>
      <c r="H70" s="396" t="e">
        <f>IF(ISNUMBER(Regressions!H80),ROUND(Regressions!H80, 1), NA())</f>
        <v>#N/A</v>
      </c>
      <c r="I70" s="274" t="e">
        <f>IF(ISNUMBER(Regressions!I80),ROUND(Regressions!I80, 1), NA())</f>
        <v>#N/A</v>
      </c>
      <c r="J70" s="397" t="e">
        <f>IF(ISNUMBER(Regressions!K80),ROUND(Regressions!K80, 1), NA())</f>
        <v>#N/A</v>
      </c>
      <c r="K70" s="395" t="e">
        <f>IF(ISNUMBER(Regressions!L80),ROUND(Regressions!L80, 1), NA())</f>
        <v>#N/A</v>
      </c>
      <c r="L70" s="275" t="e">
        <f>IF(ISNUMBER(Regressions!M80),ROUND(Regressions!M80, 1), NA())</f>
        <v>#N/A</v>
      </c>
      <c r="M70" s="396" t="e">
        <f>IF(ISNUMBER(Regressions!N80),ROUND(Regressions!N80, 1), NA())</f>
        <v>#N/A</v>
      </c>
      <c r="N70" s="274" t="e">
        <f>IF(ISNUMBER(Regressions!O80),ROUND(Regressions!O80, 1), NA())</f>
        <v>#N/A</v>
      </c>
      <c r="O70" s="397" t="e">
        <f>IF(ISNUMBER(Regressions!Q80),ROUND(Regressions!Q80, 1), NA())</f>
        <v>#N/A</v>
      </c>
      <c r="P70" s="395" t="e">
        <f>IF(ISNUMBER(Regressions!R80),ROUND(Regressions!R80, 1), NA())</f>
        <v>#N/A</v>
      </c>
      <c r="Q70" s="252" t="e">
        <f>IF(ISNUMBER(Regressions!S80),ROUND(Regressions!S80, 1), NA())</f>
        <v>#N/A</v>
      </c>
      <c r="R70" s="396" t="e">
        <f>IF(ISNUMBER(Regressions!T80),ROUND(Regressions!T80, 1), NA())</f>
        <v>#N/A</v>
      </c>
      <c r="S70" s="274" t="e">
        <f>IF(ISNUMBER(Regressions!U80),ROUND(Regressions!U80, 1), NA())</f>
        <v>#N/A</v>
      </c>
    </row>
    <row xmlns:x14ac="http://schemas.microsoft.com/office/spreadsheetml/2009/9/ac" r="71" x14ac:dyDescent="0.2">
      <c r="A71" s="392" t="str">
        <f>IF(ISBLANK(Regressions!A81), " ", Regressions!A81)</f>
        <v>Mali</v>
      </c>
      <c r="B71" s="393">
        <f>IF(ISBLANK(Regressions!B81), " ", Regressions!B81)</f>
        <v>2005</v>
      </c>
      <c r="C71" s="398" t="str">
        <f>IF(ISBLANK(Regressions!C81), " ", Regressions!C81)</f>
        <v>Rural</v>
      </c>
      <c r="D71" s="394">
        <f>IF(ISBLANK(Regressions!D81), " ", Regressions!D81)</f>
        <v>3802084.6997473529</v>
      </c>
      <c r="E71" s="251" t="e">
        <f>IF(ISNUMBER(Regressions!E81),ROUND(Regressions!E81, 1), NA())</f>
        <v>#N/A</v>
      </c>
      <c r="F71" s="395" t="e">
        <f>IF(ISNUMBER(Regressions!F81),ROUND(Regressions!F81, 1), NA())</f>
        <v>#N/A</v>
      </c>
      <c r="G71" s="273" t="e">
        <f>IF(ISNUMBER(Regressions!G81),ROUND(Regressions!G81, 1), NA())</f>
        <v>#N/A</v>
      </c>
      <c r="H71" s="396" t="e">
        <f>IF(ISNUMBER(Regressions!H81),ROUND(Regressions!H81, 1), NA())</f>
        <v>#N/A</v>
      </c>
      <c r="I71" s="274" t="e">
        <f>IF(ISNUMBER(Regressions!I81),ROUND(Regressions!I81, 1), NA())</f>
        <v>#N/A</v>
      </c>
      <c r="J71" s="397" t="e">
        <f>IF(ISNUMBER(Regressions!K81),ROUND(Regressions!K81, 1), NA())</f>
        <v>#N/A</v>
      </c>
      <c r="K71" s="395" t="e">
        <f>IF(ISNUMBER(Regressions!L81),ROUND(Regressions!L81, 1), NA())</f>
        <v>#N/A</v>
      </c>
      <c r="L71" s="275" t="e">
        <f>IF(ISNUMBER(Regressions!M81),ROUND(Regressions!M81, 1), NA())</f>
        <v>#N/A</v>
      </c>
      <c r="M71" s="396" t="e">
        <f>IF(ISNUMBER(Regressions!N81),ROUND(Regressions!N81, 1), NA())</f>
        <v>#N/A</v>
      </c>
      <c r="N71" s="274" t="e">
        <f>IF(ISNUMBER(Regressions!O81),ROUND(Regressions!O81, 1), NA())</f>
        <v>#N/A</v>
      </c>
      <c r="O71" s="397" t="e">
        <f>IF(ISNUMBER(Regressions!Q81),ROUND(Regressions!Q81, 1), NA())</f>
        <v>#N/A</v>
      </c>
      <c r="P71" s="395" t="e">
        <f>IF(ISNUMBER(Regressions!R81),ROUND(Regressions!R81, 1), NA())</f>
        <v>#N/A</v>
      </c>
      <c r="Q71" s="252" t="e">
        <f>IF(ISNUMBER(Regressions!S81),ROUND(Regressions!S81, 1), NA())</f>
        <v>#N/A</v>
      </c>
      <c r="R71" s="396" t="e">
        <f>IF(ISNUMBER(Regressions!T81),ROUND(Regressions!T81, 1), NA())</f>
        <v>#N/A</v>
      </c>
      <c r="S71" s="274" t="e">
        <f>IF(ISNUMBER(Regressions!U81),ROUND(Regressions!U81, 1), NA())</f>
        <v>#N/A</v>
      </c>
    </row>
    <row xmlns:x14ac="http://schemas.microsoft.com/office/spreadsheetml/2009/9/ac" r="72" x14ac:dyDescent="0.2">
      <c r="A72" s="392" t="str">
        <f>IF(ISBLANK(Regressions!A82), " ", Regressions!A82)</f>
        <v>Mali</v>
      </c>
      <c r="B72" s="393">
        <f>IF(ISBLANK(Regressions!B82), " ", Regressions!B82)</f>
        <v>2006</v>
      </c>
      <c r="C72" s="398" t="str">
        <f>IF(ISBLANK(Regressions!C82), " ", Regressions!C82)</f>
        <v>Rural</v>
      </c>
      <c r="D72" s="394">
        <f>IF(ISBLANK(Regressions!D82), " ", Regressions!D82)</f>
        <v>3876020.0745346071</v>
      </c>
      <c r="E72" s="251" t="e">
        <f>IF(ISNUMBER(Regressions!E82),ROUND(Regressions!E82, 1), NA())</f>
        <v>#N/A</v>
      </c>
      <c r="F72" s="395" t="e">
        <f>IF(ISNUMBER(Regressions!F82),ROUND(Regressions!F82, 1), NA())</f>
        <v>#N/A</v>
      </c>
      <c r="G72" s="273" t="e">
        <f>IF(ISNUMBER(Regressions!G82),ROUND(Regressions!G82, 1), NA())</f>
        <v>#N/A</v>
      </c>
      <c r="H72" s="396" t="e">
        <f>IF(ISNUMBER(Regressions!H82),ROUND(Regressions!H82, 1), NA())</f>
        <v>#N/A</v>
      </c>
      <c r="I72" s="274" t="e">
        <f>IF(ISNUMBER(Regressions!I82),ROUND(Regressions!I82, 1), NA())</f>
        <v>#N/A</v>
      </c>
      <c r="J72" s="397" t="e">
        <f>IF(ISNUMBER(Regressions!K82),ROUND(Regressions!K82, 1), NA())</f>
        <v>#N/A</v>
      </c>
      <c r="K72" s="395" t="e">
        <f>IF(ISNUMBER(Regressions!L82),ROUND(Regressions!L82, 1), NA())</f>
        <v>#N/A</v>
      </c>
      <c r="L72" s="275" t="e">
        <f>IF(ISNUMBER(Regressions!M82),ROUND(Regressions!M82, 1), NA())</f>
        <v>#N/A</v>
      </c>
      <c r="M72" s="396" t="e">
        <f>IF(ISNUMBER(Regressions!N82),ROUND(Regressions!N82, 1), NA())</f>
        <v>#N/A</v>
      </c>
      <c r="N72" s="274" t="e">
        <f>IF(ISNUMBER(Regressions!O82),ROUND(Regressions!O82, 1), NA())</f>
        <v>#N/A</v>
      </c>
      <c r="O72" s="397" t="e">
        <f>IF(ISNUMBER(Regressions!Q82),ROUND(Regressions!Q82, 1), NA())</f>
        <v>#N/A</v>
      </c>
      <c r="P72" s="395" t="e">
        <f>IF(ISNUMBER(Regressions!R82),ROUND(Regressions!R82, 1), NA())</f>
        <v>#N/A</v>
      </c>
      <c r="Q72" s="252" t="e">
        <f>IF(ISNUMBER(Regressions!S82),ROUND(Regressions!S82, 1), NA())</f>
        <v>#N/A</v>
      </c>
      <c r="R72" s="396" t="e">
        <f>IF(ISNUMBER(Regressions!T82),ROUND(Regressions!T82, 1), NA())</f>
        <v>#N/A</v>
      </c>
      <c r="S72" s="274" t="e">
        <f>IF(ISNUMBER(Regressions!U82),ROUND(Regressions!U82, 1), NA())</f>
        <v>#N/A</v>
      </c>
    </row>
    <row xmlns:x14ac="http://schemas.microsoft.com/office/spreadsheetml/2009/9/ac" r="73" x14ac:dyDescent="0.2">
      <c r="A73" s="392" t="str">
        <f>IF(ISBLANK(Regressions!A83), " ", Regressions!A83)</f>
        <v>Mali</v>
      </c>
      <c r="B73" s="393">
        <f>IF(ISBLANK(Regressions!B83), " ", Regressions!B83)</f>
        <v>2007</v>
      </c>
      <c r="C73" s="398" t="str">
        <f>IF(ISBLANK(Regressions!C83), " ", Regressions!C83)</f>
        <v>Rural</v>
      </c>
      <c r="D73" s="394">
        <f>IF(ISBLANK(Regressions!D83), " ", Regressions!D83)</f>
        <v>3957000.339303589</v>
      </c>
      <c r="E73" s="251" t="e">
        <f>IF(ISNUMBER(Regressions!E83),ROUND(Regressions!E83, 1), NA())</f>
        <v>#N/A</v>
      </c>
      <c r="F73" s="395" t="e">
        <f>IF(ISNUMBER(Regressions!F83),ROUND(Regressions!F83, 1), NA())</f>
        <v>#N/A</v>
      </c>
      <c r="G73" s="273" t="e">
        <f>IF(ISNUMBER(Regressions!G83),ROUND(Regressions!G83, 1), NA())</f>
        <v>#N/A</v>
      </c>
      <c r="H73" s="396" t="e">
        <f>IF(ISNUMBER(Regressions!H83),ROUND(Regressions!H83, 1), NA())</f>
        <v>#N/A</v>
      </c>
      <c r="I73" s="274" t="e">
        <f>IF(ISNUMBER(Regressions!I83),ROUND(Regressions!I83, 1), NA())</f>
        <v>#N/A</v>
      </c>
      <c r="J73" s="397" t="e">
        <f>IF(ISNUMBER(Regressions!K83),ROUND(Regressions!K83, 1), NA())</f>
        <v>#N/A</v>
      </c>
      <c r="K73" s="395" t="e">
        <f>IF(ISNUMBER(Regressions!L83),ROUND(Regressions!L83, 1), NA())</f>
        <v>#N/A</v>
      </c>
      <c r="L73" s="275" t="e">
        <f>IF(ISNUMBER(Regressions!M83),ROUND(Regressions!M83, 1), NA())</f>
        <v>#N/A</v>
      </c>
      <c r="M73" s="396" t="e">
        <f>IF(ISNUMBER(Regressions!N83),ROUND(Regressions!N83, 1), NA())</f>
        <v>#N/A</v>
      </c>
      <c r="N73" s="274" t="e">
        <f>IF(ISNUMBER(Regressions!O83),ROUND(Regressions!O83, 1), NA())</f>
        <v>#N/A</v>
      </c>
      <c r="O73" s="397" t="e">
        <f>IF(ISNUMBER(Regressions!Q83),ROUND(Regressions!Q83, 1), NA())</f>
        <v>#N/A</v>
      </c>
      <c r="P73" s="395" t="e">
        <f>IF(ISNUMBER(Regressions!R83),ROUND(Regressions!R83, 1), NA())</f>
        <v>#N/A</v>
      </c>
      <c r="Q73" s="252" t="e">
        <f>IF(ISNUMBER(Regressions!S83),ROUND(Regressions!S83, 1), NA())</f>
        <v>#N/A</v>
      </c>
      <c r="R73" s="396" t="e">
        <f>IF(ISNUMBER(Regressions!T83),ROUND(Regressions!T83, 1), NA())</f>
        <v>#N/A</v>
      </c>
      <c r="S73" s="274" t="e">
        <f>IF(ISNUMBER(Regressions!U83),ROUND(Regressions!U83, 1), NA())</f>
        <v>#N/A</v>
      </c>
    </row>
    <row xmlns:x14ac="http://schemas.microsoft.com/office/spreadsheetml/2009/9/ac" r="74" x14ac:dyDescent="0.2">
      <c r="A74" s="392" t="str">
        <f>IF(ISBLANK(Regressions!A84), " ", Regressions!A84)</f>
        <v>Mali</v>
      </c>
      <c r="B74" s="393">
        <f>IF(ISBLANK(Regressions!B84), " ", Regressions!B84)</f>
        <v>2008</v>
      </c>
      <c r="C74" s="398" t="str">
        <f>IF(ISBLANK(Regressions!C84), " ", Regressions!C84)</f>
        <v>Rural</v>
      </c>
      <c r="D74" s="394">
        <f>IF(ISBLANK(Regressions!D84), " ", Regressions!D84)</f>
        <v>4044581.145466614</v>
      </c>
      <c r="E74" s="251" t="e">
        <f>IF(ISNUMBER(Regressions!E84),ROUND(Regressions!E84, 1), NA())</f>
        <v>#N/A</v>
      </c>
      <c r="F74" s="395" t="e">
        <f>IF(ISNUMBER(Regressions!F84),ROUND(Regressions!F84, 1), NA())</f>
        <v>#N/A</v>
      </c>
      <c r="G74" s="273" t="e">
        <f>IF(ISNUMBER(Regressions!G84),ROUND(Regressions!G84, 1), NA())</f>
        <v>#N/A</v>
      </c>
      <c r="H74" s="396" t="e">
        <f>IF(ISNUMBER(Regressions!H84),ROUND(Regressions!H84, 1), NA())</f>
        <v>#N/A</v>
      </c>
      <c r="I74" s="274" t="e">
        <f>IF(ISNUMBER(Regressions!I84),ROUND(Regressions!I84, 1), NA())</f>
        <v>#N/A</v>
      </c>
      <c r="J74" s="397" t="e">
        <f>IF(ISNUMBER(Regressions!K84),ROUND(Regressions!K84, 1), NA())</f>
        <v>#N/A</v>
      </c>
      <c r="K74" s="395" t="e">
        <f>IF(ISNUMBER(Regressions!L84),ROUND(Regressions!L84, 1), NA())</f>
        <v>#N/A</v>
      </c>
      <c r="L74" s="275" t="e">
        <f>IF(ISNUMBER(Regressions!M84),ROUND(Regressions!M84, 1), NA())</f>
        <v>#N/A</v>
      </c>
      <c r="M74" s="396" t="e">
        <f>IF(ISNUMBER(Regressions!N84),ROUND(Regressions!N84, 1), NA())</f>
        <v>#N/A</v>
      </c>
      <c r="N74" s="274" t="e">
        <f>IF(ISNUMBER(Regressions!O84),ROUND(Regressions!O84, 1), NA())</f>
        <v>#N/A</v>
      </c>
      <c r="O74" s="397" t="e">
        <f>IF(ISNUMBER(Regressions!Q84),ROUND(Regressions!Q84, 1), NA())</f>
        <v>#N/A</v>
      </c>
      <c r="P74" s="395" t="e">
        <f>IF(ISNUMBER(Regressions!R84),ROUND(Regressions!R84, 1), NA())</f>
        <v>#N/A</v>
      </c>
      <c r="Q74" s="252" t="e">
        <f>IF(ISNUMBER(Regressions!S84),ROUND(Regressions!S84, 1), NA())</f>
        <v>#N/A</v>
      </c>
      <c r="R74" s="396" t="e">
        <f>IF(ISNUMBER(Regressions!T84),ROUND(Regressions!T84, 1), NA())</f>
        <v>#N/A</v>
      </c>
      <c r="S74" s="274" t="e">
        <f>IF(ISNUMBER(Regressions!U84),ROUND(Regressions!U84, 1), NA())</f>
        <v>#N/A</v>
      </c>
    </row>
    <row xmlns:x14ac="http://schemas.microsoft.com/office/spreadsheetml/2009/9/ac" r="75" x14ac:dyDescent="0.2">
      <c r="A75" s="392" t="str">
        <f>IF(ISBLANK(Regressions!A85), " ", Regressions!A85)</f>
        <v>Mali</v>
      </c>
      <c r="B75" s="393">
        <f>IF(ISBLANK(Regressions!B85), " ", Regressions!B85)</f>
        <v>2009</v>
      </c>
      <c r="C75" s="398" t="str">
        <f>IF(ISBLANK(Regressions!C85), " ", Regressions!C85)</f>
        <v>Rural</v>
      </c>
      <c r="D75" s="394">
        <f>IF(ISBLANK(Regressions!D85), " ", Regressions!D85)</f>
        <v>4139124.5752669531</v>
      </c>
      <c r="E75" s="251" t="e">
        <f>IF(ISNUMBER(Regressions!E85),ROUND(Regressions!E85, 1), NA())</f>
        <v>#N/A</v>
      </c>
      <c r="F75" s="395" t="e">
        <f>IF(ISNUMBER(Regressions!F85),ROUND(Regressions!F85, 1), NA())</f>
        <v>#N/A</v>
      </c>
      <c r="G75" s="273" t="e">
        <f>IF(ISNUMBER(Regressions!G85),ROUND(Regressions!G85, 1), NA())</f>
        <v>#N/A</v>
      </c>
      <c r="H75" s="396" t="e">
        <f>IF(ISNUMBER(Regressions!H85),ROUND(Regressions!H85, 1), NA())</f>
        <v>#N/A</v>
      </c>
      <c r="I75" s="274" t="e">
        <f>IF(ISNUMBER(Regressions!I85),ROUND(Regressions!I85, 1), NA())</f>
        <v>#N/A</v>
      </c>
      <c r="J75" s="397" t="e">
        <f>IF(ISNUMBER(Regressions!K85),ROUND(Regressions!K85, 1), NA())</f>
        <v>#N/A</v>
      </c>
      <c r="K75" s="395" t="e">
        <f>IF(ISNUMBER(Regressions!L85),ROUND(Regressions!L85, 1), NA())</f>
        <v>#N/A</v>
      </c>
      <c r="L75" s="275" t="e">
        <f>IF(ISNUMBER(Regressions!M85),ROUND(Regressions!M85, 1), NA())</f>
        <v>#N/A</v>
      </c>
      <c r="M75" s="396" t="e">
        <f>IF(ISNUMBER(Regressions!N85),ROUND(Regressions!N85, 1), NA())</f>
        <v>#N/A</v>
      </c>
      <c r="N75" s="274" t="e">
        <f>IF(ISNUMBER(Regressions!O85),ROUND(Regressions!O85, 1), NA())</f>
        <v>#N/A</v>
      </c>
      <c r="O75" s="397" t="e">
        <f>IF(ISNUMBER(Regressions!Q85),ROUND(Regressions!Q85, 1), NA())</f>
        <v>#N/A</v>
      </c>
      <c r="P75" s="395" t="e">
        <f>IF(ISNUMBER(Regressions!R85),ROUND(Regressions!R85, 1), NA())</f>
        <v>#N/A</v>
      </c>
      <c r="Q75" s="252" t="e">
        <f>IF(ISNUMBER(Regressions!S85),ROUND(Regressions!S85, 1), NA())</f>
        <v>#N/A</v>
      </c>
      <c r="R75" s="396" t="e">
        <f>IF(ISNUMBER(Regressions!T85),ROUND(Regressions!T85, 1), NA())</f>
        <v>#N/A</v>
      </c>
      <c r="S75" s="274" t="e">
        <f>IF(ISNUMBER(Regressions!U85),ROUND(Regressions!U85, 1), NA())</f>
        <v>#N/A</v>
      </c>
    </row>
    <row xmlns:x14ac="http://schemas.microsoft.com/office/spreadsheetml/2009/9/ac" r="76" x14ac:dyDescent="0.2">
      <c r="A76" s="392" t="str">
        <f>IF(ISBLANK(Regressions!A86), " ", Regressions!A86)</f>
        <v>Mali</v>
      </c>
      <c r="B76" s="393">
        <f>IF(ISBLANK(Regressions!B86), " ", Regressions!B86)</f>
        <v>2010</v>
      </c>
      <c r="C76" s="398" t="str">
        <f>IF(ISBLANK(Regressions!C86), " ", Regressions!C86)</f>
        <v>Rural</v>
      </c>
      <c r="D76" s="394">
        <f>IF(ISBLANK(Regressions!D86), " ", Regressions!D86)</f>
        <v>4237488.2533499142</v>
      </c>
      <c r="E76" s="251" t="e">
        <f>IF(ISNUMBER(Regressions!E86),ROUND(Regressions!E86, 1), NA())</f>
        <v>#N/A</v>
      </c>
      <c r="F76" s="395" t="e">
        <f>IF(ISNUMBER(Regressions!F86),ROUND(Regressions!F86, 1), NA())</f>
        <v>#N/A</v>
      </c>
      <c r="G76" s="273" t="e">
        <f>IF(ISNUMBER(Regressions!G86),ROUND(Regressions!G86, 1), NA())</f>
        <v>#N/A</v>
      </c>
      <c r="H76" s="396" t="e">
        <f>IF(ISNUMBER(Regressions!H86),ROUND(Regressions!H86, 1), NA())</f>
        <v>#N/A</v>
      </c>
      <c r="I76" s="274" t="e">
        <f>IF(ISNUMBER(Regressions!I86),ROUND(Regressions!I86, 1), NA())</f>
        <v>#N/A</v>
      </c>
      <c r="J76" s="397" t="e">
        <f>IF(ISNUMBER(Regressions!K86),ROUND(Regressions!K86, 1), NA())</f>
        <v>#N/A</v>
      </c>
      <c r="K76" s="395" t="e">
        <f>IF(ISNUMBER(Regressions!L86),ROUND(Regressions!L86, 1), NA())</f>
        <v>#N/A</v>
      </c>
      <c r="L76" s="275" t="e">
        <f>IF(ISNUMBER(Regressions!M86),ROUND(Regressions!M86, 1), NA())</f>
        <v>#N/A</v>
      </c>
      <c r="M76" s="396" t="e">
        <f>IF(ISNUMBER(Regressions!N86),ROUND(Regressions!N86, 1), NA())</f>
        <v>#N/A</v>
      </c>
      <c r="N76" s="274" t="e">
        <f>IF(ISNUMBER(Regressions!O86),ROUND(Regressions!O86, 1), NA())</f>
        <v>#N/A</v>
      </c>
      <c r="O76" s="397" t="e">
        <f>IF(ISNUMBER(Regressions!Q86),ROUND(Regressions!Q86, 1), NA())</f>
        <v>#N/A</v>
      </c>
      <c r="P76" s="395" t="e">
        <f>IF(ISNUMBER(Regressions!R86),ROUND(Regressions!R86, 1), NA())</f>
        <v>#N/A</v>
      </c>
      <c r="Q76" s="252" t="e">
        <f>IF(ISNUMBER(Regressions!S86),ROUND(Regressions!S86, 1), NA())</f>
        <v>#N/A</v>
      </c>
      <c r="R76" s="396" t="e">
        <f>IF(ISNUMBER(Regressions!T86),ROUND(Regressions!T86, 1), NA())</f>
        <v>#N/A</v>
      </c>
      <c r="S76" s="274" t="e">
        <f>IF(ISNUMBER(Regressions!U86),ROUND(Regressions!U86, 1), NA())</f>
        <v>#N/A</v>
      </c>
    </row>
    <row xmlns:x14ac="http://schemas.microsoft.com/office/spreadsheetml/2009/9/ac" r="77" x14ac:dyDescent="0.2">
      <c r="A77" s="392" t="str">
        <f>IF(ISBLANK(Regressions!A87), " ", Regressions!A87)</f>
        <v>Mali</v>
      </c>
      <c r="B77" s="393">
        <f>IF(ISBLANK(Regressions!B87), " ", Regressions!B87)</f>
        <v>2011</v>
      </c>
      <c r="C77" s="398" t="str">
        <f>IF(ISBLANK(Regressions!C87), " ", Regressions!C87)</f>
        <v>Rural</v>
      </c>
      <c r="D77" s="394">
        <f>IF(ISBLANK(Regressions!D87), " ", Regressions!D87)</f>
        <v>4336777.4254685594</v>
      </c>
      <c r="E77" s="251">
        <f>IF(ISNUMBER(Regressions!E87),ROUND(Regressions!E87, 1), NA())</f>
        <v>91.2</v>
      </c>
      <c r="F77" s="395">
        <f>IF(ISNUMBER(Regressions!F87),ROUND(Regressions!F87, 1), NA())</f>
        <v>73.8</v>
      </c>
      <c r="G77" s="273">
        <f>IF(ISNUMBER(Regressions!G87),ROUND(Regressions!G87, 1), NA())</f>
        <v>59.8</v>
      </c>
      <c r="H77" s="396">
        <f>IF(ISNUMBER(Regressions!H87),ROUND(Regressions!H87, 1), NA())</f>
        <v>14</v>
      </c>
      <c r="I77" s="274">
        <f>IF(ISNUMBER(Regressions!I87),ROUND(Regressions!I87, 1), NA())</f>
        <v>26.2</v>
      </c>
      <c r="J77" s="397">
        <f>IF(ISNUMBER(Regressions!K87),ROUND(Regressions!K87, 1), NA())</f>
        <v>93.5</v>
      </c>
      <c r="K77" s="395">
        <f>IF(ISNUMBER(Regressions!L87),ROUND(Regressions!L87, 1), NA())</f>
        <v>81</v>
      </c>
      <c r="L77" s="275">
        <f>IF(ISNUMBER(Regressions!M87),ROUND(Regressions!M87, 1), NA())</f>
        <v>41.6</v>
      </c>
      <c r="M77" s="396">
        <f>IF(ISNUMBER(Regressions!N87),ROUND(Regressions!N87, 1), NA())</f>
        <v>39.4</v>
      </c>
      <c r="N77" s="274">
        <f>IF(ISNUMBER(Regressions!O87),ROUND(Regressions!O87, 1), NA())</f>
        <v>19</v>
      </c>
      <c r="O77" s="397" t="e">
        <f>IF(ISNUMBER(Regressions!Q87),ROUND(Regressions!Q87, 1), NA())</f>
        <v>#N/A</v>
      </c>
      <c r="P77" s="395" t="e">
        <f>IF(ISNUMBER(Regressions!R87),ROUND(Regressions!R87, 1), NA())</f>
        <v>#N/A</v>
      </c>
      <c r="Q77" s="252" t="e">
        <f>IF(ISNUMBER(Regressions!S87),ROUND(Regressions!S87, 1), NA())</f>
        <v>#N/A</v>
      </c>
      <c r="R77" s="396" t="e">
        <f>IF(ISNUMBER(Regressions!T87),ROUND(Regressions!T87, 1), NA())</f>
        <v>#N/A</v>
      </c>
      <c r="S77" s="274" t="e">
        <f>IF(ISNUMBER(Regressions!U87),ROUND(Regressions!U87, 1), NA())</f>
        <v>#N/A</v>
      </c>
    </row>
    <row xmlns:x14ac="http://schemas.microsoft.com/office/spreadsheetml/2009/9/ac" r="78" x14ac:dyDescent="0.2">
      <c r="A78" s="392" t="str">
        <f>IF(ISBLANK(Regressions!A88), " ", Regressions!A88)</f>
        <v>Mali</v>
      </c>
      <c r="B78" s="393">
        <f>IF(ISBLANK(Regressions!B88), " ", Regressions!B88)</f>
        <v>2012</v>
      </c>
      <c r="C78" s="398" t="str">
        <f>IF(ISBLANK(Regressions!C88), " ", Regressions!C88)</f>
        <v>Rural</v>
      </c>
      <c r="D78" s="394">
        <f>IF(ISBLANK(Regressions!D88), " ", Regressions!D88)</f>
        <v>4438658.0806640629</v>
      </c>
      <c r="E78" s="251">
        <f>IF(ISNUMBER(Regressions!E88),ROUND(Regressions!E88, 1), NA())</f>
        <v>91.2</v>
      </c>
      <c r="F78" s="395">
        <f>IF(ISNUMBER(Regressions!F88),ROUND(Regressions!F88, 1), NA())</f>
        <v>73.8</v>
      </c>
      <c r="G78" s="273">
        <f>IF(ISNUMBER(Regressions!G88),ROUND(Regressions!G88, 1), NA())</f>
        <v>59.8</v>
      </c>
      <c r="H78" s="396">
        <f>IF(ISNUMBER(Regressions!H88),ROUND(Regressions!H88, 1), NA())</f>
        <v>14</v>
      </c>
      <c r="I78" s="274">
        <f>IF(ISNUMBER(Regressions!I88),ROUND(Regressions!I88, 1), NA())</f>
        <v>26.2</v>
      </c>
      <c r="J78" s="397">
        <f>IF(ISNUMBER(Regressions!K88),ROUND(Regressions!K88, 1), NA())</f>
        <v>93.5</v>
      </c>
      <c r="K78" s="395">
        <f>IF(ISNUMBER(Regressions!L88),ROUND(Regressions!L88, 1), NA())</f>
        <v>81</v>
      </c>
      <c r="L78" s="275">
        <f>IF(ISNUMBER(Regressions!M88),ROUND(Regressions!M88, 1), NA())</f>
        <v>41.6</v>
      </c>
      <c r="M78" s="396">
        <f>IF(ISNUMBER(Regressions!N88),ROUND(Regressions!N88, 1), NA())</f>
        <v>39.4</v>
      </c>
      <c r="N78" s="274">
        <f>IF(ISNUMBER(Regressions!O88),ROUND(Regressions!O88, 1), NA())</f>
        <v>19</v>
      </c>
      <c r="O78" s="397" t="e">
        <f>IF(ISNUMBER(Regressions!Q88),ROUND(Regressions!Q88, 1), NA())</f>
        <v>#N/A</v>
      </c>
      <c r="P78" s="395" t="e">
        <f>IF(ISNUMBER(Regressions!R88),ROUND(Regressions!R88, 1), NA())</f>
        <v>#N/A</v>
      </c>
      <c r="Q78" s="252" t="e">
        <f>IF(ISNUMBER(Regressions!S88),ROUND(Regressions!S88, 1), NA())</f>
        <v>#N/A</v>
      </c>
      <c r="R78" s="396" t="e">
        <f>IF(ISNUMBER(Regressions!T88),ROUND(Regressions!T88, 1), NA())</f>
        <v>#N/A</v>
      </c>
      <c r="S78" s="274" t="e">
        <f>IF(ISNUMBER(Regressions!U88),ROUND(Regressions!U88, 1), NA())</f>
        <v>#N/A</v>
      </c>
    </row>
    <row xmlns:x14ac="http://schemas.microsoft.com/office/spreadsheetml/2009/9/ac" r="79" x14ac:dyDescent="0.2">
      <c r="A79" s="392" t="str">
        <f>IF(ISBLANK(Regressions!A89), " ", Regressions!A89)</f>
        <v>Mali</v>
      </c>
      <c r="B79" s="393">
        <f>IF(ISBLANK(Regressions!B89), " ", Regressions!B89)</f>
        <v>2013</v>
      </c>
      <c r="C79" s="398" t="str">
        <f>IF(ISBLANK(Regressions!C89), " ", Regressions!C89)</f>
        <v>Rural</v>
      </c>
      <c r="D79" s="394">
        <f>IF(ISBLANK(Regressions!D89), " ", Regressions!D89)</f>
        <v>4535923.5210966114</v>
      </c>
      <c r="E79" s="251">
        <f>IF(ISNUMBER(Regressions!E89),ROUND(Regressions!E89, 1), NA())</f>
        <v>91.2</v>
      </c>
      <c r="F79" s="395">
        <f>IF(ISNUMBER(Regressions!F89),ROUND(Regressions!F89, 1), NA())</f>
        <v>73.8</v>
      </c>
      <c r="G79" s="273">
        <f>IF(ISNUMBER(Regressions!G89),ROUND(Regressions!G89, 1), NA())</f>
        <v>59.8</v>
      </c>
      <c r="H79" s="396">
        <f>IF(ISNUMBER(Regressions!H89),ROUND(Regressions!H89, 1), NA())</f>
        <v>14</v>
      </c>
      <c r="I79" s="274">
        <f>IF(ISNUMBER(Regressions!I89),ROUND(Regressions!I89, 1), NA())</f>
        <v>26.2</v>
      </c>
      <c r="J79" s="397">
        <f>IF(ISNUMBER(Regressions!K89),ROUND(Regressions!K89, 1), NA())</f>
        <v>93.5</v>
      </c>
      <c r="K79" s="395">
        <f>IF(ISNUMBER(Regressions!L89),ROUND(Regressions!L89, 1), NA())</f>
        <v>81</v>
      </c>
      <c r="L79" s="275">
        <f>IF(ISNUMBER(Regressions!M89),ROUND(Regressions!M89, 1), NA())</f>
        <v>41.6</v>
      </c>
      <c r="M79" s="396">
        <f>IF(ISNUMBER(Regressions!N89),ROUND(Regressions!N89, 1), NA())</f>
        <v>39.4</v>
      </c>
      <c r="N79" s="274">
        <f>IF(ISNUMBER(Regressions!O89),ROUND(Regressions!O89, 1), NA())</f>
        <v>19</v>
      </c>
      <c r="O79" s="397">
        <f>IF(ISNUMBER(Regressions!Q89),ROUND(Regressions!Q89, 1), NA())</f>
        <v>82</v>
      </c>
      <c r="P79" s="395">
        <f>IF(ISNUMBER(Regressions!R89),ROUND(Regressions!R89, 1), NA())</f>
        <v>80</v>
      </c>
      <c r="Q79" s="252">
        <f>IF(ISNUMBER(Regressions!S89),ROUND(Regressions!S89, 1), NA())</f>
        <v>62.1</v>
      </c>
      <c r="R79" s="396">
        <f>IF(ISNUMBER(Regressions!T89),ROUND(Regressions!T89, 1), NA())</f>
        <v>17.899999999999999</v>
      </c>
      <c r="S79" s="274">
        <f>IF(ISNUMBER(Regressions!U89),ROUND(Regressions!U89, 1), NA())</f>
        <v>20</v>
      </c>
    </row>
    <row xmlns:x14ac="http://schemas.microsoft.com/office/spreadsheetml/2009/9/ac" r="80" x14ac:dyDescent="0.2">
      <c r="A80" s="392" t="str">
        <f>IF(ISBLANK(Regressions!A90), " ", Regressions!A90)</f>
        <v>Mali</v>
      </c>
      <c r="B80" s="393">
        <f>IF(ISBLANK(Regressions!B90), " ", Regressions!B90)</f>
        <v>2014</v>
      </c>
      <c r="C80" s="398" t="str">
        <f>IF(ISBLANK(Regressions!C90), " ", Regressions!C90)</f>
        <v>Rural</v>
      </c>
      <c r="D80" s="394">
        <f>IF(ISBLANK(Regressions!D90), " ", Regressions!D90)</f>
        <v>4645615.3737658691</v>
      </c>
      <c r="E80" s="251">
        <f>IF(ISNUMBER(Regressions!E90),ROUND(Regressions!E90, 1), NA())</f>
        <v>91.2</v>
      </c>
      <c r="F80" s="395">
        <f>IF(ISNUMBER(Regressions!F90),ROUND(Regressions!F90, 1), NA())</f>
        <v>73.8</v>
      </c>
      <c r="G80" s="273">
        <f>IF(ISNUMBER(Regressions!G90),ROUND(Regressions!G90, 1), NA())</f>
        <v>59.8</v>
      </c>
      <c r="H80" s="396">
        <f>IF(ISNUMBER(Regressions!H90),ROUND(Regressions!H90, 1), NA())</f>
        <v>14</v>
      </c>
      <c r="I80" s="274">
        <f>IF(ISNUMBER(Regressions!I90),ROUND(Regressions!I90, 1), NA())</f>
        <v>26.2</v>
      </c>
      <c r="J80" s="397">
        <f>IF(ISNUMBER(Regressions!K90),ROUND(Regressions!K90, 1), NA())</f>
        <v>93.5</v>
      </c>
      <c r="K80" s="395">
        <f>IF(ISNUMBER(Regressions!L90),ROUND(Regressions!L90, 1), NA())</f>
        <v>81</v>
      </c>
      <c r="L80" s="275">
        <f>IF(ISNUMBER(Regressions!M90),ROUND(Regressions!M90, 1), NA())</f>
        <v>41.6</v>
      </c>
      <c r="M80" s="396">
        <f>IF(ISNUMBER(Regressions!N90),ROUND(Regressions!N90, 1), NA())</f>
        <v>39.4</v>
      </c>
      <c r="N80" s="274">
        <f>IF(ISNUMBER(Regressions!O90),ROUND(Regressions!O90, 1), NA())</f>
        <v>19</v>
      </c>
      <c r="O80" s="397">
        <f>IF(ISNUMBER(Regressions!Q90),ROUND(Regressions!Q90, 1), NA())</f>
        <v>82</v>
      </c>
      <c r="P80" s="395">
        <f>IF(ISNUMBER(Regressions!R90),ROUND(Regressions!R90, 1), NA())</f>
        <v>80</v>
      </c>
      <c r="Q80" s="252">
        <f>IF(ISNUMBER(Regressions!S90),ROUND(Regressions!S90, 1), NA())</f>
        <v>62.1</v>
      </c>
      <c r="R80" s="396">
        <f>IF(ISNUMBER(Regressions!T90),ROUND(Regressions!T90, 1), NA())</f>
        <v>17.899999999999999</v>
      </c>
      <c r="S80" s="274">
        <f>IF(ISNUMBER(Regressions!U90),ROUND(Regressions!U90, 1), NA())</f>
        <v>20</v>
      </c>
    </row>
    <row xmlns:x14ac="http://schemas.microsoft.com/office/spreadsheetml/2009/9/ac" r="81" x14ac:dyDescent="0.2">
      <c r="A81" s="392" t="str">
        <f>IF(ISBLANK(Regressions!A91), " ", Regressions!A91)</f>
        <v>Mali</v>
      </c>
      <c r="B81" s="393">
        <f>IF(ISBLANK(Regressions!B91), " ", Regressions!B91)</f>
        <v>2015</v>
      </c>
      <c r="C81" s="398" t="str">
        <f>IF(ISBLANK(Regressions!C91), " ", Regressions!C91)</f>
        <v>Rural</v>
      </c>
      <c r="D81" s="394">
        <f>IF(ISBLANK(Regressions!D91), " ", Regressions!D91)</f>
        <v>4758575.5897609703</v>
      </c>
      <c r="E81" s="251">
        <f>IF(ISNUMBER(Regressions!E91),ROUND(Regressions!E91, 1), NA())</f>
        <v>91.2</v>
      </c>
      <c r="F81" s="395">
        <f>IF(ISNUMBER(Regressions!F91),ROUND(Regressions!F91, 1), NA())</f>
        <v>73.8</v>
      </c>
      <c r="G81" s="273">
        <f>IF(ISNUMBER(Regressions!G91),ROUND(Regressions!G91, 1), NA())</f>
        <v>59.8</v>
      </c>
      <c r="H81" s="396">
        <f>IF(ISNUMBER(Regressions!H91),ROUND(Regressions!H91, 1), NA())</f>
        <v>14</v>
      </c>
      <c r="I81" s="274">
        <f>IF(ISNUMBER(Regressions!I91),ROUND(Regressions!I91, 1), NA())</f>
        <v>26.2</v>
      </c>
      <c r="J81" s="397">
        <f>IF(ISNUMBER(Regressions!K91),ROUND(Regressions!K91, 1), NA())</f>
        <v>93.5</v>
      </c>
      <c r="K81" s="395">
        <f>IF(ISNUMBER(Regressions!L91),ROUND(Regressions!L91, 1), NA())</f>
        <v>81</v>
      </c>
      <c r="L81" s="275">
        <f>IF(ISNUMBER(Regressions!M91),ROUND(Regressions!M91, 1), NA())</f>
        <v>41.6</v>
      </c>
      <c r="M81" s="396">
        <f>IF(ISNUMBER(Regressions!N91),ROUND(Regressions!N91, 1), NA())</f>
        <v>39.4</v>
      </c>
      <c r="N81" s="274">
        <f>IF(ISNUMBER(Regressions!O91),ROUND(Regressions!O91, 1), NA())</f>
        <v>19</v>
      </c>
      <c r="O81" s="397">
        <f>IF(ISNUMBER(Regressions!Q91),ROUND(Regressions!Q91, 1), NA())</f>
        <v>82</v>
      </c>
      <c r="P81" s="395">
        <f>IF(ISNUMBER(Regressions!R91),ROUND(Regressions!R91, 1), NA())</f>
        <v>80</v>
      </c>
      <c r="Q81" s="252">
        <f>IF(ISNUMBER(Regressions!S91),ROUND(Regressions!S91, 1), NA())</f>
        <v>62.1</v>
      </c>
      <c r="R81" s="396">
        <f>IF(ISNUMBER(Regressions!T91),ROUND(Regressions!T91, 1), NA())</f>
        <v>17.899999999999999</v>
      </c>
      <c r="S81" s="274">
        <f>IF(ISNUMBER(Regressions!U91),ROUND(Regressions!U91, 1), NA())</f>
        <v>20</v>
      </c>
    </row>
    <row xmlns:x14ac="http://schemas.microsoft.com/office/spreadsheetml/2009/9/ac" r="82" x14ac:dyDescent="0.2">
      <c r="A82" s="392" t="str">
        <f>IF(ISBLANK(Regressions!A92), " ", Regressions!A92)</f>
        <v>Mali</v>
      </c>
      <c r="B82" s="393">
        <f>IF(ISBLANK(Regressions!B92), " ", Regressions!B92)</f>
        <v>2016</v>
      </c>
      <c r="C82" s="398" t="str">
        <f>IF(ISBLANK(Regressions!C92), " ", Regressions!C92)</f>
        <v>Rural</v>
      </c>
      <c r="D82" s="394">
        <f>IF(ISBLANK(Regressions!D92), " ", Regressions!D92)</f>
        <v>4872796.8993626786</v>
      </c>
      <c r="E82" s="251">
        <f>IF(ISNUMBER(Regressions!E92),ROUND(Regressions!E92, 1), NA())</f>
        <v>91.2</v>
      </c>
      <c r="F82" s="395">
        <f>IF(ISNUMBER(Regressions!F92),ROUND(Regressions!F92, 1), NA())</f>
        <v>73.8</v>
      </c>
      <c r="G82" s="273">
        <f>IF(ISNUMBER(Regressions!G92),ROUND(Regressions!G92, 1), NA())</f>
        <v>59.8</v>
      </c>
      <c r="H82" s="396">
        <f>IF(ISNUMBER(Regressions!H92),ROUND(Regressions!H92, 1), NA())</f>
        <v>14</v>
      </c>
      <c r="I82" s="274">
        <f>IF(ISNUMBER(Regressions!I92),ROUND(Regressions!I92, 1), NA())</f>
        <v>26.2</v>
      </c>
      <c r="J82" s="397">
        <f>IF(ISNUMBER(Regressions!K92),ROUND(Regressions!K92, 1), NA())</f>
        <v>93.5</v>
      </c>
      <c r="K82" s="395">
        <f>IF(ISNUMBER(Regressions!L92),ROUND(Regressions!L92, 1), NA())</f>
        <v>81</v>
      </c>
      <c r="L82" s="275">
        <f>IF(ISNUMBER(Regressions!M92),ROUND(Regressions!M92, 1), NA())</f>
        <v>41.6</v>
      </c>
      <c r="M82" s="396">
        <f>IF(ISNUMBER(Regressions!N92),ROUND(Regressions!N92, 1), NA())</f>
        <v>39.4</v>
      </c>
      <c r="N82" s="274">
        <f>IF(ISNUMBER(Regressions!O92),ROUND(Regressions!O92, 1), NA())</f>
        <v>19</v>
      </c>
      <c r="O82" s="397">
        <f>IF(ISNUMBER(Regressions!Q92),ROUND(Regressions!Q92, 1), NA())</f>
        <v>82</v>
      </c>
      <c r="P82" s="395">
        <f>IF(ISNUMBER(Regressions!R92),ROUND(Regressions!R92, 1), NA())</f>
        <v>80</v>
      </c>
      <c r="Q82" s="252">
        <f>IF(ISNUMBER(Regressions!S92),ROUND(Regressions!S92, 1), NA())</f>
        <v>62.1</v>
      </c>
      <c r="R82" s="396">
        <f>IF(ISNUMBER(Regressions!T92),ROUND(Regressions!T92, 1), NA())</f>
        <v>17.899999999999999</v>
      </c>
      <c r="S82" s="274">
        <f>IF(ISNUMBER(Regressions!U92),ROUND(Regressions!U92, 1), NA())</f>
        <v>20</v>
      </c>
    </row>
    <row xmlns:x14ac="http://schemas.microsoft.com/office/spreadsheetml/2009/9/ac" r="83" x14ac:dyDescent="0.2">
      <c r="A83" s="392" t="str">
        <f>IF(ISBLANK(Regressions!A93), " ", Regressions!A93)</f>
        <v>Mali</v>
      </c>
      <c r="B83" s="393">
        <f>IF(ISBLANK(Regressions!B93), " ", Regressions!B93)</f>
        <v>2017</v>
      </c>
      <c r="C83" s="398" t="str">
        <f>IF(ISBLANK(Regressions!C93), " ", Regressions!C93)</f>
        <v>Rural</v>
      </c>
      <c r="D83" s="394">
        <f>IF(ISBLANK(Regressions!D93), " ", Regressions!D93)</f>
        <v>4580161.0972843161</v>
      </c>
      <c r="E83" s="251">
        <f>IF(ISNUMBER(Regressions!E93),ROUND(Regressions!E93, 1), NA())</f>
        <v>91.2</v>
      </c>
      <c r="F83" s="395">
        <f>IF(ISNUMBER(Regressions!F93),ROUND(Regressions!F93, 1), NA())</f>
        <v>73.8</v>
      </c>
      <c r="G83" s="273">
        <f>IF(ISNUMBER(Regressions!G93),ROUND(Regressions!G93, 1), NA())</f>
        <v>59.8</v>
      </c>
      <c r="H83" s="396">
        <f>IF(ISNUMBER(Regressions!H93),ROUND(Regressions!H93, 1), NA())</f>
        <v>14</v>
      </c>
      <c r="I83" s="274">
        <f>IF(ISNUMBER(Regressions!I93),ROUND(Regressions!I93, 1), NA())</f>
        <v>26.2</v>
      </c>
      <c r="J83" s="397">
        <f>IF(ISNUMBER(Regressions!K93),ROUND(Regressions!K93, 1), NA())</f>
        <v>93.5</v>
      </c>
      <c r="K83" s="395">
        <f>IF(ISNUMBER(Regressions!L93),ROUND(Regressions!L93, 1), NA())</f>
        <v>81</v>
      </c>
      <c r="L83" s="275">
        <f>IF(ISNUMBER(Regressions!M93),ROUND(Regressions!M93, 1), NA())</f>
        <v>41.6</v>
      </c>
      <c r="M83" s="396">
        <f>IF(ISNUMBER(Regressions!N93),ROUND(Regressions!N93, 1), NA())</f>
        <v>39.4</v>
      </c>
      <c r="N83" s="274">
        <f>IF(ISNUMBER(Regressions!O93),ROUND(Regressions!O93, 1), NA())</f>
        <v>19</v>
      </c>
      <c r="O83" s="397">
        <f>IF(ISNUMBER(Regressions!Q93),ROUND(Regressions!Q93, 1), NA())</f>
        <v>82</v>
      </c>
      <c r="P83" s="395">
        <f>IF(ISNUMBER(Regressions!R93),ROUND(Regressions!R93, 1), NA())</f>
        <v>80</v>
      </c>
      <c r="Q83" s="252">
        <f>IF(ISNUMBER(Regressions!S93),ROUND(Regressions!S93, 1), NA())</f>
        <v>62.1</v>
      </c>
      <c r="R83" s="396">
        <f>IF(ISNUMBER(Regressions!T93),ROUND(Regressions!T93, 1), NA())</f>
        <v>17.899999999999999</v>
      </c>
      <c r="S83" s="274">
        <f>IF(ISNUMBER(Regressions!U93),ROUND(Regressions!U93, 1), NA())</f>
        <v>20</v>
      </c>
    </row>
    <row xmlns:x14ac="http://schemas.microsoft.com/office/spreadsheetml/2009/9/ac" r="84" x14ac:dyDescent="0.2">
      <c r="A84" s="392" t="str">
        <f>IF(ISBLANK(Regressions!A94), " ", Regressions!A94)</f>
        <v>Mali</v>
      </c>
      <c r="B84" s="393">
        <f>IF(ISBLANK(Regressions!B94), " ", Regressions!B94)</f>
        <v>2018</v>
      </c>
      <c r="C84" s="398" t="str">
        <f>IF(ISBLANK(Regressions!C94), " ", Regressions!C94)</f>
        <v>Rural</v>
      </c>
      <c r="D84" s="394">
        <f>IF(ISBLANK(Regressions!D94), " ", Regressions!D94)</f>
        <v>4682608.9683683775</v>
      </c>
      <c r="E84" s="251">
        <f>IF(ISNUMBER(Regressions!E94),ROUND(Regressions!E94, 1), NA())</f>
        <v>91.2</v>
      </c>
      <c r="F84" s="395">
        <f>IF(ISNUMBER(Regressions!F94),ROUND(Regressions!F94, 1), NA())</f>
        <v>73.8</v>
      </c>
      <c r="G84" s="273">
        <f>IF(ISNUMBER(Regressions!G94),ROUND(Regressions!G94, 1), NA())</f>
        <v>59.8</v>
      </c>
      <c r="H84" s="396">
        <f>IF(ISNUMBER(Regressions!H94),ROUND(Regressions!H94, 1), NA())</f>
        <v>14</v>
      </c>
      <c r="I84" s="274">
        <f>IF(ISNUMBER(Regressions!I94),ROUND(Regressions!I94, 1), NA())</f>
        <v>26.2</v>
      </c>
      <c r="J84" s="397">
        <f>IF(ISNUMBER(Regressions!K94),ROUND(Regressions!K94, 1), NA())</f>
        <v>93.5</v>
      </c>
      <c r="K84" s="395">
        <f>IF(ISNUMBER(Regressions!L94),ROUND(Regressions!L94, 1), NA())</f>
        <v>81</v>
      </c>
      <c r="L84" s="275">
        <f>IF(ISNUMBER(Regressions!M94),ROUND(Regressions!M94, 1), NA())</f>
        <v>41.6</v>
      </c>
      <c r="M84" s="396">
        <f>IF(ISNUMBER(Regressions!N94),ROUND(Regressions!N94, 1), NA())</f>
        <v>39.4</v>
      </c>
      <c r="N84" s="274">
        <f>IF(ISNUMBER(Regressions!O94),ROUND(Regressions!O94, 1), NA())</f>
        <v>19</v>
      </c>
      <c r="O84" s="397">
        <f>IF(ISNUMBER(Regressions!Q94),ROUND(Regressions!Q94, 1), NA())</f>
        <v>82</v>
      </c>
      <c r="P84" s="395">
        <f>IF(ISNUMBER(Regressions!R94),ROUND(Regressions!R94, 1), NA())</f>
        <v>80</v>
      </c>
      <c r="Q84" s="252">
        <f>IF(ISNUMBER(Regressions!S94),ROUND(Regressions!S94, 1), NA())</f>
        <v>62.1</v>
      </c>
      <c r="R84" s="396">
        <f>IF(ISNUMBER(Regressions!T94),ROUND(Regressions!T94, 1), NA())</f>
        <v>17.899999999999999</v>
      </c>
      <c r="S84" s="274">
        <f>IF(ISNUMBER(Regressions!U94),ROUND(Regressions!U94, 1), NA())</f>
        <v>20</v>
      </c>
    </row>
    <row xmlns:x14ac="http://schemas.microsoft.com/office/spreadsheetml/2009/9/ac" r="85" x14ac:dyDescent="0.2">
      <c r="A85" s="392" t="str">
        <f>IF(ISBLANK(Regressions!A95), " ", Regressions!A95)</f>
        <v>Mali</v>
      </c>
      <c r="B85" s="393">
        <f>IF(ISBLANK(Regressions!B95), " ", Regressions!B95)</f>
        <v>2019</v>
      </c>
      <c r="C85" s="398" t="str">
        <f>IF(ISBLANK(Regressions!C95), " ", Regressions!C95)</f>
        <v>Rural</v>
      </c>
      <c r="D85" s="394">
        <f>IF(ISBLANK(Regressions!D95), " ", Regressions!D95)</f>
        <v>4778643.4416815182</v>
      </c>
      <c r="E85" s="251">
        <f>IF(ISNUMBER(Regressions!E95),ROUND(Regressions!E95, 1), NA())</f>
        <v>91.2</v>
      </c>
      <c r="F85" s="395">
        <f>IF(ISNUMBER(Regressions!F95),ROUND(Regressions!F95, 1), NA())</f>
        <v>73.8</v>
      </c>
      <c r="G85" s="273">
        <f>IF(ISNUMBER(Regressions!G95),ROUND(Regressions!G95, 1), NA())</f>
        <v>59.8</v>
      </c>
      <c r="H85" s="396">
        <f>IF(ISNUMBER(Regressions!H95),ROUND(Regressions!H95, 1), NA())</f>
        <v>14</v>
      </c>
      <c r="I85" s="274">
        <f>IF(ISNUMBER(Regressions!I95),ROUND(Regressions!I95, 1), NA())</f>
        <v>26.2</v>
      </c>
      <c r="J85" s="397">
        <f>IF(ISNUMBER(Regressions!K95),ROUND(Regressions!K95, 1), NA())</f>
        <v>93.5</v>
      </c>
      <c r="K85" s="395">
        <f>IF(ISNUMBER(Regressions!L95),ROUND(Regressions!L95, 1), NA())</f>
        <v>81</v>
      </c>
      <c r="L85" s="275">
        <f>IF(ISNUMBER(Regressions!M95),ROUND(Regressions!M95, 1), NA())</f>
        <v>41.6</v>
      </c>
      <c r="M85" s="396">
        <f>IF(ISNUMBER(Regressions!N95),ROUND(Regressions!N95, 1), NA())</f>
        <v>39.4</v>
      </c>
      <c r="N85" s="274">
        <f>IF(ISNUMBER(Regressions!O95),ROUND(Regressions!O95, 1), NA())</f>
        <v>19</v>
      </c>
      <c r="O85" s="397">
        <f>IF(ISNUMBER(Regressions!Q95),ROUND(Regressions!Q95, 1), NA())</f>
        <v>82</v>
      </c>
      <c r="P85" s="395">
        <f>IF(ISNUMBER(Regressions!R95),ROUND(Regressions!R95, 1), NA())</f>
        <v>80</v>
      </c>
      <c r="Q85" s="252">
        <f>IF(ISNUMBER(Regressions!S95),ROUND(Regressions!S95, 1), NA())</f>
        <v>62.1</v>
      </c>
      <c r="R85" s="396">
        <f>IF(ISNUMBER(Regressions!T95),ROUND(Regressions!T95, 1), NA())</f>
        <v>17.899999999999999</v>
      </c>
      <c r="S85" s="274">
        <f>IF(ISNUMBER(Regressions!U95),ROUND(Regressions!U95, 1), NA())</f>
        <v>20</v>
      </c>
    </row>
    <row xmlns:x14ac="http://schemas.microsoft.com/office/spreadsheetml/2009/9/ac" r="86" x14ac:dyDescent="0.2">
      <c r="A86" s="392" t="str">
        <f>IF(ISBLANK(Regressions!A96), " ", Regressions!A96)</f>
        <v>Mali</v>
      </c>
      <c r="B86" s="393">
        <f>IF(ISBLANK(Regressions!B96), " ", Regressions!B96)</f>
        <v>2020</v>
      </c>
      <c r="C86" s="398" t="str">
        <f>IF(ISBLANK(Regressions!C96), " ", Regressions!C96)</f>
        <v>Rural</v>
      </c>
      <c r="D86" s="394">
        <f>IF(ISBLANK(Regressions!D96), " ", Regressions!D96)</f>
        <v>4871175.1831964487</v>
      </c>
      <c r="E86" s="251">
        <f>IF(ISNUMBER(Regressions!E96),ROUND(Regressions!E96, 1), NA())</f>
        <v>91.2</v>
      </c>
      <c r="F86" s="395">
        <f>IF(ISNUMBER(Regressions!F96),ROUND(Regressions!F96, 1), NA())</f>
        <v>73.8</v>
      </c>
      <c r="G86" s="273">
        <f>IF(ISNUMBER(Regressions!G96),ROUND(Regressions!G96, 1), NA())</f>
        <v>59.8</v>
      </c>
      <c r="H86" s="396">
        <f>IF(ISNUMBER(Regressions!H96),ROUND(Regressions!H96, 1), NA())</f>
        <v>14</v>
      </c>
      <c r="I86" s="274">
        <f>IF(ISNUMBER(Regressions!I96),ROUND(Regressions!I96, 1), NA())</f>
        <v>26.2</v>
      </c>
      <c r="J86" s="397">
        <f>IF(ISNUMBER(Regressions!K96),ROUND(Regressions!K96, 1), NA())</f>
        <v>93.5</v>
      </c>
      <c r="K86" s="395">
        <f>IF(ISNUMBER(Regressions!L96),ROUND(Regressions!L96, 1), NA())</f>
        <v>81</v>
      </c>
      <c r="L86" s="275">
        <f>IF(ISNUMBER(Regressions!M96),ROUND(Regressions!M96, 1), NA())</f>
        <v>41.6</v>
      </c>
      <c r="M86" s="396">
        <f>IF(ISNUMBER(Regressions!N96),ROUND(Regressions!N96, 1), NA())</f>
        <v>39.4</v>
      </c>
      <c r="N86" s="274">
        <f>IF(ISNUMBER(Regressions!O96),ROUND(Regressions!O96, 1), NA())</f>
        <v>19</v>
      </c>
      <c r="O86" s="397">
        <f>IF(ISNUMBER(Regressions!Q96),ROUND(Regressions!Q96, 1), NA())</f>
        <v>82</v>
      </c>
      <c r="P86" s="395">
        <f>IF(ISNUMBER(Regressions!R96),ROUND(Regressions!R96, 1), NA())</f>
        <v>80</v>
      </c>
      <c r="Q86" s="252">
        <f>IF(ISNUMBER(Regressions!S96),ROUND(Regressions!S96, 1), NA())</f>
        <v>62.1</v>
      </c>
      <c r="R86" s="396">
        <f>IF(ISNUMBER(Regressions!T96),ROUND(Regressions!T96, 1), NA())</f>
        <v>17.899999999999999</v>
      </c>
      <c r="S86" s="274">
        <f>IF(ISNUMBER(Regressions!U96),ROUND(Regressions!U96, 1), NA())</f>
        <v>20</v>
      </c>
    </row>
    <row xmlns:x14ac="http://schemas.microsoft.com/office/spreadsheetml/2009/9/ac" r="87" x14ac:dyDescent="0.2">
      <c r="A87" s="444" t="str">
        <f>IF(ISBLANK(Regressions!A97), " ", Regressions!A97)</f>
        <v>Mali</v>
      </c>
      <c r="B87" s="445">
        <f>IF(ISBLANK(Regressions!B97), " ", Regressions!B97)</f>
        <v>2021</v>
      </c>
      <c r="C87" s="446" t="str">
        <f>IF(ISBLANK(Regressions!C97), " ", Regressions!C97)</f>
        <v>Rural</v>
      </c>
      <c r="D87" s="447">
        <f>IF(ISBLANK(Regressions!D97), " ", Regressions!D97)</f>
        <v>4961718.1080076229</v>
      </c>
      <c r="E87" s="450">
        <f>IF(ISNUMBER(Regressions!E97),ROUND(Regressions!E97, 1), NA())</f>
        <v>91.2</v>
      </c>
      <c r="F87" s="448">
        <f>IF(ISNUMBER(Regressions!F97),ROUND(Regressions!F97, 1), NA())</f>
        <v>73.8</v>
      </c>
      <c r="G87" s="451">
        <f>IF(ISNUMBER(Regressions!G97),ROUND(Regressions!G97, 1), NA())</f>
        <v>59.8</v>
      </c>
      <c r="H87" s="449">
        <f>IF(ISNUMBER(Regressions!H97),ROUND(Regressions!H97, 1), NA())</f>
        <v>14</v>
      </c>
      <c r="I87" s="452">
        <f>IF(ISNUMBER(Regressions!I97),ROUND(Regressions!I97, 1), NA())</f>
        <v>26.2</v>
      </c>
      <c r="J87" s="450">
        <f>IF(ISNUMBER(Regressions!K97),ROUND(Regressions!K97, 1), NA())</f>
        <v>93.5</v>
      </c>
      <c r="K87" s="448">
        <f>IF(ISNUMBER(Regressions!L97),ROUND(Regressions!L97, 1), NA())</f>
        <v>81</v>
      </c>
      <c r="L87" s="453">
        <f>IF(ISNUMBER(Regressions!M97),ROUND(Regressions!M97, 1), NA())</f>
        <v>41.6</v>
      </c>
      <c r="M87" s="449">
        <f>IF(ISNUMBER(Regressions!N97),ROUND(Regressions!N97, 1), NA())</f>
        <v>39.4</v>
      </c>
      <c r="N87" s="452">
        <f>IF(ISNUMBER(Regressions!O97),ROUND(Regressions!O97, 1), NA())</f>
        <v>19</v>
      </c>
      <c r="O87" s="450">
        <f>IF(ISNUMBER(Regressions!Q97),ROUND(Regressions!Q97, 1), NA())</f>
        <v>82</v>
      </c>
      <c r="P87" s="448">
        <f>IF(ISNUMBER(Regressions!R97),ROUND(Regressions!R97, 1), NA())</f>
        <v>80</v>
      </c>
      <c r="Q87" s="454">
        <f>IF(ISNUMBER(Regressions!S97),ROUND(Regressions!S97, 1), NA())</f>
        <v>62.1</v>
      </c>
      <c r="R87" s="449">
        <f>IF(ISNUMBER(Regressions!T97),ROUND(Regressions!T97, 1), NA())</f>
        <v>17.899999999999999</v>
      </c>
      <c r="S87" s="452">
        <f>IF(ISNUMBER(Regressions!U97),ROUND(Regressions!U97, 1), NA())</f>
        <v>20</v>
      </c>
      <c r="T87" s="443"/>
      <c r="U87" s="443"/>
      <c r="V87" s="443"/>
      <c r="W87" s="443"/>
      <c r="X87" s="443"/>
      <c r="Y87" s="443"/>
      <c r="Z87" s="443"/>
      <c r="AA87" s="443"/>
      <c r="AB87" s="443"/>
      <c r="AC87" s="443"/>
    </row>
    <row xmlns:x14ac="http://schemas.microsoft.com/office/spreadsheetml/2009/9/ac" r="88" x14ac:dyDescent="0.2">
      <c r="A88" s="392" t="str">
        <f>IF(ISBLANK(Regressions!A98), " ", Regressions!A98)</f>
        <v>Mali</v>
      </c>
      <c r="B88" s="393">
        <f>IF(ISBLANK(Regressions!B98), " ", Regressions!B98)</f>
        <v>2022</v>
      </c>
      <c r="C88" s="398" t="str">
        <f>IF(ISBLANK(Regressions!C98), " ", Regressions!C98)</f>
        <v>Rural</v>
      </c>
      <c r="D88" s="394">
        <f>IF(ISBLANK(Regressions!D98), " ", Regressions!D98)</f>
        <v>5048036.6921292879</v>
      </c>
      <c r="E88" s="251">
        <f>IF(ISNUMBER(Regressions!E98),ROUND(Regressions!E98, 1), NA())</f>
        <v>91.2</v>
      </c>
      <c r="F88" s="395">
        <f>IF(ISNUMBER(Regressions!F98),ROUND(Regressions!F98, 1), NA())</f>
        <v>73.8</v>
      </c>
      <c r="G88" s="273">
        <f>IF(ISNUMBER(Regressions!G98),ROUND(Regressions!G98, 1), NA())</f>
        <v>59.8</v>
      </c>
      <c r="H88" s="396">
        <f>IF(ISNUMBER(Regressions!H98),ROUND(Regressions!H98, 1), NA())</f>
        <v>14</v>
      </c>
      <c r="I88" s="274">
        <f>IF(ISNUMBER(Regressions!I98),ROUND(Regressions!I98, 1), NA())</f>
        <v>26.2</v>
      </c>
      <c r="J88" s="397">
        <f>IF(ISNUMBER(Regressions!K98),ROUND(Regressions!K98, 1), NA())</f>
        <v>93.5</v>
      </c>
      <c r="K88" s="395">
        <f>IF(ISNUMBER(Regressions!L98),ROUND(Regressions!L98, 1), NA())</f>
        <v>81</v>
      </c>
      <c r="L88" s="275">
        <f>IF(ISNUMBER(Regressions!M98),ROUND(Regressions!M98, 1), NA())</f>
        <v>41.6</v>
      </c>
      <c r="M88" s="396">
        <f>IF(ISNUMBER(Regressions!N98),ROUND(Regressions!N98, 1), NA())</f>
        <v>39.4</v>
      </c>
      <c r="N88" s="274">
        <f>IF(ISNUMBER(Regressions!O98),ROUND(Regressions!O98, 1), NA())</f>
        <v>19</v>
      </c>
      <c r="O88" s="397" t="e">
        <f>IF(ISNUMBER(Regressions!Q98),ROUND(Regressions!Q98, 1), NA())</f>
        <v>#N/A</v>
      </c>
      <c r="P88" s="395" t="e">
        <f>IF(ISNUMBER(Regressions!R98),ROUND(Regressions!R98, 1), NA())</f>
        <v>#N/A</v>
      </c>
      <c r="Q88" s="252" t="e">
        <f>IF(ISNUMBER(Regressions!S98),ROUND(Regressions!S98, 1), NA())</f>
        <v>#N/A</v>
      </c>
      <c r="R88" s="396" t="e">
        <f>IF(ISNUMBER(Regressions!T98),ROUND(Regressions!T98, 1), NA())</f>
        <v>#N/A</v>
      </c>
      <c r="S88" s="274" t="e">
        <f>IF(ISNUMBER(Regressions!U98),ROUND(Regressions!U98, 1), NA())</f>
        <v>#N/A</v>
      </c>
    </row>
    <row xmlns:x14ac="http://schemas.microsoft.com/office/spreadsheetml/2009/9/ac" r="89" x14ac:dyDescent="0.2">
      <c r="A89" s="399" t="str">
        <f>IF(ISBLANK(Regressions!A99), " ", Regressions!A99)</f>
        <v>Mali</v>
      </c>
      <c r="B89" s="400">
        <f>IF(ISBLANK(Regressions!B99), " ", Regressions!B99)</f>
        <v>2023</v>
      </c>
      <c r="C89" s="401" t="str">
        <f>IF(ISBLANK(Regressions!C99), " ", Regressions!C99)</f>
        <v>Rural</v>
      </c>
      <c r="D89" s="402">
        <f>IF(ISBLANK(Regressions!D99), " ", Regressions!D99)</f>
        <v>5011769.3544621272</v>
      </c>
      <c r="E89" s="403">
        <f>IF(ISNUMBER(Regressions!E99),ROUND(Regressions!E99, 1), NA())</f>
        <v>91.2</v>
      </c>
      <c r="F89" s="404">
        <f>IF(ISNUMBER(Regressions!F99),ROUND(Regressions!F99, 1), NA())</f>
        <v>73.8</v>
      </c>
      <c r="G89" s="405">
        <f>IF(ISNUMBER(Regressions!G99),ROUND(Regressions!G99, 1), NA())</f>
        <v>59.8</v>
      </c>
      <c r="H89" s="406">
        <f>IF(ISNUMBER(Regressions!H99),ROUND(Regressions!H99, 1), NA())</f>
        <v>14</v>
      </c>
      <c r="I89" s="407">
        <f>IF(ISNUMBER(Regressions!I99),ROUND(Regressions!I99, 1), NA())</f>
        <v>26.2</v>
      </c>
      <c r="J89" s="408">
        <f>IF(ISNUMBER(Regressions!K99),ROUND(Regressions!K99, 1), NA())</f>
        <v>93.5</v>
      </c>
      <c r="K89" s="404">
        <f>IF(ISNUMBER(Regressions!L99),ROUND(Regressions!L99, 1), NA())</f>
        <v>81</v>
      </c>
      <c r="L89" s="409">
        <f>IF(ISNUMBER(Regressions!M99),ROUND(Regressions!M99, 1), NA())</f>
        <v>41.6</v>
      </c>
      <c r="M89" s="406">
        <f>IF(ISNUMBER(Regressions!N99),ROUND(Regressions!N99, 1), NA())</f>
        <v>39.4</v>
      </c>
      <c r="N89" s="407">
        <f>IF(ISNUMBER(Regressions!O99),ROUND(Regressions!O99, 1), NA())</f>
        <v>19</v>
      </c>
      <c r="O89" s="408" t="e">
        <f>IF(ISNUMBER(Regressions!Q99),ROUND(Regressions!Q99, 1), NA())</f>
        <v>#N/A</v>
      </c>
      <c r="P89" s="404" t="e">
        <f>IF(ISNUMBER(Regressions!R99),ROUND(Regressions!R99, 1), NA())</f>
        <v>#N/A</v>
      </c>
      <c r="Q89" s="410" t="e">
        <f>IF(ISNUMBER(Regressions!S99),ROUND(Regressions!S99, 1), NA())</f>
        <v>#N/A</v>
      </c>
      <c r="R89" s="406" t="e">
        <f>IF(ISNUMBER(Regressions!T99),ROUND(Regressions!T99, 1), NA())</f>
        <v>#N/A</v>
      </c>
      <c r="S89" s="407" t="e">
        <f>IF(ISNUMBER(Regressions!U99),ROUND(Regressions!U99, 1), NA())</f>
        <v>#N/A</v>
      </c>
    </row>
    <row xmlns:x14ac="http://schemas.microsoft.com/office/spreadsheetml/2009/9/ac" r="90" hidden="true" x14ac:dyDescent="0.2">
      <c r="A90" s="392" t="str">
        <f>IF(ISBLANK(Regressions!A100), " ", Regressions!A100)</f>
        <v>Mali</v>
      </c>
      <c r="B90" s="393">
        <f>IF(ISBLANK(Regressions!B100), " ", Regressions!B100)</f>
        <v>2024</v>
      </c>
      <c r="C90" s="398" t="str">
        <f>IF(ISBLANK(Regressions!C100), " ", Regressions!C100)</f>
        <v>Rural</v>
      </c>
      <c r="D90" s="394" t="str">
        <f>IF(ISBLANK(Regressions!D100), " ", Regressions!D100)</f>
        <v> </v>
      </c>
      <c r="E90" s="251" t="e">
        <f>IF(ISNUMBER(Regressions!E100),ROUND(Regressions!E100, 1), NA())</f>
        <v>#N/A</v>
      </c>
      <c r="F90" s="395" t="e">
        <f>IF(ISNUMBER(Regressions!F100),ROUND(Regressions!F100, 1), NA())</f>
        <v>#N/A</v>
      </c>
      <c r="G90" s="273" t="e">
        <f>IF(ISNUMBER(Regressions!G100),ROUND(Regressions!G100, 1), NA())</f>
        <v>#N/A</v>
      </c>
      <c r="H90" s="396" t="e">
        <f>IF(ISNUMBER(Regressions!H100),ROUND(Regressions!H100, 1), NA())</f>
        <v>#N/A</v>
      </c>
      <c r="I90" s="274" t="e">
        <f>IF(ISNUMBER(Regressions!I100),ROUND(Regressions!I100, 1), NA())</f>
        <v>#N/A</v>
      </c>
      <c r="J90" s="397" t="e">
        <f>IF(ISNUMBER(Regressions!K100),ROUND(Regressions!K100, 1), NA())</f>
        <v>#N/A</v>
      </c>
      <c r="K90" s="395" t="e">
        <f>IF(ISNUMBER(Regressions!L100),ROUND(Regressions!L100, 1), NA())</f>
        <v>#N/A</v>
      </c>
      <c r="L90" s="275" t="e">
        <f>IF(ISNUMBER(Regressions!M100),ROUND(Regressions!M100, 1), NA())</f>
        <v>#N/A</v>
      </c>
      <c r="M90" s="396" t="e">
        <f>IF(ISNUMBER(Regressions!N100),ROUND(Regressions!N100, 1), NA())</f>
        <v>#N/A</v>
      </c>
      <c r="N90" s="274" t="e">
        <f>IF(ISNUMBER(Regressions!O100),ROUND(Regressions!O100, 1), NA())</f>
        <v>#N/A</v>
      </c>
      <c r="O90" s="397" t="e">
        <f>IF(ISNUMBER(Regressions!Q100),ROUND(Regressions!Q100, 1), NA())</f>
        <v>#N/A</v>
      </c>
      <c r="P90" s="395" t="e">
        <f>IF(ISNUMBER(Regressions!R100),ROUND(Regressions!R100, 1), NA())</f>
        <v>#N/A</v>
      </c>
      <c r="Q90" s="252" t="e">
        <f>IF(ISNUMBER(Regressions!S100),ROUND(Regressions!S100, 1), NA())</f>
        <v>#N/A</v>
      </c>
      <c r="R90" s="396" t="e">
        <f>IF(ISNUMBER(Regressions!T100),ROUND(Regressions!T100, 1), NA())</f>
        <v>#N/A</v>
      </c>
      <c r="S90" s="274" t="e">
        <f>IF(ISNUMBER(Regressions!U100),ROUND(Regressions!U100, 1), NA())</f>
        <v>#N/A</v>
      </c>
    </row>
    <row xmlns:x14ac="http://schemas.microsoft.com/office/spreadsheetml/2009/9/ac" r="91" hidden="true" x14ac:dyDescent="0.2">
      <c r="A91" s="392" t="str">
        <f>IF(ISBLANK(Regressions!A101), " ", Regressions!A101)</f>
        <v>Mali</v>
      </c>
      <c r="B91" s="393">
        <f>IF(ISBLANK(Regressions!B101), " ", Regressions!B101)</f>
        <v>2025</v>
      </c>
      <c r="C91" s="398" t="str">
        <f>IF(ISBLANK(Regressions!C101), " ", Regressions!C101)</f>
        <v>Rural</v>
      </c>
      <c r="D91" s="394" t="str">
        <f>IF(ISBLANK(Regressions!D101), " ", Regressions!D101)</f>
        <v> </v>
      </c>
      <c r="E91" s="251" t="e">
        <f>IF(ISNUMBER(Regressions!E101),ROUND(Regressions!E101, 1), NA())</f>
        <v>#N/A</v>
      </c>
      <c r="F91" s="395" t="e">
        <f>IF(ISNUMBER(Regressions!F101),ROUND(Regressions!F101, 1), NA())</f>
        <v>#N/A</v>
      </c>
      <c r="G91" s="273" t="e">
        <f>IF(ISNUMBER(Regressions!G101),ROUND(Regressions!G101, 1), NA())</f>
        <v>#N/A</v>
      </c>
      <c r="H91" s="396" t="e">
        <f>IF(ISNUMBER(Regressions!H101),ROUND(Regressions!H101, 1), NA())</f>
        <v>#N/A</v>
      </c>
      <c r="I91" s="274" t="e">
        <f>IF(ISNUMBER(Regressions!I101),ROUND(Regressions!I101, 1), NA())</f>
        <v>#N/A</v>
      </c>
      <c r="J91" s="397" t="e">
        <f>IF(ISNUMBER(Regressions!K101),ROUND(Regressions!K101, 1), NA())</f>
        <v>#N/A</v>
      </c>
      <c r="K91" s="395" t="e">
        <f>IF(ISNUMBER(Regressions!L101),ROUND(Regressions!L101, 1), NA())</f>
        <v>#N/A</v>
      </c>
      <c r="L91" s="275" t="e">
        <f>IF(ISNUMBER(Regressions!M101),ROUND(Regressions!M101, 1), NA())</f>
        <v>#N/A</v>
      </c>
      <c r="M91" s="396" t="e">
        <f>IF(ISNUMBER(Regressions!N101),ROUND(Regressions!N101, 1), NA())</f>
        <v>#N/A</v>
      </c>
      <c r="N91" s="274" t="e">
        <f>IF(ISNUMBER(Regressions!O101),ROUND(Regressions!O101, 1), NA())</f>
        <v>#N/A</v>
      </c>
      <c r="O91" s="397" t="e">
        <f>IF(ISNUMBER(Regressions!Q101),ROUND(Regressions!Q101, 1), NA())</f>
        <v>#N/A</v>
      </c>
      <c r="P91" s="395" t="e">
        <f>IF(ISNUMBER(Regressions!R101),ROUND(Regressions!R101, 1), NA())</f>
        <v>#N/A</v>
      </c>
      <c r="Q91" s="252" t="e">
        <f>IF(ISNUMBER(Regressions!S101),ROUND(Regressions!S101, 1), NA())</f>
        <v>#N/A</v>
      </c>
      <c r="R91" s="396" t="e">
        <f>IF(ISNUMBER(Regressions!T101),ROUND(Regressions!T101, 1), NA())</f>
        <v>#N/A</v>
      </c>
      <c r="S91" s="274" t="e">
        <f>IF(ISNUMBER(Regressions!U101),ROUND(Regressions!U101, 1), NA())</f>
        <v>#N/A</v>
      </c>
    </row>
    <row xmlns:x14ac="http://schemas.microsoft.com/office/spreadsheetml/2009/9/ac" r="92" hidden="true" x14ac:dyDescent="0.2">
      <c r="A92" s="392" t="str">
        <f>IF(ISBLANK(Regressions!A102), " ", Regressions!A102)</f>
        <v>Mali</v>
      </c>
      <c r="B92" s="393">
        <f>IF(ISBLANK(Regressions!B102), " ", Regressions!B102)</f>
        <v>2026</v>
      </c>
      <c r="C92" s="398" t="str">
        <f>IF(ISBLANK(Regressions!C102), " ", Regressions!C102)</f>
        <v>Rural</v>
      </c>
      <c r="D92" s="394" t="str">
        <f>IF(ISBLANK(Regressions!D102), " ", Regressions!D102)</f>
        <v> </v>
      </c>
      <c r="E92" s="251" t="e">
        <f>IF(ISNUMBER(Regressions!E102),ROUND(Regressions!E102, 1), NA())</f>
        <v>#N/A</v>
      </c>
      <c r="F92" s="395" t="e">
        <f>IF(ISNUMBER(Regressions!F102),ROUND(Regressions!F102, 1), NA())</f>
        <v>#N/A</v>
      </c>
      <c r="G92" s="273" t="e">
        <f>IF(ISNUMBER(Regressions!G102),ROUND(Regressions!G102, 1), NA())</f>
        <v>#N/A</v>
      </c>
      <c r="H92" s="396" t="e">
        <f>IF(ISNUMBER(Regressions!H102),ROUND(Regressions!H102, 1), NA())</f>
        <v>#N/A</v>
      </c>
      <c r="I92" s="274" t="e">
        <f>IF(ISNUMBER(Regressions!I102),ROUND(Regressions!I102, 1), NA())</f>
        <v>#N/A</v>
      </c>
      <c r="J92" s="397" t="e">
        <f>IF(ISNUMBER(Regressions!K102),ROUND(Regressions!K102, 1), NA())</f>
        <v>#N/A</v>
      </c>
      <c r="K92" s="395" t="e">
        <f>IF(ISNUMBER(Regressions!L102),ROUND(Regressions!L102, 1), NA())</f>
        <v>#N/A</v>
      </c>
      <c r="L92" s="275" t="e">
        <f>IF(ISNUMBER(Regressions!M102),ROUND(Regressions!M102, 1), NA())</f>
        <v>#N/A</v>
      </c>
      <c r="M92" s="396" t="e">
        <f>IF(ISNUMBER(Regressions!N102),ROUND(Regressions!N102, 1), NA())</f>
        <v>#N/A</v>
      </c>
      <c r="N92" s="274" t="e">
        <f>IF(ISNUMBER(Regressions!O102),ROUND(Regressions!O102, 1), NA())</f>
        <v>#N/A</v>
      </c>
      <c r="O92" s="397" t="e">
        <f>IF(ISNUMBER(Regressions!Q102),ROUND(Regressions!Q102, 1), NA())</f>
        <v>#N/A</v>
      </c>
      <c r="P92" s="395" t="e">
        <f>IF(ISNUMBER(Regressions!R102),ROUND(Regressions!R102, 1), NA())</f>
        <v>#N/A</v>
      </c>
      <c r="Q92" s="252" t="e">
        <f>IF(ISNUMBER(Regressions!S102),ROUND(Regressions!S102, 1), NA())</f>
        <v>#N/A</v>
      </c>
      <c r="R92" s="396" t="e">
        <f>IF(ISNUMBER(Regressions!T102),ROUND(Regressions!T102, 1), NA())</f>
        <v>#N/A</v>
      </c>
      <c r="S92" s="274" t="e">
        <f>IF(ISNUMBER(Regressions!U102),ROUND(Regressions!U102, 1), NA())</f>
        <v>#N/A</v>
      </c>
    </row>
    <row xmlns:x14ac="http://schemas.microsoft.com/office/spreadsheetml/2009/9/ac" r="93" hidden="true" x14ac:dyDescent="0.2">
      <c r="A93" s="392" t="str">
        <f>IF(ISBLANK(Regressions!A103), " ", Regressions!A103)</f>
        <v>Mali</v>
      </c>
      <c r="B93" s="393">
        <f>IF(ISBLANK(Regressions!B103), " ", Regressions!B103)</f>
        <v>2027</v>
      </c>
      <c r="C93" s="398" t="str">
        <f>IF(ISBLANK(Regressions!C103), " ", Regressions!C103)</f>
        <v>Rural</v>
      </c>
      <c r="D93" s="394" t="str">
        <f>IF(ISBLANK(Regressions!D103), " ", Regressions!D103)</f>
        <v> </v>
      </c>
      <c r="E93" s="251" t="e">
        <f>IF(ISNUMBER(Regressions!E103),ROUND(Regressions!E103, 1), NA())</f>
        <v>#N/A</v>
      </c>
      <c r="F93" s="395" t="e">
        <f>IF(ISNUMBER(Regressions!F103),ROUND(Regressions!F103, 1), NA())</f>
        <v>#N/A</v>
      </c>
      <c r="G93" s="273" t="e">
        <f>IF(ISNUMBER(Regressions!G103),ROUND(Regressions!G103, 1), NA())</f>
        <v>#N/A</v>
      </c>
      <c r="H93" s="396" t="e">
        <f>IF(ISNUMBER(Regressions!H103),ROUND(Regressions!H103, 1), NA())</f>
        <v>#N/A</v>
      </c>
      <c r="I93" s="274" t="e">
        <f>IF(ISNUMBER(Regressions!I103),ROUND(Regressions!I103, 1), NA())</f>
        <v>#N/A</v>
      </c>
      <c r="J93" s="397" t="e">
        <f>IF(ISNUMBER(Regressions!K103),ROUND(Regressions!K103, 1), NA())</f>
        <v>#N/A</v>
      </c>
      <c r="K93" s="395" t="e">
        <f>IF(ISNUMBER(Regressions!L103),ROUND(Regressions!L103, 1), NA())</f>
        <v>#N/A</v>
      </c>
      <c r="L93" s="275" t="e">
        <f>IF(ISNUMBER(Regressions!M103),ROUND(Regressions!M103, 1), NA())</f>
        <v>#N/A</v>
      </c>
      <c r="M93" s="396" t="e">
        <f>IF(ISNUMBER(Regressions!N103),ROUND(Regressions!N103, 1), NA())</f>
        <v>#N/A</v>
      </c>
      <c r="N93" s="274" t="e">
        <f>IF(ISNUMBER(Regressions!O103),ROUND(Regressions!O103, 1), NA())</f>
        <v>#N/A</v>
      </c>
      <c r="O93" s="397" t="e">
        <f>IF(ISNUMBER(Regressions!Q103),ROUND(Regressions!Q103, 1), NA())</f>
        <v>#N/A</v>
      </c>
      <c r="P93" s="395" t="e">
        <f>IF(ISNUMBER(Regressions!R103),ROUND(Regressions!R103, 1), NA())</f>
        <v>#N/A</v>
      </c>
      <c r="Q93" s="252" t="e">
        <f>IF(ISNUMBER(Regressions!S103),ROUND(Regressions!S103, 1), NA())</f>
        <v>#N/A</v>
      </c>
      <c r="R93" s="396" t="e">
        <f>IF(ISNUMBER(Regressions!T103),ROUND(Regressions!T103, 1), NA())</f>
        <v>#N/A</v>
      </c>
      <c r="S93" s="274" t="e">
        <f>IF(ISNUMBER(Regressions!U103),ROUND(Regressions!U103, 1), NA())</f>
        <v>#N/A</v>
      </c>
    </row>
    <row xmlns:x14ac="http://schemas.microsoft.com/office/spreadsheetml/2009/9/ac" r="94" hidden="true" x14ac:dyDescent="0.2">
      <c r="A94" s="392" t="str">
        <f>IF(ISBLANK(Regressions!A104), " ", Regressions!A104)</f>
        <v>Mali</v>
      </c>
      <c r="B94" s="393">
        <f>IF(ISBLANK(Regressions!B104), " ", Regressions!B104)</f>
        <v>2028</v>
      </c>
      <c r="C94" s="398" t="str">
        <f>IF(ISBLANK(Regressions!C104), " ", Regressions!C104)</f>
        <v>Rural</v>
      </c>
      <c r="D94" s="394" t="str">
        <f>IF(ISBLANK(Regressions!D104), " ", Regressions!D104)</f>
        <v> </v>
      </c>
      <c r="E94" s="251" t="e">
        <f>IF(ISNUMBER(Regressions!E104),ROUND(Regressions!E104, 1), NA())</f>
        <v>#N/A</v>
      </c>
      <c r="F94" s="395" t="e">
        <f>IF(ISNUMBER(Regressions!F104),ROUND(Regressions!F104, 1), NA())</f>
        <v>#N/A</v>
      </c>
      <c r="G94" s="273" t="e">
        <f>IF(ISNUMBER(Regressions!G104),ROUND(Regressions!G104, 1), NA())</f>
        <v>#N/A</v>
      </c>
      <c r="H94" s="396" t="e">
        <f>IF(ISNUMBER(Regressions!H104),ROUND(Regressions!H104, 1), NA())</f>
        <v>#N/A</v>
      </c>
      <c r="I94" s="274" t="e">
        <f>IF(ISNUMBER(Regressions!I104),ROUND(Regressions!I104, 1), NA())</f>
        <v>#N/A</v>
      </c>
      <c r="J94" s="397" t="e">
        <f>IF(ISNUMBER(Regressions!K104),ROUND(Regressions!K104, 1), NA())</f>
        <v>#N/A</v>
      </c>
      <c r="K94" s="395" t="e">
        <f>IF(ISNUMBER(Regressions!L104),ROUND(Regressions!L104, 1), NA())</f>
        <v>#N/A</v>
      </c>
      <c r="L94" s="275" t="e">
        <f>IF(ISNUMBER(Regressions!M104),ROUND(Regressions!M104, 1), NA())</f>
        <v>#N/A</v>
      </c>
      <c r="M94" s="396" t="e">
        <f>IF(ISNUMBER(Regressions!N104),ROUND(Regressions!N104, 1), NA())</f>
        <v>#N/A</v>
      </c>
      <c r="N94" s="274" t="e">
        <f>IF(ISNUMBER(Regressions!O104),ROUND(Regressions!O104, 1), NA())</f>
        <v>#N/A</v>
      </c>
      <c r="O94" s="397" t="e">
        <f>IF(ISNUMBER(Regressions!Q104),ROUND(Regressions!Q104, 1), NA())</f>
        <v>#N/A</v>
      </c>
      <c r="P94" s="395" t="e">
        <f>IF(ISNUMBER(Regressions!R104),ROUND(Regressions!R104, 1), NA())</f>
        <v>#N/A</v>
      </c>
      <c r="Q94" s="252" t="e">
        <f>IF(ISNUMBER(Regressions!S104),ROUND(Regressions!S104, 1), NA())</f>
        <v>#N/A</v>
      </c>
      <c r="R94" s="396" t="e">
        <f>IF(ISNUMBER(Regressions!T104),ROUND(Regressions!T104, 1), NA())</f>
        <v>#N/A</v>
      </c>
      <c r="S94" s="274" t="e">
        <f>IF(ISNUMBER(Regressions!U104),ROUND(Regressions!U104, 1), NA())</f>
        <v>#N/A</v>
      </c>
    </row>
    <row xmlns:x14ac="http://schemas.microsoft.com/office/spreadsheetml/2009/9/ac" r="95" hidden="true" x14ac:dyDescent="0.2">
      <c r="A95" s="392" t="str">
        <f>IF(ISBLANK(Regressions!A105), " ", Regressions!A105)</f>
        <v>Mali</v>
      </c>
      <c r="B95" s="393">
        <f>IF(ISBLANK(Regressions!B105), " ", Regressions!B105)</f>
        <v>2029</v>
      </c>
      <c r="C95" s="398" t="str">
        <f>IF(ISBLANK(Regressions!C105), " ", Regressions!C105)</f>
        <v>Rural</v>
      </c>
      <c r="D95" s="394" t="str">
        <f>IF(ISBLANK(Regressions!D105), " ", Regressions!D105)</f>
        <v> </v>
      </c>
      <c r="E95" s="251" t="e">
        <f>IF(ISNUMBER(Regressions!E105),ROUND(Regressions!E105, 1), NA())</f>
        <v>#N/A</v>
      </c>
      <c r="F95" s="395" t="e">
        <f>IF(ISNUMBER(Regressions!F105),ROUND(Regressions!F105, 1), NA())</f>
        <v>#N/A</v>
      </c>
      <c r="G95" s="273" t="e">
        <f>IF(ISNUMBER(Regressions!G105),ROUND(Regressions!G105, 1), NA())</f>
        <v>#N/A</v>
      </c>
      <c r="H95" s="396" t="e">
        <f>IF(ISNUMBER(Regressions!H105),ROUND(Regressions!H105, 1), NA())</f>
        <v>#N/A</v>
      </c>
      <c r="I95" s="274" t="e">
        <f>IF(ISNUMBER(Regressions!I105),ROUND(Regressions!I105, 1), NA())</f>
        <v>#N/A</v>
      </c>
      <c r="J95" s="397" t="e">
        <f>IF(ISNUMBER(Regressions!K105),ROUND(Regressions!K105, 1), NA())</f>
        <v>#N/A</v>
      </c>
      <c r="K95" s="395" t="e">
        <f>IF(ISNUMBER(Regressions!L105),ROUND(Regressions!L105, 1), NA())</f>
        <v>#N/A</v>
      </c>
      <c r="L95" s="275" t="e">
        <f>IF(ISNUMBER(Regressions!M105),ROUND(Regressions!M105, 1), NA())</f>
        <v>#N/A</v>
      </c>
      <c r="M95" s="396" t="e">
        <f>IF(ISNUMBER(Regressions!N105),ROUND(Regressions!N105, 1), NA())</f>
        <v>#N/A</v>
      </c>
      <c r="N95" s="274" t="e">
        <f>IF(ISNUMBER(Regressions!O105),ROUND(Regressions!O105, 1), NA())</f>
        <v>#N/A</v>
      </c>
      <c r="O95" s="397" t="e">
        <f>IF(ISNUMBER(Regressions!Q105),ROUND(Regressions!Q105, 1), NA())</f>
        <v>#N/A</v>
      </c>
      <c r="P95" s="395" t="e">
        <f>IF(ISNUMBER(Regressions!R105),ROUND(Regressions!R105, 1), NA())</f>
        <v>#N/A</v>
      </c>
      <c r="Q95" s="252" t="e">
        <f>IF(ISNUMBER(Regressions!S105),ROUND(Regressions!S105, 1), NA())</f>
        <v>#N/A</v>
      </c>
      <c r="R95" s="396" t="e">
        <f>IF(ISNUMBER(Regressions!T105),ROUND(Regressions!T105, 1), NA())</f>
        <v>#N/A</v>
      </c>
      <c r="S95" s="274" t="e">
        <f>IF(ISNUMBER(Regressions!U105),ROUND(Regressions!U105, 1), NA())</f>
        <v>#N/A</v>
      </c>
    </row>
    <row xmlns:x14ac="http://schemas.microsoft.com/office/spreadsheetml/2009/9/ac" r="96" hidden="true" x14ac:dyDescent="0.2">
      <c r="A96" s="392" t="str">
        <f>IF(ISBLANK(Regressions!A106), " ", Regressions!A106)</f>
        <v>Mali</v>
      </c>
      <c r="B96" s="393">
        <f>IF(ISBLANK(Regressions!B106), " ", Regressions!B106)</f>
        <v>2030</v>
      </c>
      <c r="C96" s="398" t="str">
        <f>IF(ISBLANK(Regressions!C106), " ", Regressions!C106)</f>
        <v>Rural</v>
      </c>
      <c r="D96" s="394" t="str">
        <f>IF(ISBLANK(Regressions!D106), " ", Regressions!D106)</f>
        <v> </v>
      </c>
      <c r="E96" s="251" t="e">
        <f>IF(ISNUMBER(Regressions!E106),ROUND(Regressions!E106, 1), NA())</f>
        <v>#N/A</v>
      </c>
      <c r="F96" s="395" t="e">
        <f>IF(ISNUMBER(Regressions!F106),ROUND(Regressions!F106, 1), NA())</f>
        <v>#N/A</v>
      </c>
      <c r="G96" s="273" t="e">
        <f>IF(ISNUMBER(Regressions!G106),ROUND(Regressions!G106, 1), NA())</f>
        <v>#N/A</v>
      </c>
      <c r="H96" s="396" t="e">
        <f>IF(ISNUMBER(Regressions!H106),ROUND(Regressions!H106, 1), NA())</f>
        <v>#N/A</v>
      </c>
      <c r="I96" s="274" t="e">
        <f>IF(ISNUMBER(Regressions!I106),ROUND(Regressions!I106, 1), NA())</f>
        <v>#N/A</v>
      </c>
      <c r="J96" s="397" t="e">
        <f>IF(ISNUMBER(Regressions!K106),ROUND(Regressions!K106, 1), NA())</f>
        <v>#N/A</v>
      </c>
      <c r="K96" s="395" t="e">
        <f>IF(ISNUMBER(Regressions!L106),ROUND(Regressions!L106, 1), NA())</f>
        <v>#N/A</v>
      </c>
      <c r="L96" s="275" t="e">
        <f>IF(ISNUMBER(Regressions!M106),ROUND(Regressions!M106, 1), NA())</f>
        <v>#N/A</v>
      </c>
      <c r="M96" s="396" t="e">
        <f>IF(ISNUMBER(Regressions!N106),ROUND(Regressions!N106, 1), NA())</f>
        <v>#N/A</v>
      </c>
      <c r="N96" s="274" t="e">
        <f>IF(ISNUMBER(Regressions!O106),ROUND(Regressions!O106, 1), NA())</f>
        <v>#N/A</v>
      </c>
      <c r="O96" s="397" t="e">
        <f>IF(ISNUMBER(Regressions!Q106),ROUND(Regressions!Q106, 1), NA())</f>
        <v>#N/A</v>
      </c>
      <c r="P96" s="395" t="e">
        <f>IF(ISNUMBER(Regressions!R106),ROUND(Regressions!R106, 1), NA())</f>
        <v>#N/A</v>
      </c>
      <c r="Q96" s="252" t="e">
        <f>IF(ISNUMBER(Regressions!S106),ROUND(Regressions!S106, 1), NA())</f>
        <v>#N/A</v>
      </c>
      <c r="R96" s="396" t="e">
        <f>IF(ISNUMBER(Regressions!T106),ROUND(Regressions!T106, 1), NA())</f>
        <v>#N/A</v>
      </c>
      <c r="S96" s="274" t="e">
        <f>IF(ISNUMBER(Regressions!U106),ROUND(Regressions!U106, 1), NA())</f>
        <v>#N/A</v>
      </c>
    </row>
    <row xmlns:x14ac="http://schemas.microsoft.com/office/spreadsheetml/2009/9/ac" r="97" x14ac:dyDescent="0.2">
      <c r="A97" s="392" t="str">
        <f>IF(ISBLANK(Regressions!A107), " ", Regressions!A107)</f>
        <v>Mali</v>
      </c>
      <c r="B97" s="393">
        <f>IF(ISBLANK(Regressions!B107), " ", Regressions!B107)</f>
        <v>2000</v>
      </c>
      <c r="C97" s="398" t="str">
        <f>IF(ISBLANK(Regressions!C107), " ", Regressions!C107)</f>
        <v>Pre-primary</v>
      </c>
      <c r="D97" s="394">
        <f>IF(ISBLANK(Regressions!D107), " ", Regressions!D107)</f>
        <v>1428139</v>
      </c>
      <c r="E97" s="251" t="e">
        <f>IF(ISNUMBER(Regressions!E107),ROUND(Regressions!E107, 1), NA())</f>
        <v>#N/A</v>
      </c>
      <c r="F97" s="395" t="e">
        <f>IF(ISNUMBER(Regressions!F107),ROUND(Regressions!F107, 1), NA())</f>
        <v>#N/A</v>
      </c>
      <c r="G97" s="273" t="e">
        <f>IF(ISNUMBER(Regressions!G107),ROUND(Regressions!G107, 1), NA())</f>
        <v>#N/A</v>
      </c>
      <c r="H97" s="396" t="e">
        <f>IF(ISNUMBER(Regressions!H107),ROUND(Regressions!H107, 1), NA())</f>
        <v>#N/A</v>
      </c>
      <c r="I97" s="274" t="e">
        <f>IF(ISNUMBER(Regressions!I107),ROUND(Regressions!I107, 1), NA())</f>
        <v>#N/A</v>
      </c>
      <c r="J97" s="397" t="e">
        <f>IF(ISNUMBER(Regressions!K107),ROUND(Regressions!K107, 1), NA())</f>
        <v>#N/A</v>
      </c>
      <c r="K97" s="395" t="e">
        <f>IF(ISNUMBER(Regressions!L107),ROUND(Regressions!L107, 1), NA())</f>
        <v>#N/A</v>
      </c>
      <c r="L97" s="275" t="e">
        <f>IF(ISNUMBER(Regressions!M107),ROUND(Regressions!M107, 1), NA())</f>
        <v>#N/A</v>
      </c>
      <c r="M97" s="396" t="e">
        <f>IF(ISNUMBER(Regressions!N107),ROUND(Regressions!N107, 1), NA())</f>
        <v>#N/A</v>
      </c>
      <c r="N97" s="274" t="e">
        <f>IF(ISNUMBER(Regressions!O107),ROUND(Regressions!O107, 1), NA())</f>
        <v>#N/A</v>
      </c>
      <c r="O97" s="397" t="e">
        <f>IF(ISNUMBER(Regressions!Q107),ROUND(Regressions!Q107, 1), NA())</f>
        <v>#N/A</v>
      </c>
      <c r="P97" s="395" t="e">
        <f>IF(ISNUMBER(Regressions!R107),ROUND(Regressions!R107, 1), NA())</f>
        <v>#N/A</v>
      </c>
      <c r="Q97" s="252" t="e">
        <f>IF(ISNUMBER(Regressions!S107),ROUND(Regressions!S107, 1), NA())</f>
        <v>#N/A</v>
      </c>
      <c r="R97" s="396" t="e">
        <f>IF(ISNUMBER(Regressions!T107),ROUND(Regressions!T107, 1), NA())</f>
        <v>#N/A</v>
      </c>
      <c r="S97" s="274" t="e">
        <f>IF(ISNUMBER(Regressions!U107),ROUND(Regressions!U107, 1), NA())</f>
        <v>#N/A</v>
      </c>
    </row>
    <row xmlns:x14ac="http://schemas.microsoft.com/office/spreadsheetml/2009/9/ac" r="98" x14ac:dyDescent="0.2">
      <c r="A98" s="392" t="str">
        <f>IF(ISBLANK(Regressions!A108), " ", Regressions!A108)</f>
        <v>Mali</v>
      </c>
      <c r="B98" s="393">
        <f>IF(ISBLANK(Regressions!B108), " ", Regressions!B108)</f>
        <v>2001</v>
      </c>
      <c r="C98" s="398" t="str">
        <f>IF(ISBLANK(Regressions!C108), " ", Regressions!C108)</f>
        <v>Pre-primary</v>
      </c>
      <c r="D98" s="394">
        <f>IF(ISBLANK(Regressions!D108), " ", Regressions!D108)</f>
        <v>1465846</v>
      </c>
      <c r="E98" s="251" t="e">
        <f>IF(ISNUMBER(Regressions!E108),ROUND(Regressions!E108, 1), NA())</f>
        <v>#N/A</v>
      </c>
      <c r="F98" s="395" t="e">
        <f>IF(ISNUMBER(Regressions!F108),ROUND(Regressions!F108, 1), NA())</f>
        <v>#N/A</v>
      </c>
      <c r="G98" s="273" t="e">
        <f>IF(ISNUMBER(Regressions!G108),ROUND(Regressions!G108, 1), NA())</f>
        <v>#N/A</v>
      </c>
      <c r="H98" s="396" t="e">
        <f>IF(ISNUMBER(Regressions!H108),ROUND(Regressions!H108, 1), NA())</f>
        <v>#N/A</v>
      </c>
      <c r="I98" s="274" t="e">
        <f>IF(ISNUMBER(Regressions!I108),ROUND(Regressions!I108, 1), NA())</f>
        <v>#N/A</v>
      </c>
      <c r="J98" s="397" t="e">
        <f>IF(ISNUMBER(Regressions!K108),ROUND(Regressions!K108, 1), NA())</f>
        <v>#N/A</v>
      </c>
      <c r="K98" s="395" t="e">
        <f>IF(ISNUMBER(Regressions!L108),ROUND(Regressions!L108, 1), NA())</f>
        <v>#N/A</v>
      </c>
      <c r="L98" s="275" t="e">
        <f>IF(ISNUMBER(Regressions!M108),ROUND(Regressions!M108, 1), NA())</f>
        <v>#N/A</v>
      </c>
      <c r="M98" s="396" t="e">
        <f>IF(ISNUMBER(Regressions!N108),ROUND(Regressions!N108, 1), NA())</f>
        <v>#N/A</v>
      </c>
      <c r="N98" s="274" t="e">
        <f>IF(ISNUMBER(Regressions!O108),ROUND(Regressions!O108, 1), NA())</f>
        <v>#N/A</v>
      </c>
      <c r="O98" s="397" t="e">
        <f>IF(ISNUMBER(Regressions!Q108),ROUND(Regressions!Q108, 1), NA())</f>
        <v>#N/A</v>
      </c>
      <c r="P98" s="395" t="e">
        <f>IF(ISNUMBER(Regressions!R108),ROUND(Regressions!R108, 1), NA())</f>
        <v>#N/A</v>
      </c>
      <c r="Q98" s="252" t="e">
        <f>IF(ISNUMBER(Regressions!S108),ROUND(Regressions!S108, 1), NA())</f>
        <v>#N/A</v>
      </c>
      <c r="R98" s="396" t="e">
        <f>IF(ISNUMBER(Regressions!T108),ROUND(Regressions!T108, 1), NA())</f>
        <v>#N/A</v>
      </c>
      <c r="S98" s="274" t="e">
        <f>IF(ISNUMBER(Regressions!U108),ROUND(Regressions!U108, 1), NA())</f>
        <v>#N/A</v>
      </c>
    </row>
    <row xmlns:x14ac="http://schemas.microsoft.com/office/spreadsheetml/2009/9/ac" r="99" x14ac:dyDescent="0.2">
      <c r="A99" s="392" t="str">
        <f>IF(ISBLANK(Regressions!A109), " ", Regressions!A109)</f>
        <v>Mali</v>
      </c>
      <c r="B99" s="393">
        <f>IF(ISBLANK(Regressions!B109), " ", Regressions!B109)</f>
        <v>2002</v>
      </c>
      <c r="C99" s="398" t="str">
        <f>IF(ISBLANK(Regressions!C109), " ", Regressions!C109)</f>
        <v>Pre-primary</v>
      </c>
      <c r="D99" s="394">
        <f>IF(ISBLANK(Regressions!D109), " ", Regressions!D109)</f>
        <v>1509293</v>
      </c>
      <c r="E99" s="251" t="e">
        <f>IF(ISNUMBER(Regressions!E109),ROUND(Regressions!E109, 1), NA())</f>
        <v>#N/A</v>
      </c>
      <c r="F99" s="395" t="e">
        <f>IF(ISNUMBER(Regressions!F109),ROUND(Regressions!F109, 1), NA())</f>
        <v>#N/A</v>
      </c>
      <c r="G99" s="273" t="e">
        <f>IF(ISNUMBER(Regressions!G109),ROUND(Regressions!G109, 1), NA())</f>
        <v>#N/A</v>
      </c>
      <c r="H99" s="396" t="e">
        <f>IF(ISNUMBER(Regressions!H109),ROUND(Regressions!H109, 1), NA())</f>
        <v>#N/A</v>
      </c>
      <c r="I99" s="274" t="e">
        <f>IF(ISNUMBER(Regressions!I109),ROUND(Regressions!I109, 1), NA())</f>
        <v>#N/A</v>
      </c>
      <c r="J99" s="397" t="e">
        <f>IF(ISNUMBER(Regressions!K109),ROUND(Regressions!K109, 1), NA())</f>
        <v>#N/A</v>
      </c>
      <c r="K99" s="395" t="e">
        <f>IF(ISNUMBER(Regressions!L109),ROUND(Regressions!L109, 1), NA())</f>
        <v>#N/A</v>
      </c>
      <c r="L99" s="275" t="e">
        <f>IF(ISNUMBER(Regressions!M109),ROUND(Regressions!M109, 1), NA())</f>
        <v>#N/A</v>
      </c>
      <c r="M99" s="396" t="e">
        <f>IF(ISNUMBER(Regressions!N109),ROUND(Regressions!N109, 1), NA())</f>
        <v>#N/A</v>
      </c>
      <c r="N99" s="274" t="e">
        <f>IF(ISNUMBER(Regressions!O109),ROUND(Regressions!O109, 1), NA())</f>
        <v>#N/A</v>
      </c>
      <c r="O99" s="397" t="e">
        <f>IF(ISNUMBER(Regressions!Q109),ROUND(Regressions!Q109, 1), NA())</f>
        <v>#N/A</v>
      </c>
      <c r="P99" s="395" t="e">
        <f>IF(ISNUMBER(Regressions!R109),ROUND(Regressions!R109, 1), NA())</f>
        <v>#N/A</v>
      </c>
      <c r="Q99" s="252" t="e">
        <f>IF(ISNUMBER(Regressions!S109),ROUND(Regressions!S109, 1), NA())</f>
        <v>#N/A</v>
      </c>
      <c r="R99" s="396" t="e">
        <f>IF(ISNUMBER(Regressions!T109),ROUND(Regressions!T109, 1), NA())</f>
        <v>#N/A</v>
      </c>
      <c r="S99" s="274" t="e">
        <f>IF(ISNUMBER(Regressions!U109),ROUND(Regressions!U109, 1), NA())</f>
        <v>#N/A</v>
      </c>
    </row>
    <row xmlns:x14ac="http://schemas.microsoft.com/office/spreadsheetml/2009/9/ac" r="100" x14ac:dyDescent="0.2">
      <c r="A100" s="392" t="str">
        <f>IF(ISBLANK(Regressions!A110), " ", Regressions!A110)</f>
        <v>Mali</v>
      </c>
      <c r="B100" s="393">
        <f>IF(ISBLANK(Regressions!B110), " ", Regressions!B110)</f>
        <v>2003</v>
      </c>
      <c r="C100" s="398" t="str">
        <f>IF(ISBLANK(Regressions!C110), " ", Regressions!C110)</f>
        <v>Pre-primary</v>
      </c>
      <c r="D100" s="394">
        <f>IF(ISBLANK(Regressions!D110), " ", Regressions!D110)</f>
        <v>1569116</v>
      </c>
      <c r="E100" s="251" t="e">
        <f>IF(ISNUMBER(Regressions!E110),ROUND(Regressions!E110, 1), NA())</f>
        <v>#N/A</v>
      </c>
      <c r="F100" s="395" t="e">
        <f>IF(ISNUMBER(Regressions!F110),ROUND(Regressions!F110, 1), NA())</f>
        <v>#N/A</v>
      </c>
      <c r="G100" s="273" t="e">
        <f>IF(ISNUMBER(Regressions!G110),ROUND(Regressions!G110, 1), NA())</f>
        <v>#N/A</v>
      </c>
      <c r="H100" s="396" t="e">
        <f>IF(ISNUMBER(Regressions!H110),ROUND(Regressions!H110, 1), NA())</f>
        <v>#N/A</v>
      </c>
      <c r="I100" s="274" t="e">
        <f>IF(ISNUMBER(Regressions!I110),ROUND(Regressions!I110, 1), NA())</f>
        <v>#N/A</v>
      </c>
      <c r="J100" s="397" t="e">
        <f>IF(ISNUMBER(Regressions!K110),ROUND(Regressions!K110, 1), NA())</f>
        <v>#N/A</v>
      </c>
      <c r="K100" s="395" t="e">
        <f>IF(ISNUMBER(Regressions!L110),ROUND(Regressions!L110, 1), NA())</f>
        <v>#N/A</v>
      </c>
      <c r="L100" s="275" t="e">
        <f>IF(ISNUMBER(Regressions!M110),ROUND(Regressions!M110, 1), NA())</f>
        <v>#N/A</v>
      </c>
      <c r="M100" s="396" t="e">
        <f>IF(ISNUMBER(Regressions!N110),ROUND(Regressions!N110, 1), NA())</f>
        <v>#N/A</v>
      </c>
      <c r="N100" s="274" t="e">
        <f>IF(ISNUMBER(Regressions!O110),ROUND(Regressions!O110, 1), NA())</f>
        <v>#N/A</v>
      </c>
      <c r="O100" s="397" t="e">
        <f>IF(ISNUMBER(Regressions!Q110),ROUND(Regressions!Q110, 1), NA())</f>
        <v>#N/A</v>
      </c>
      <c r="P100" s="395" t="e">
        <f>IF(ISNUMBER(Regressions!R110),ROUND(Regressions!R110, 1), NA())</f>
        <v>#N/A</v>
      </c>
      <c r="Q100" s="252" t="e">
        <f>IF(ISNUMBER(Regressions!S110),ROUND(Regressions!S110, 1), NA())</f>
        <v>#N/A</v>
      </c>
      <c r="R100" s="396" t="e">
        <f>IF(ISNUMBER(Regressions!T110),ROUND(Regressions!T110, 1), NA())</f>
        <v>#N/A</v>
      </c>
      <c r="S100" s="274" t="e">
        <f>IF(ISNUMBER(Regressions!U110),ROUND(Regressions!U110, 1), NA())</f>
        <v>#N/A</v>
      </c>
    </row>
    <row xmlns:x14ac="http://schemas.microsoft.com/office/spreadsheetml/2009/9/ac" r="101" x14ac:dyDescent="0.2">
      <c r="A101" s="392" t="str">
        <f>IF(ISBLANK(Regressions!A111), " ", Regressions!A111)</f>
        <v>Mali</v>
      </c>
      <c r="B101" s="393">
        <f>IF(ISBLANK(Regressions!B111), " ", Regressions!B111)</f>
        <v>2004</v>
      </c>
      <c r="C101" s="398" t="str">
        <f>IF(ISBLANK(Regressions!C111), " ", Regressions!C111)</f>
        <v>Pre-primary</v>
      </c>
      <c r="D101" s="394">
        <f>IF(ISBLANK(Regressions!D111), " ", Regressions!D111)</f>
        <v>1635617</v>
      </c>
      <c r="E101" s="251" t="e">
        <f>IF(ISNUMBER(Regressions!E111),ROUND(Regressions!E111, 1), NA())</f>
        <v>#N/A</v>
      </c>
      <c r="F101" s="395" t="e">
        <f>IF(ISNUMBER(Regressions!F111),ROUND(Regressions!F111, 1), NA())</f>
        <v>#N/A</v>
      </c>
      <c r="G101" s="273" t="e">
        <f>IF(ISNUMBER(Regressions!G111),ROUND(Regressions!G111, 1), NA())</f>
        <v>#N/A</v>
      </c>
      <c r="H101" s="396" t="e">
        <f>IF(ISNUMBER(Regressions!H111),ROUND(Regressions!H111, 1), NA())</f>
        <v>#N/A</v>
      </c>
      <c r="I101" s="274" t="e">
        <f>IF(ISNUMBER(Regressions!I111),ROUND(Regressions!I111, 1), NA())</f>
        <v>#N/A</v>
      </c>
      <c r="J101" s="397" t="e">
        <f>IF(ISNUMBER(Regressions!K111),ROUND(Regressions!K111, 1), NA())</f>
        <v>#N/A</v>
      </c>
      <c r="K101" s="395" t="e">
        <f>IF(ISNUMBER(Regressions!L111),ROUND(Regressions!L111, 1), NA())</f>
        <v>#N/A</v>
      </c>
      <c r="L101" s="275" t="e">
        <f>IF(ISNUMBER(Regressions!M111),ROUND(Regressions!M111, 1), NA())</f>
        <v>#N/A</v>
      </c>
      <c r="M101" s="396" t="e">
        <f>IF(ISNUMBER(Regressions!N111),ROUND(Regressions!N111, 1), NA())</f>
        <v>#N/A</v>
      </c>
      <c r="N101" s="274" t="e">
        <f>IF(ISNUMBER(Regressions!O111),ROUND(Regressions!O111, 1), NA())</f>
        <v>#N/A</v>
      </c>
      <c r="O101" s="397" t="e">
        <f>IF(ISNUMBER(Regressions!Q111),ROUND(Regressions!Q111, 1), NA())</f>
        <v>#N/A</v>
      </c>
      <c r="P101" s="395" t="e">
        <f>IF(ISNUMBER(Regressions!R111),ROUND(Regressions!R111, 1), NA())</f>
        <v>#N/A</v>
      </c>
      <c r="Q101" s="252" t="e">
        <f>IF(ISNUMBER(Regressions!S111),ROUND(Regressions!S111, 1), NA())</f>
        <v>#N/A</v>
      </c>
      <c r="R101" s="396" t="e">
        <f>IF(ISNUMBER(Regressions!T111),ROUND(Regressions!T111, 1), NA())</f>
        <v>#N/A</v>
      </c>
      <c r="S101" s="274" t="e">
        <f>IF(ISNUMBER(Regressions!U111),ROUND(Regressions!U111, 1), NA())</f>
        <v>#N/A</v>
      </c>
    </row>
    <row xmlns:x14ac="http://schemas.microsoft.com/office/spreadsheetml/2009/9/ac" r="102" x14ac:dyDescent="0.2">
      <c r="A102" s="392" t="str">
        <f>IF(ISBLANK(Regressions!A112), " ", Regressions!A112)</f>
        <v>Mali</v>
      </c>
      <c r="B102" s="393">
        <f>IF(ISBLANK(Regressions!B112), " ", Regressions!B112)</f>
        <v>2005</v>
      </c>
      <c r="C102" s="398" t="str">
        <f>IF(ISBLANK(Regressions!C112), " ", Regressions!C112)</f>
        <v>Pre-primary</v>
      </c>
      <c r="D102" s="394">
        <f>IF(ISBLANK(Regressions!D112), " ", Regressions!D112)</f>
        <v>1707437</v>
      </c>
      <c r="E102" s="251" t="e">
        <f>IF(ISNUMBER(Regressions!E112),ROUND(Regressions!E112, 1), NA())</f>
        <v>#N/A</v>
      </c>
      <c r="F102" s="395" t="e">
        <f>IF(ISNUMBER(Regressions!F112),ROUND(Regressions!F112, 1), NA())</f>
        <v>#N/A</v>
      </c>
      <c r="G102" s="273" t="e">
        <f>IF(ISNUMBER(Regressions!G112),ROUND(Regressions!G112, 1), NA())</f>
        <v>#N/A</v>
      </c>
      <c r="H102" s="396" t="e">
        <f>IF(ISNUMBER(Regressions!H112),ROUND(Regressions!H112, 1), NA())</f>
        <v>#N/A</v>
      </c>
      <c r="I102" s="274" t="e">
        <f>IF(ISNUMBER(Regressions!I112),ROUND(Regressions!I112, 1), NA())</f>
        <v>#N/A</v>
      </c>
      <c r="J102" s="397" t="e">
        <f>IF(ISNUMBER(Regressions!K112),ROUND(Regressions!K112, 1), NA())</f>
        <v>#N/A</v>
      </c>
      <c r="K102" s="395" t="e">
        <f>IF(ISNUMBER(Regressions!L112),ROUND(Regressions!L112, 1), NA())</f>
        <v>#N/A</v>
      </c>
      <c r="L102" s="275" t="e">
        <f>IF(ISNUMBER(Regressions!M112),ROUND(Regressions!M112, 1), NA())</f>
        <v>#N/A</v>
      </c>
      <c r="M102" s="396" t="e">
        <f>IF(ISNUMBER(Regressions!N112),ROUND(Regressions!N112, 1), NA())</f>
        <v>#N/A</v>
      </c>
      <c r="N102" s="274" t="e">
        <f>IF(ISNUMBER(Regressions!O112),ROUND(Regressions!O112, 1), NA())</f>
        <v>#N/A</v>
      </c>
      <c r="O102" s="397" t="e">
        <f>IF(ISNUMBER(Regressions!Q112),ROUND(Regressions!Q112, 1), NA())</f>
        <v>#N/A</v>
      </c>
      <c r="P102" s="395" t="e">
        <f>IF(ISNUMBER(Regressions!R112),ROUND(Regressions!R112, 1), NA())</f>
        <v>#N/A</v>
      </c>
      <c r="Q102" s="252" t="e">
        <f>IF(ISNUMBER(Regressions!S112),ROUND(Regressions!S112, 1), NA())</f>
        <v>#N/A</v>
      </c>
      <c r="R102" s="396" t="e">
        <f>IF(ISNUMBER(Regressions!T112),ROUND(Regressions!T112, 1), NA())</f>
        <v>#N/A</v>
      </c>
      <c r="S102" s="274" t="e">
        <f>IF(ISNUMBER(Regressions!U112),ROUND(Regressions!U112, 1), NA())</f>
        <v>#N/A</v>
      </c>
    </row>
    <row xmlns:x14ac="http://schemas.microsoft.com/office/spreadsheetml/2009/9/ac" r="103" x14ac:dyDescent="0.2">
      <c r="A103" s="392" t="str">
        <f>IF(ISBLANK(Regressions!A113), " ", Regressions!A113)</f>
        <v>Mali</v>
      </c>
      <c r="B103" s="393">
        <f>IF(ISBLANK(Regressions!B113), " ", Regressions!B113)</f>
        <v>2006</v>
      </c>
      <c r="C103" s="398" t="str">
        <f>IF(ISBLANK(Regressions!C113), " ", Regressions!C113)</f>
        <v>Pre-primary</v>
      </c>
      <c r="D103" s="394">
        <f>IF(ISBLANK(Regressions!D113), " ", Regressions!D113)</f>
        <v>1783361</v>
      </c>
      <c r="E103" s="251" t="e">
        <f>IF(ISNUMBER(Regressions!E113),ROUND(Regressions!E113, 1), NA())</f>
        <v>#N/A</v>
      </c>
      <c r="F103" s="395" t="e">
        <f>IF(ISNUMBER(Regressions!F113),ROUND(Regressions!F113, 1), NA())</f>
        <v>#N/A</v>
      </c>
      <c r="G103" s="273" t="e">
        <f>IF(ISNUMBER(Regressions!G113),ROUND(Regressions!G113, 1), NA())</f>
        <v>#N/A</v>
      </c>
      <c r="H103" s="396" t="e">
        <f>IF(ISNUMBER(Regressions!H113),ROUND(Regressions!H113, 1), NA())</f>
        <v>#N/A</v>
      </c>
      <c r="I103" s="274" t="e">
        <f>IF(ISNUMBER(Regressions!I113),ROUND(Regressions!I113, 1), NA())</f>
        <v>#N/A</v>
      </c>
      <c r="J103" s="397" t="e">
        <f>IF(ISNUMBER(Regressions!K113),ROUND(Regressions!K113, 1), NA())</f>
        <v>#N/A</v>
      </c>
      <c r="K103" s="395" t="e">
        <f>IF(ISNUMBER(Regressions!L113),ROUND(Regressions!L113, 1), NA())</f>
        <v>#N/A</v>
      </c>
      <c r="L103" s="275" t="e">
        <f>IF(ISNUMBER(Regressions!M113),ROUND(Regressions!M113, 1), NA())</f>
        <v>#N/A</v>
      </c>
      <c r="M103" s="396" t="e">
        <f>IF(ISNUMBER(Regressions!N113),ROUND(Regressions!N113, 1), NA())</f>
        <v>#N/A</v>
      </c>
      <c r="N103" s="274" t="e">
        <f>IF(ISNUMBER(Regressions!O113),ROUND(Regressions!O113, 1), NA())</f>
        <v>#N/A</v>
      </c>
      <c r="O103" s="397" t="e">
        <f>IF(ISNUMBER(Regressions!Q113),ROUND(Regressions!Q113, 1), NA())</f>
        <v>#N/A</v>
      </c>
      <c r="P103" s="395" t="e">
        <f>IF(ISNUMBER(Regressions!R113),ROUND(Regressions!R113, 1), NA())</f>
        <v>#N/A</v>
      </c>
      <c r="Q103" s="252" t="e">
        <f>IF(ISNUMBER(Regressions!S113),ROUND(Regressions!S113, 1), NA())</f>
        <v>#N/A</v>
      </c>
      <c r="R103" s="396" t="e">
        <f>IF(ISNUMBER(Regressions!T113),ROUND(Regressions!T113, 1), NA())</f>
        <v>#N/A</v>
      </c>
      <c r="S103" s="274" t="e">
        <f>IF(ISNUMBER(Regressions!U113),ROUND(Regressions!U113, 1), NA())</f>
        <v>#N/A</v>
      </c>
    </row>
    <row xmlns:x14ac="http://schemas.microsoft.com/office/spreadsheetml/2009/9/ac" r="104" x14ac:dyDescent="0.2">
      <c r="A104" s="392" t="str">
        <f>IF(ISBLANK(Regressions!A114), " ", Regressions!A114)</f>
        <v>Mali</v>
      </c>
      <c r="B104" s="393">
        <f>IF(ISBLANK(Regressions!B114), " ", Regressions!B114)</f>
        <v>2007</v>
      </c>
      <c r="C104" s="398" t="str">
        <f>IF(ISBLANK(Regressions!C114), " ", Regressions!C114)</f>
        <v>Pre-primary</v>
      </c>
      <c r="D104" s="394">
        <f>IF(ISBLANK(Regressions!D114), " ", Regressions!D114)</f>
        <v>1858807</v>
      </c>
      <c r="E104" s="251" t="e">
        <f>IF(ISNUMBER(Regressions!E114),ROUND(Regressions!E114, 1), NA())</f>
        <v>#N/A</v>
      </c>
      <c r="F104" s="395" t="e">
        <f>IF(ISNUMBER(Regressions!F114),ROUND(Regressions!F114, 1), NA())</f>
        <v>#N/A</v>
      </c>
      <c r="G104" s="273" t="e">
        <f>IF(ISNUMBER(Regressions!G114),ROUND(Regressions!G114, 1), NA())</f>
        <v>#N/A</v>
      </c>
      <c r="H104" s="396" t="e">
        <f>IF(ISNUMBER(Regressions!H114),ROUND(Regressions!H114, 1), NA())</f>
        <v>#N/A</v>
      </c>
      <c r="I104" s="274" t="e">
        <f>IF(ISNUMBER(Regressions!I114),ROUND(Regressions!I114, 1), NA())</f>
        <v>#N/A</v>
      </c>
      <c r="J104" s="397" t="e">
        <f>IF(ISNUMBER(Regressions!K114),ROUND(Regressions!K114, 1), NA())</f>
        <v>#N/A</v>
      </c>
      <c r="K104" s="395" t="e">
        <f>IF(ISNUMBER(Regressions!L114),ROUND(Regressions!L114, 1), NA())</f>
        <v>#N/A</v>
      </c>
      <c r="L104" s="275" t="e">
        <f>IF(ISNUMBER(Regressions!M114),ROUND(Regressions!M114, 1), NA())</f>
        <v>#N/A</v>
      </c>
      <c r="M104" s="396" t="e">
        <f>IF(ISNUMBER(Regressions!N114),ROUND(Regressions!N114, 1), NA())</f>
        <v>#N/A</v>
      </c>
      <c r="N104" s="274" t="e">
        <f>IF(ISNUMBER(Regressions!O114),ROUND(Regressions!O114, 1), NA())</f>
        <v>#N/A</v>
      </c>
      <c r="O104" s="397" t="e">
        <f>IF(ISNUMBER(Regressions!Q114),ROUND(Regressions!Q114, 1), NA())</f>
        <v>#N/A</v>
      </c>
      <c r="P104" s="395" t="e">
        <f>IF(ISNUMBER(Regressions!R114),ROUND(Regressions!R114, 1), NA())</f>
        <v>#N/A</v>
      </c>
      <c r="Q104" s="252" t="e">
        <f>IF(ISNUMBER(Regressions!S114),ROUND(Regressions!S114, 1), NA())</f>
        <v>#N/A</v>
      </c>
      <c r="R104" s="396" t="e">
        <f>IF(ISNUMBER(Regressions!T114),ROUND(Regressions!T114, 1), NA())</f>
        <v>#N/A</v>
      </c>
      <c r="S104" s="274" t="e">
        <f>IF(ISNUMBER(Regressions!U114),ROUND(Regressions!U114, 1), NA())</f>
        <v>#N/A</v>
      </c>
    </row>
    <row xmlns:x14ac="http://schemas.microsoft.com/office/spreadsheetml/2009/9/ac" r="105" x14ac:dyDescent="0.2">
      <c r="A105" s="392" t="str">
        <f>IF(ISBLANK(Regressions!A115), " ", Regressions!A115)</f>
        <v>Mali</v>
      </c>
      <c r="B105" s="393">
        <f>IF(ISBLANK(Regressions!B115), " ", Regressions!B115)</f>
        <v>2008</v>
      </c>
      <c r="C105" s="398" t="str">
        <f>IF(ISBLANK(Regressions!C115), " ", Regressions!C115)</f>
        <v>Pre-primary</v>
      </c>
      <c r="D105" s="394">
        <f>IF(ISBLANK(Regressions!D115), " ", Regressions!D115)</f>
        <v>1939871</v>
      </c>
      <c r="E105" s="251" t="e">
        <f>IF(ISNUMBER(Regressions!E115),ROUND(Regressions!E115, 1), NA())</f>
        <v>#N/A</v>
      </c>
      <c r="F105" s="395" t="e">
        <f>IF(ISNUMBER(Regressions!F115),ROUND(Regressions!F115, 1), NA())</f>
        <v>#N/A</v>
      </c>
      <c r="G105" s="273" t="e">
        <f>IF(ISNUMBER(Regressions!G115),ROUND(Regressions!G115, 1), NA())</f>
        <v>#N/A</v>
      </c>
      <c r="H105" s="396" t="e">
        <f>IF(ISNUMBER(Regressions!H115),ROUND(Regressions!H115, 1), NA())</f>
        <v>#N/A</v>
      </c>
      <c r="I105" s="274" t="e">
        <f>IF(ISNUMBER(Regressions!I115),ROUND(Regressions!I115, 1), NA())</f>
        <v>#N/A</v>
      </c>
      <c r="J105" s="397" t="e">
        <f>IF(ISNUMBER(Regressions!K115),ROUND(Regressions!K115, 1), NA())</f>
        <v>#N/A</v>
      </c>
      <c r="K105" s="395" t="e">
        <f>IF(ISNUMBER(Regressions!L115),ROUND(Regressions!L115, 1), NA())</f>
        <v>#N/A</v>
      </c>
      <c r="L105" s="275" t="e">
        <f>IF(ISNUMBER(Regressions!M115),ROUND(Regressions!M115, 1), NA())</f>
        <v>#N/A</v>
      </c>
      <c r="M105" s="396" t="e">
        <f>IF(ISNUMBER(Regressions!N115),ROUND(Regressions!N115, 1), NA())</f>
        <v>#N/A</v>
      </c>
      <c r="N105" s="274" t="e">
        <f>IF(ISNUMBER(Regressions!O115),ROUND(Regressions!O115, 1), NA())</f>
        <v>#N/A</v>
      </c>
      <c r="O105" s="397" t="e">
        <f>IF(ISNUMBER(Regressions!Q115),ROUND(Regressions!Q115, 1), NA())</f>
        <v>#N/A</v>
      </c>
      <c r="P105" s="395" t="e">
        <f>IF(ISNUMBER(Regressions!R115),ROUND(Regressions!R115, 1), NA())</f>
        <v>#N/A</v>
      </c>
      <c r="Q105" s="252" t="e">
        <f>IF(ISNUMBER(Regressions!S115),ROUND(Regressions!S115, 1), NA())</f>
        <v>#N/A</v>
      </c>
      <c r="R105" s="396" t="e">
        <f>IF(ISNUMBER(Regressions!T115),ROUND(Regressions!T115, 1), NA())</f>
        <v>#N/A</v>
      </c>
      <c r="S105" s="274" t="e">
        <f>IF(ISNUMBER(Regressions!U115),ROUND(Regressions!U115, 1), NA())</f>
        <v>#N/A</v>
      </c>
    </row>
    <row xmlns:x14ac="http://schemas.microsoft.com/office/spreadsheetml/2009/9/ac" r="106" x14ac:dyDescent="0.2">
      <c r="A106" s="392" t="str">
        <f>IF(ISBLANK(Regressions!A116), " ", Regressions!A116)</f>
        <v>Mali</v>
      </c>
      <c r="B106" s="393">
        <f>IF(ISBLANK(Regressions!B116), " ", Regressions!B116)</f>
        <v>2009</v>
      </c>
      <c r="C106" s="398" t="str">
        <f>IF(ISBLANK(Regressions!C116), " ", Regressions!C116)</f>
        <v>Pre-primary</v>
      </c>
      <c r="D106" s="394">
        <f>IF(ISBLANK(Regressions!D116), " ", Regressions!D116)</f>
        <v>2024000</v>
      </c>
      <c r="E106" s="251" t="e">
        <f>IF(ISNUMBER(Regressions!E116),ROUND(Regressions!E116, 1), NA())</f>
        <v>#N/A</v>
      </c>
      <c r="F106" s="395" t="e">
        <f>IF(ISNUMBER(Regressions!F116),ROUND(Regressions!F116, 1), NA())</f>
        <v>#N/A</v>
      </c>
      <c r="G106" s="273" t="e">
        <f>IF(ISNUMBER(Regressions!G116),ROUND(Regressions!G116, 1), NA())</f>
        <v>#N/A</v>
      </c>
      <c r="H106" s="396" t="e">
        <f>IF(ISNUMBER(Regressions!H116),ROUND(Regressions!H116, 1), NA())</f>
        <v>#N/A</v>
      </c>
      <c r="I106" s="274" t="e">
        <f>IF(ISNUMBER(Regressions!I116),ROUND(Regressions!I116, 1), NA())</f>
        <v>#N/A</v>
      </c>
      <c r="J106" s="397" t="e">
        <f>IF(ISNUMBER(Regressions!K116),ROUND(Regressions!K116, 1), NA())</f>
        <v>#N/A</v>
      </c>
      <c r="K106" s="395" t="e">
        <f>IF(ISNUMBER(Regressions!L116),ROUND(Regressions!L116, 1), NA())</f>
        <v>#N/A</v>
      </c>
      <c r="L106" s="275" t="e">
        <f>IF(ISNUMBER(Regressions!M116),ROUND(Regressions!M116, 1), NA())</f>
        <v>#N/A</v>
      </c>
      <c r="M106" s="396" t="e">
        <f>IF(ISNUMBER(Regressions!N116),ROUND(Regressions!N116, 1), NA())</f>
        <v>#N/A</v>
      </c>
      <c r="N106" s="274" t="e">
        <f>IF(ISNUMBER(Regressions!O116),ROUND(Regressions!O116, 1), NA())</f>
        <v>#N/A</v>
      </c>
      <c r="O106" s="397" t="e">
        <f>IF(ISNUMBER(Regressions!Q116),ROUND(Regressions!Q116, 1), NA())</f>
        <v>#N/A</v>
      </c>
      <c r="P106" s="395" t="e">
        <f>IF(ISNUMBER(Regressions!R116),ROUND(Regressions!R116, 1), NA())</f>
        <v>#N/A</v>
      </c>
      <c r="Q106" s="252" t="e">
        <f>IF(ISNUMBER(Regressions!S116),ROUND(Regressions!S116, 1), NA())</f>
        <v>#N/A</v>
      </c>
      <c r="R106" s="396" t="e">
        <f>IF(ISNUMBER(Regressions!T116),ROUND(Regressions!T116, 1), NA())</f>
        <v>#N/A</v>
      </c>
      <c r="S106" s="274" t="e">
        <f>IF(ISNUMBER(Regressions!U116),ROUND(Regressions!U116, 1), NA())</f>
        <v>#N/A</v>
      </c>
    </row>
    <row xmlns:x14ac="http://schemas.microsoft.com/office/spreadsheetml/2009/9/ac" r="107" x14ac:dyDescent="0.2">
      <c r="A107" s="392" t="str">
        <f>IF(ISBLANK(Regressions!A117), " ", Regressions!A117)</f>
        <v>Mali</v>
      </c>
      <c r="B107" s="393">
        <f>IF(ISBLANK(Regressions!B117), " ", Regressions!B117)</f>
        <v>2010</v>
      </c>
      <c r="C107" s="398" t="str">
        <f>IF(ISBLANK(Regressions!C117), " ", Regressions!C117)</f>
        <v>Pre-primary</v>
      </c>
      <c r="D107" s="394">
        <f>IF(ISBLANK(Regressions!D117), " ", Regressions!D117)</f>
        <v>2105490</v>
      </c>
      <c r="E107" s="251" t="e">
        <f>IF(ISNUMBER(Regressions!E117),ROUND(Regressions!E117, 1), NA())</f>
        <v>#N/A</v>
      </c>
      <c r="F107" s="395" t="e">
        <f>IF(ISNUMBER(Regressions!F117),ROUND(Regressions!F117, 1), NA())</f>
        <v>#N/A</v>
      </c>
      <c r="G107" s="273" t="e">
        <f>IF(ISNUMBER(Regressions!G117),ROUND(Regressions!G117, 1), NA())</f>
        <v>#N/A</v>
      </c>
      <c r="H107" s="396" t="e">
        <f>IF(ISNUMBER(Regressions!H117),ROUND(Regressions!H117, 1), NA())</f>
        <v>#N/A</v>
      </c>
      <c r="I107" s="274" t="e">
        <f>IF(ISNUMBER(Regressions!I117),ROUND(Regressions!I117, 1), NA())</f>
        <v>#N/A</v>
      </c>
      <c r="J107" s="397" t="e">
        <f>IF(ISNUMBER(Regressions!K117),ROUND(Regressions!K117, 1), NA())</f>
        <v>#N/A</v>
      </c>
      <c r="K107" s="395" t="e">
        <f>IF(ISNUMBER(Regressions!L117),ROUND(Regressions!L117, 1), NA())</f>
        <v>#N/A</v>
      </c>
      <c r="L107" s="275" t="e">
        <f>IF(ISNUMBER(Regressions!M117),ROUND(Regressions!M117, 1), NA())</f>
        <v>#N/A</v>
      </c>
      <c r="M107" s="396" t="e">
        <f>IF(ISNUMBER(Regressions!N117),ROUND(Regressions!N117, 1), NA())</f>
        <v>#N/A</v>
      </c>
      <c r="N107" s="274" t="e">
        <f>IF(ISNUMBER(Regressions!O117),ROUND(Regressions!O117, 1), NA())</f>
        <v>#N/A</v>
      </c>
      <c r="O107" s="397" t="e">
        <f>IF(ISNUMBER(Regressions!Q117),ROUND(Regressions!Q117, 1), NA())</f>
        <v>#N/A</v>
      </c>
      <c r="P107" s="395" t="e">
        <f>IF(ISNUMBER(Regressions!R117),ROUND(Regressions!R117, 1), NA())</f>
        <v>#N/A</v>
      </c>
      <c r="Q107" s="252" t="e">
        <f>IF(ISNUMBER(Regressions!S117),ROUND(Regressions!S117, 1), NA())</f>
        <v>#N/A</v>
      </c>
      <c r="R107" s="396" t="e">
        <f>IF(ISNUMBER(Regressions!T117),ROUND(Regressions!T117, 1), NA())</f>
        <v>#N/A</v>
      </c>
      <c r="S107" s="274" t="e">
        <f>IF(ISNUMBER(Regressions!U117),ROUND(Regressions!U117, 1), NA())</f>
        <v>#N/A</v>
      </c>
    </row>
    <row xmlns:x14ac="http://schemas.microsoft.com/office/spreadsheetml/2009/9/ac" r="108" x14ac:dyDescent="0.2">
      <c r="A108" s="392" t="str">
        <f>IF(ISBLANK(Regressions!A118), " ", Regressions!A118)</f>
        <v>Mali</v>
      </c>
      <c r="B108" s="393">
        <f>IF(ISBLANK(Regressions!B118), " ", Regressions!B118)</f>
        <v>2011</v>
      </c>
      <c r="C108" s="398" t="str">
        <f>IF(ISBLANK(Regressions!C118), " ", Regressions!C118)</f>
        <v>Pre-primary</v>
      </c>
      <c r="D108" s="394">
        <f>IF(ISBLANK(Regressions!D118), " ", Regressions!D118)</f>
        <v>2184912</v>
      </c>
      <c r="E108" s="251" t="e">
        <f>IF(ISNUMBER(Regressions!E118),ROUND(Regressions!E118, 1), NA())</f>
        <v>#N/A</v>
      </c>
      <c r="F108" s="395" t="e">
        <f>IF(ISNUMBER(Regressions!F118),ROUND(Regressions!F118, 1), NA())</f>
        <v>#N/A</v>
      </c>
      <c r="G108" s="273" t="e">
        <f>IF(ISNUMBER(Regressions!G118),ROUND(Regressions!G118, 1), NA())</f>
        <v>#N/A</v>
      </c>
      <c r="H108" s="396" t="e">
        <f>IF(ISNUMBER(Regressions!H118),ROUND(Regressions!H118, 1), NA())</f>
        <v>#N/A</v>
      </c>
      <c r="I108" s="274" t="e">
        <f>IF(ISNUMBER(Regressions!I118),ROUND(Regressions!I118, 1), NA())</f>
        <v>#N/A</v>
      </c>
      <c r="J108" s="397" t="e">
        <f>IF(ISNUMBER(Regressions!K118),ROUND(Regressions!K118, 1), NA())</f>
        <v>#N/A</v>
      </c>
      <c r="K108" s="395" t="e">
        <f>IF(ISNUMBER(Regressions!L118),ROUND(Regressions!L118, 1), NA())</f>
        <v>#N/A</v>
      </c>
      <c r="L108" s="275" t="e">
        <f>IF(ISNUMBER(Regressions!M118),ROUND(Regressions!M118, 1), NA())</f>
        <v>#N/A</v>
      </c>
      <c r="M108" s="396" t="e">
        <f>IF(ISNUMBER(Regressions!N118),ROUND(Regressions!N118, 1), NA())</f>
        <v>#N/A</v>
      </c>
      <c r="N108" s="274" t="e">
        <f>IF(ISNUMBER(Regressions!O118),ROUND(Regressions!O118, 1), NA())</f>
        <v>#N/A</v>
      </c>
      <c r="O108" s="397" t="e">
        <f>IF(ISNUMBER(Regressions!Q118),ROUND(Regressions!Q118, 1), NA())</f>
        <v>#N/A</v>
      </c>
      <c r="P108" s="395" t="e">
        <f>IF(ISNUMBER(Regressions!R118),ROUND(Regressions!R118, 1), NA())</f>
        <v>#N/A</v>
      </c>
      <c r="Q108" s="252" t="e">
        <f>IF(ISNUMBER(Regressions!S118),ROUND(Regressions!S118, 1), NA())</f>
        <v>#N/A</v>
      </c>
      <c r="R108" s="396" t="e">
        <f>IF(ISNUMBER(Regressions!T118),ROUND(Regressions!T118, 1), NA())</f>
        <v>#N/A</v>
      </c>
      <c r="S108" s="274" t="e">
        <f>IF(ISNUMBER(Regressions!U118),ROUND(Regressions!U118, 1), NA())</f>
        <v>#N/A</v>
      </c>
    </row>
    <row xmlns:x14ac="http://schemas.microsoft.com/office/spreadsheetml/2009/9/ac" r="109" x14ac:dyDescent="0.2">
      <c r="A109" s="392" t="str">
        <f>IF(ISBLANK(Regressions!A119), " ", Regressions!A119)</f>
        <v>Mali</v>
      </c>
      <c r="B109" s="393">
        <f>IF(ISBLANK(Regressions!B119), " ", Regressions!B119)</f>
        <v>2012</v>
      </c>
      <c r="C109" s="398" t="str">
        <f>IF(ISBLANK(Regressions!C119), " ", Regressions!C119)</f>
        <v>Pre-primary</v>
      </c>
      <c r="D109" s="394">
        <f>IF(ISBLANK(Regressions!D119), " ", Regressions!D119)</f>
        <v>2259935</v>
      </c>
      <c r="E109" s="251" t="e">
        <f>IF(ISNUMBER(Regressions!E119),ROUND(Regressions!E119, 1), NA())</f>
        <v>#N/A</v>
      </c>
      <c r="F109" s="395" t="e">
        <f>IF(ISNUMBER(Regressions!F119),ROUND(Regressions!F119, 1), NA())</f>
        <v>#N/A</v>
      </c>
      <c r="G109" s="273" t="e">
        <f>IF(ISNUMBER(Regressions!G119),ROUND(Regressions!G119, 1), NA())</f>
        <v>#N/A</v>
      </c>
      <c r="H109" s="396" t="e">
        <f>IF(ISNUMBER(Regressions!H119),ROUND(Regressions!H119, 1), NA())</f>
        <v>#N/A</v>
      </c>
      <c r="I109" s="274" t="e">
        <f>IF(ISNUMBER(Regressions!I119),ROUND(Regressions!I119, 1), NA())</f>
        <v>#N/A</v>
      </c>
      <c r="J109" s="397" t="e">
        <f>IF(ISNUMBER(Regressions!K119),ROUND(Regressions!K119, 1), NA())</f>
        <v>#N/A</v>
      </c>
      <c r="K109" s="395" t="e">
        <f>IF(ISNUMBER(Regressions!L119),ROUND(Regressions!L119, 1), NA())</f>
        <v>#N/A</v>
      </c>
      <c r="L109" s="275" t="e">
        <f>IF(ISNUMBER(Regressions!M119),ROUND(Regressions!M119, 1), NA())</f>
        <v>#N/A</v>
      </c>
      <c r="M109" s="396" t="e">
        <f>IF(ISNUMBER(Regressions!N119),ROUND(Regressions!N119, 1), NA())</f>
        <v>#N/A</v>
      </c>
      <c r="N109" s="274" t="e">
        <f>IF(ISNUMBER(Regressions!O119),ROUND(Regressions!O119, 1), NA())</f>
        <v>#N/A</v>
      </c>
      <c r="O109" s="397" t="e">
        <f>IF(ISNUMBER(Regressions!Q119),ROUND(Regressions!Q119, 1), NA())</f>
        <v>#N/A</v>
      </c>
      <c r="P109" s="395" t="e">
        <f>IF(ISNUMBER(Regressions!R119),ROUND(Regressions!R119, 1), NA())</f>
        <v>#N/A</v>
      </c>
      <c r="Q109" s="252" t="e">
        <f>IF(ISNUMBER(Regressions!S119),ROUND(Regressions!S119, 1), NA())</f>
        <v>#N/A</v>
      </c>
      <c r="R109" s="396" t="e">
        <f>IF(ISNUMBER(Regressions!T119),ROUND(Regressions!T119, 1), NA())</f>
        <v>#N/A</v>
      </c>
      <c r="S109" s="274" t="e">
        <f>IF(ISNUMBER(Regressions!U119),ROUND(Regressions!U119, 1), NA())</f>
        <v>#N/A</v>
      </c>
    </row>
    <row xmlns:x14ac="http://schemas.microsoft.com/office/spreadsheetml/2009/9/ac" r="110" x14ac:dyDescent="0.2">
      <c r="A110" s="392" t="str">
        <f>IF(ISBLANK(Regressions!A120), " ", Regressions!A120)</f>
        <v>Mali</v>
      </c>
      <c r="B110" s="393">
        <f>IF(ISBLANK(Regressions!B120), " ", Regressions!B120)</f>
        <v>2013</v>
      </c>
      <c r="C110" s="398" t="str">
        <f>IF(ISBLANK(Regressions!C120), " ", Regressions!C120)</f>
        <v>Pre-primary</v>
      </c>
      <c r="D110" s="394">
        <f>IF(ISBLANK(Regressions!D120), " ", Regressions!D120)</f>
        <v>2330834</v>
      </c>
      <c r="E110" s="251" t="e">
        <f>IF(ISNUMBER(Regressions!E120),ROUND(Regressions!E120, 1), NA())</f>
        <v>#N/A</v>
      </c>
      <c r="F110" s="395" t="e">
        <f>IF(ISNUMBER(Regressions!F120),ROUND(Regressions!F120, 1), NA())</f>
        <v>#N/A</v>
      </c>
      <c r="G110" s="273" t="e">
        <f>IF(ISNUMBER(Regressions!G120),ROUND(Regressions!G120, 1), NA())</f>
        <v>#N/A</v>
      </c>
      <c r="H110" s="396" t="e">
        <f>IF(ISNUMBER(Regressions!H120),ROUND(Regressions!H120, 1), NA())</f>
        <v>#N/A</v>
      </c>
      <c r="I110" s="274" t="e">
        <f>IF(ISNUMBER(Regressions!I120),ROUND(Regressions!I120, 1), NA())</f>
        <v>#N/A</v>
      </c>
      <c r="J110" s="397" t="e">
        <f>IF(ISNUMBER(Regressions!K120),ROUND(Regressions!K120, 1), NA())</f>
        <v>#N/A</v>
      </c>
      <c r="K110" s="395" t="e">
        <f>IF(ISNUMBER(Regressions!L120),ROUND(Regressions!L120, 1), NA())</f>
        <v>#N/A</v>
      </c>
      <c r="L110" s="275" t="e">
        <f>IF(ISNUMBER(Regressions!M120),ROUND(Regressions!M120, 1), NA())</f>
        <v>#N/A</v>
      </c>
      <c r="M110" s="396" t="e">
        <f>IF(ISNUMBER(Regressions!N120),ROUND(Regressions!N120, 1), NA())</f>
        <v>#N/A</v>
      </c>
      <c r="N110" s="274" t="e">
        <f>IF(ISNUMBER(Regressions!O120),ROUND(Regressions!O120, 1), NA())</f>
        <v>#N/A</v>
      </c>
      <c r="O110" s="397" t="e">
        <f>IF(ISNUMBER(Regressions!Q120),ROUND(Regressions!Q120, 1), NA())</f>
        <v>#N/A</v>
      </c>
      <c r="P110" s="395" t="e">
        <f>IF(ISNUMBER(Regressions!R120),ROUND(Regressions!R120, 1), NA())</f>
        <v>#N/A</v>
      </c>
      <c r="Q110" s="252" t="e">
        <f>IF(ISNUMBER(Regressions!S120),ROUND(Regressions!S120, 1), NA())</f>
        <v>#N/A</v>
      </c>
      <c r="R110" s="396" t="e">
        <f>IF(ISNUMBER(Regressions!T120),ROUND(Regressions!T120, 1), NA())</f>
        <v>#N/A</v>
      </c>
      <c r="S110" s="274" t="e">
        <f>IF(ISNUMBER(Regressions!U120),ROUND(Regressions!U120, 1), NA())</f>
        <v>#N/A</v>
      </c>
    </row>
    <row xmlns:x14ac="http://schemas.microsoft.com/office/spreadsheetml/2009/9/ac" r="111" x14ac:dyDescent="0.2">
      <c r="A111" s="392" t="str">
        <f>IF(ISBLANK(Regressions!A121), " ", Regressions!A121)</f>
        <v>Mali</v>
      </c>
      <c r="B111" s="393">
        <f>IF(ISBLANK(Regressions!B121), " ", Regressions!B121)</f>
        <v>2014</v>
      </c>
      <c r="C111" s="398" t="str">
        <f>IF(ISBLANK(Regressions!C121), " ", Regressions!C121)</f>
        <v>Pre-primary</v>
      </c>
      <c r="D111" s="394">
        <f>IF(ISBLANK(Regressions!D121), " ", Regressions!D121)</f>
        <v>2407757</v>
      </c>
      <c r="E111" s="251" t="e">
        <f>IF(ISNUMBER(Regressions!E121),ROUND(Regressions!E121, 1), NA())</f>
        <v>#N/A</v>
      </c>
      <c r="F111" s="395" t="e">
        <f>IF(ISNUMBER(Regressions!F121),ROUND(Regressions!F121, 1), NA())</f>
        <v>#N/A</v>
      </c>
      <c r="G111" s="273" t="e">
        <f>IF(ISNUMBER(Regressions!G121),ROUND(Regressions!G121, 1), NA())</f>
        <v>#N/A</v>
      </c>
      <c r="H111" s="396" t="e">
        <f>IF(ISNUMBER(Regressions!H121),ROUND(Regressions!H121, 1), NA())</f>
        <v>#N/A</v>
      </c>
      <c r="I111" s="274" t="e">
        <f>IF(ISNUMBER(Regressions!I121),ROUND(Regressions!I121, 1), NA())</f>
        <v>#N/A</v>
      </c>
      <c r="J111" s="397" t="e">
        <f>IF(ISNUMBER(Regressions!K121),ROUND(Regressions!K121, 1), NA())</f>
        <v>#N/A</v>
      </c>
      <c r="K111" s="395" t="e">
        <f>IF(ISNUMBER(Regressions!L121),ROUND(Regressions!L121, 1), NA())</f>
        <v>#N/A</v>
      </c>
      <c r="L111" s="275" t="e">
        <f>IF(ISNUMBER(Regressions!M121),ROUND(Regressions!M121, 1), NA())</f>
        <v>#N/A</v>
      </c>
      <c r="M111" s="396" t="e">
        <f>IF(ISNUMBER(Regressions!N121),ROUND(Regressions!N121, 1), NA())</f>
        <v>#N/A</v>
      </c>
      <c r="N111" s="274" t="e">
        <f>IF(ISNUMBER(Regressions!O121),ROUND(Regressions!O121, 1), NA())</f>
        <v>#N/A</v>
      </c>
      <c r="O111" s="397" t="e">
        <f>IF(ISNUMBER(Regressions!Q121),ROUND(Regressions!Q121, 1), NA())</f>
        <v>#N/A</v>
      </c>
      <c r="P111" s="395" t="e">
        <f>IF(ISNUMBER(Regressions!R121),ROUND(Regressions!R121, 1), NA())</f>
        <v>#N/A</v>
      </c>
      <c r="Q111" s="252" t="e">
        <f>IF(ISNUMBER(Regressions!S121),ROUND(Regressions!S121, 1), NA())</f>
        <v>#N/A</v>
      </c>
      <c r="R111" s="396" t="e">
        <f>IF(ISNUMBER(Regressions!T121),ROUND(Regressions!T121, 1), NA())</f>
        <v>#N/A</v>
      </c>
      <c r="S111" s="274" t="e">
        <f>IF(ISNUMBER(Regressions!U121),ROUND(Regressions!U121, 1), NA())</f>
        <v>#N/A</v>
      </c>
    </row>
    <row xmlns:x14ac="http://schemas.microsoft.com/office/spreadsheetml/2009/9/ac" r="112" x14ac:dyDescent="0.2">
      <c r="A112" s="392" t="str">
        <f>IF(ISBLANK(Regressions!A122), " ", Regressions!A122)</f>
        <v>Mali</v>
      </c>
      <c r="B112" s="393">
        <f>IF(ISBLANK(Regressions!B122), " ", Regressions!B122)</f>
        <v>2015</v>
      </c>
      <c r="C112" s="398" t="str">
        <f>IF(ISBLANK(Regressions!C122), " ", Regressions!C122)</f>
        <v>Pre-primary</v>
      </c>
      <c r="D112" s="394">
        <f>IF(ISBLANK(Regressions!D122), " ", Regressions!D122)</f>
        <v>2485903</v>
      </c>
      <c r="E112" s="251" t="e">
        <f>IF(ISNUMBER(Regressions!E122),ROUND(Regressions!E122, 1), NA())</f>
        <v>#N/A</v>
      </c>
      <c r="F112" s="395" t="e">
        <f>IF(ISNUMBER(Regressions!F122),ROUND(Regressions!F122, 1), NA())</f>
        <v>#N/A</v>
      </c>
      <c r="G112" s="273" t="e">
        <f>IF(ISNUMBER(Regressions!G122),ROUND(Regressions!G122, 1), NA())</f>
        <v>#N/A</v>
      </c>
      <c r="H112" s="396" t="e">
        <f>IF(ISNUMBER(Regressions!H122),ROUND(Regressions!H122, 1), NA())</f>
        <v>#N/A</v>
      </c>
      <c r="I112" s="274" t="e">
        <f>IF(ISNUMBER(Regressions!I122),ROUND(Regressions!I122, 1), NA())</f>
        <v>#N/A</v>
      </c>
      <c r="J112" s="397" t="e">
        <f>IF(ISNUMBER(Regressions!K122),ROUND(Regressions!K122, 1), NA())</f>
        <v>#N/A</v>
      </c>
      <c r="K112" s="395" t="e">
        <f>IF(ISNUMBER(Regressions!L122),ROUND(Regressions!L122, 1), NA())</f>
        <v>#N/A</v>
      </c>
      <c r="L112" s="275" t="e">
        <f>IF(ISNUMBER(Regressions!M122),ROUND(Regressions!M122, 1), NA())</f>
        <v>#N/A</v>
      </c>
      <c r="M112" s="396" t="e">
        <f>IF(ISNUMBER(Regressions!N122),ROUND(Regressions!N122, 1), NA())</f>
        <v>#N/A</v>
      </c>
      <c r="N112" s="274" t="e">
        <f>IF(ISNUMBER(Regressions!O122),ROUND(Regressions!O122, 1), NA())</f>
        <v>#N/A</v>
      </c>
      <c r="O112" s="397" t="e">
        <f>IF(ISNUMBER(Regressions!Q122),ROUND(Regressions!Q122, 1), NA())</f>
        <v>#N/A</v>
      </c>
      <c r="P112" s="395" t="e">
        <f>IF(ISNUMBER(Regressions!R122),ROUND(Regressions!R122, 1), NA())</f>
        <v>#N/A</v>
      </c>
      <c r="Q112" s="252" t="e">
        <f>IF(ISNUMBER(Regressions!S122),ROUND(Regressions!S122, 1), NA())</f>
        <v>#N/A</v>
      </c>
      <c r="R112" s="396" t="e">
        <f>IF(ISNUMBER(Regressions!T122),ROUND(Regressions!T122, 1), NA())</f>
        <v>#N/A</v>
      </c>
      <c r="S112" s="274" t="e">
        <f>IF(ISNUMBER(Regressions!U122),ROUND(Regressions!U122, 1), NA())</f>
        <v>#N/A</v>
      </c>
    </row>
    <row xmlns:x14ac="http://schemas.microsoft.com/office/spreadsheetml/2009/9/ac" r="113" x14ac:dyDescent="0.2">
      <c r="A113" s="392" t="str">
        <f>IF(ISBLANK(Regressions!A123), " ", Regressions!A123)</f>
        <v>Mali</v>
      </c>
      <c r="B113" s="393">
        <f>IF(ISBLANK(Regressions!B123), " ", Regressions!B123)</f>
        <v>2016</v>
      </c>
      <c r="C113" s="398" t="str">
        <f>IF(ISBLANK(Regressions!C123), " ", Regressions!C123)</f>
        <v>Pre-primary</v>
      </c>
      <c r="D113" s="394">
        <f>IF(ISBLANK(Regressions!D123), " ", Regressions!D123)</f>
        <v>2565500</v>
      </c>
      <c r="E113" s="251" t="e">
        <f>IF(ISNUMBER(Regressions!E123),ROUND(Regressions!E123, 1), NA())</f>
        <v>#N/A</v>
      </c>
      <c r="F113" s="395" t="e">
        <f>IF(ISNUMBER(Regressions!F123),ROUND(Regressions!F123, 1), NA())</f>
        <v>#N/A</v>
      </c>
      <c r="G113" s="273" t="e">
        <f>IF(ISNUMBER(Regressions!G123),ROUND(Regressions!G123, 1), NA())</f>
        <v>#N/A</v>
      </c>
      <c r="H113" s="396" t="e">
        <f>IF(ISNUMBER(Regressions!H123),ROUND(Regressions!H123, 1), NA())</f>
        <v>#N/A</v>
      </c>
      <c r="I113" s="274" t="e">
        <f>IF(ISNUMBER(Regressions!I123),ROUND(Regressions!I123, 1), NA())</f>
        <v>#N/A</v>
      </c>
      <c r="J113" s="397" t="e">
        <f>IF(ISNUMBER(Regressions!K123),ROUND(Regressions!K123, 1), NA())</f>
        <v>#N/A</v>
      </c>
      <c r="K113" s="395" t="e">
        <f>IF(ISNUMBER(Regressions!L123),ROUND(Regressions!L123, 1), NA())</f>
        <v>#N/A</v>
      </c>
      <c r="L113" s="275" t="e">
        <f>IF(ISNUMBER(Regressions!M123),ROUND(Regressions!M123, 1), NA())</f>
        <v>#N/A</v>
      </c>
      <c r="M113" s="396" t="e">
        <f>IF(ISNUMBER(Regressions!N123),ROUND(Regressions!N123, 1), NA())</f>
        <v>#N/A</v>
      </c>
      <c r="N113" s="274" t="e">
        <f>IF(ISNUMBER(Regressions!O123),ROUND(Regressions!O123, 1), NA())</f>
        <v>#N/A</v>
      </c>
      <c r="O113" s="397" t="e">
        <f>IF(ISNUMBER(Regressions!Q123),ROUND(Regressions!Q123, 1), NA())</f>
        <v>#N/A</v>
      </c>
      <c r="P113" s="395" t="e">
        <f>IF(ISNUMBER(Regressions!R123),ROUND(Regressions!R123, 1), NA())</f>
        <v>#N/A</v>
      </c>
      <c r="Q113" s="252" t="e">
        <f>IF(ISNUMBER(Regressions!S123),ROUND(Regressions!S123, 1), NA())</f>
        <v>#N/A</v>
      </c>
      <c r="R113" s="396" t="e">
        <f>IF(ISNUMBER(Regressions!T123),ROUND(Regressions!T123, 1), NA())</f>
        <v>#N/A</v>
      </c>
      <c r="S113" s="274" t="e">
        <f>IF(ISNUMBER(Regressions!U123),ROUND(Regressions!U123, 1), NA())</f>
        <v>#N/A</v>
      </c>
    </row>
    <row xmlns:x14ac="http://schemas.microsoft.com/office/spreadsheetml/2009/9/ac" r="114" x14ac:dyDescent="0.2">
      <c r="A114" s="392" t="str">
        <f>IF(ISBLANK(Regressions!A124), " ", Regressions!A124)</f>
        <v>Mali</v>
      </c>
      <c r="B114" s="393">
        <f>IF(ISBLANK(Regressions!B124), " ", Regressions!B124)</f>
        <v>2017</v>
      </c>
      <c r="C114" s="398" t="str">
        <f>IF(ISBLANK(Regressions!C124), " ", Regressions!C124)</f>
        <v>Pre-primary</v>
      </c>
      <c r="D114" s="394">
        <f>IF(ISBLANK(Regressions!D124), " ", Regressions!D124)</f>
        <v>1947433</v>
      </c>
      <c r="E114" s="251" t="e">
        <f>IF(ISNUMBER(Regressions!E124),ROUND(Regressions!E124, 1), NA())</f>
        <v>#N/A</v>
      </c>
      <c r="F114" s="395" t="e">
        <f>IF(ISNUMBER(Regressions!F124),ROUND(Regressions!F124, 1), NA())</f>
        <v>#N/A</v>
      </c>
      <c r="G114" s="273" t="e">
        <f>IF(ISNUMBER(Regressions!G124),ROUND(Regressions!G124, 1), NA())</f>
        <v>#N/A</v>
      </c>
      <c r="H114" s="396" t="e">
        <f>IF(ISNUMBER(Regressions!H124),ROUND(Regressions!H124, 1), NA())</f>
        <v>#N/A</v>
      </c>
      <c r="I114" s="274" t="e">
        <f>IF(ISNUMBER(Regressions!I124),ROUND(Regressions!I124, 1), NA())</f>
        <v>#N/A</v>
      </c>
      <c r="J114" s="397" t="e">
        <f>IF(ISNUMBER(Regressions!K124),ROUND(Regressions!K124, 1), NA())</f>
        <v>#N/A</v>
      </c>
      <c r="K114" s="395" t="e">
        <f>IF(ISNUMBER(Regressions!L124),ROUND(Regressions!L124, 1), NA())</f>
        <v>#N/A</v>
      </c>
      <c r="L114" s="275" t="e">
        <f>IF(ISNUMBER(Regressions!M124),ROUND(Regressions!M124, 1), NA())</f>
        <v>#N/A</v>
      </c>
      <c r="M114" s="396" t="e">
        <f>IF(ISNUMBER(Regressions!N124),ROUND(Regressions!N124, 1), NA())</f>
        <v>#N/A</v>
      </c>
      <c r="N114" s="274" t="e">
        <f>IF(ISNUMBER(Regressions!O124),ROUND(Regressions!O124, 1), NA())</f>
        <v>#N/A</v>
      </c>
      <c r="O114" s="397" t="e">
        <f>IF(ISNUMBER(Regressions!Q124),ROUND(Regressions!Q124, 1), NA())</f>
        <v>#N/A</v>
      </c>
      <c r="P114" s="395" t="e">
        <f>IF(ISNUMBER(Regressions!R124),ROUND(Regressions!R124, 1), NA())</f>
        <v>#N/A</v>
      </c>
      <c r="Q114" s="252" t="e">
        <f>IF(ISNUMBER(Regressions!S124),ROUND(Regressions!S124, 1), NA())</f>
        <v>#N/A</v>
      </c>
      <c r="R114" s="396" t="e">
        <f>IF(ISNUMBER(Regressions!T124),ROUND(Regressions!T124, 1), NA())</f>
        <v>#N/A</v>
      </c>
      <c r="S114" s="274" t="e">
        <f>IF(ISNUMBER(Regressions!U124),ROUND(Regressions!U124, 1), NA())</f>
        <v>#N/A</v>
      </c>
    </row>
    <row xmlns:x14ac="http://schemas.microsoft.com/office/spreadsheetml/2009/9/ac" r="115" x14ac:dyDescent="0.2">
      <c r="A115" s="392" t="str">
        <f>IF(ISBLANK(Regressions!A125), " ", Regressions!A125)</f>
        <v>Mali</v>
      </c>
      <c r="B115" s="393">
        <f>IF(ISBLANK(Regressions!B125), " ", Regressions!B125)</f>
        <v>2018</v>
      </c>
      <c r="C115" s="398" t="str">
        <f>IF(ISBLANK(Regressions!C125), " ", Regressions!C125)</f>
        <v>Pre-primary</v>
      </c>
      <c r="D115" s="394">
        <f>IF(ISBLANK(Regressions!D125), " ", Regressions!D125)</f>
        <v>1999188</v>
      </c>
      <c r="E115" s="251" t="e">
        <f>IF(ISNUMBER(Regressions!E125),ROUND(Regressions!E125, 1), NA())</f>
        <v>#N/A</v>
      </c>
      <c r="F115" s="395" t="e">
        <f>IF(ISNUMBER(Regressions!F125),ROUND(Regressions!F125, 1), NA())</f>
        <v>#N/A</v>
      </c>
      <c r="G115" s="273" t="e">
        <f>IF(ISNUMBER(Regressions!G125),ROUND(Regressions!G125, 1), NA())</f>
        <v>#N/A</v>
      </c>
      <c r="H115" s="396" t="e">
        <f>IF(ISNUMBER(Regressions!H125),ROUND(Regressions!H125, 1), NA())</f>
        <v>#N/A</v>
      </c>
      <c r="I115" s="274" t="e">
        <f>IF(ISNUMBER(Regressions!I125),ROUND(Regressions!I125, 1), NA())</f>
        <v>#N/A</v>
      </c>
      <c r="J115" s="397" t="e">
        <f>IF(ISNUMBER(Regressions!K125),ROUND(Regressions!K125, 1), NA())</f>
        <v>#N/A</v>
      </c>
      <c r="K115" s="395" t="e">
        <f>IF(ISNUMBER(Regressions!L125),ROUND(Regressions!L125, 1), NA())</f>
        <v>#N/A</v>
      </c>
      <c r="L115" s="275" t="e">
        <f>IF(ISNUMBER(Regressions!M125),ROUND(Regressions!M125, 1), NA())</f>
        <v>#N/A</v>
      </c>
      <c r="M115" s="396" t="e">
        <f>IF(ISNUMBER(Regressions!N125),ROUND(Regressions!N125, 1), NA())</f>
        <v>#N/A</v>
      </c>
      <c r="N115" s="274" t="e">
        <f>IF(ISNUMBER(Regressions!O125),ROUND(Regressions!O125, 1), NA())</f>
        <v>#N/A</v>
      </c>
      <c r="O115" s="397" t="e">
        <f>IF(ISNUMBER(Regressions!Q125),ROUND(Regressions!Q125, 1), NA())</f>
        <v>#N/A</v>
      </c>
      <c r="P115" s="395" t="e">
        <f>IF(ISNUMBER(Regressions!R125),ROUND(Regressions!R125, 1), NA())</f>
        <v>#N/A</v>
      </c>
      <c r="Q115" s="252" t="e">
        <f>IF(ISNUMBER(Regressions!S125),ROUND(Regressions!S125, 1), NA())</f>
        <v>#N/A</v>
      </c>
      <c r="R115" s="396" t="e">
        <f>IF(ISNUMBER(Regressions!T125),ROUND(Regressions!T125, 1), NA())</f>
        <v>#N/A</v>
      </c>
      <c r="S115" s="274" t="e">
        <f>IF(ISNUMBER(Regressions!U125),ROUND(Regressions!U125, 1), NA())</f>
        <v>#N/A</v>
      </c>
    </row>
    <row xmlns:x14ac="http://schemas.microsoft.com/office/spreadsheetml/2009/9/ac" r="116" x14ac:dyDescent="0.2">
      <c r="A116" s="392" t="str">
        <f>IF(ISBLANK(Regressions!A126), " ", Regressions!A126)</f>
        <v>Mali</v>
      </c>
      <c r="B116" s="393">
        <f>IF(ISBLANK(Regressions!B126), " ", Regressions!B126)</f>
        <v>2019</v>
      </c>
      <c r="C116" s="398" t="str">
        <f>IF(ISBLANK(Regressions!C126), " ", Regressions!C126)</f>
        <v>Pre-primary</v>
      </c>
      <c r="D116" s="394">
        <f>IF(ISBLANK(Regressions!D126), " ", Regressions!D126)</f>
        <v>2049588</v>
      </c>
      <c r="E116" s="251" t="e">
        <f>IF(ISNUMBER(Regressions!E126),ROUND(Regressions!E126, 1), NA())</f>
        <v>#N/A</v>
      </c>
      <c r="F116" s="395" t="e">
        <f>IF(ISNUMBER(Regressions!F126),ROUND(Regressions!F126, 1), NA())</f>
        <v>#N/A</v>
      </c>
      <c r="G116" s="273" t="e">
        <f>IF(ISNUMBER(Regressions!G126),ROUND(Regressions!G126, 1), NA())</f>
        <v>#N/A</v>
      </c>
      <c r="H116" s="396" t="e">
        <f>IF(ISNUMBER(Regressions!H126),ROUND(Regressions!H126, 1), NA())</f>
        <v>#N/A</v>
      </c>
      <c r="I116" s="274" t="e">
        <f>IF(ISNUMBER(Regressions!I126),ROUND(Regressions!I126, 1), NA())</f>
        <v>#N/A</v>
      </c>
      <c r="J116" s="397" t="e">
        <f>IF(ISNUMBER(Regressions!K126),ROUND(Regressions!K126, 1), NA())</f>
        <v>#N/A</v>
      </c>
      <c r="K116" s="395" t="e">
        <f>IF(ISNUMBER(Regressions!L126),ROUND(Regressions!L126, 1), NA())</f>
        <v>#N/A</v>
      </c>
      <c r="L116" s="275" t="e">
        <f>IF(ISNUMBER(Regressions!M126),ROUND(Regressions!M126, 1), NA())</f>
        <v>#N/A</v>
      </c>
      <c r="M116" s="396" t="e">
        <f>IF(ISNUMBER(Regressions!N126),ROUND(Regressions!N126, 1), NA())</f>
        <v>#N/A</v>
      </c>
      <c r="N116" s="274" t="e">
        <f>IF(ISNUMBER(Regressions!O126),ROUND(Regressions!O126, 1), NA())</f>
        <v>#N/A</v>
      </c>
      <c r="O116" s="397" t="e">
        <f>IF(ISNUMBER(Regressions!Q126),ROUND(Regressions!Q126, 1), NA())</f>
        <v>#N/A</v>
      </c>
      <c r="P116" s="395" t="e">
        <f>IF(ISNUMBER(Regressions!R126),ROUND(Regressions!R126, 1), NA())</f>
        <v>#N/A</v>
      </c>
      <c r="Q116" s="252" t="e">
        <f>IF(ISNUMBER(Regressions!S126),ROUND(Regressions!S126, 1), NA())</f>
        <v>#N/A</v>
      </c>
      <c r="R116" s="396" t="e">
        <f>IF(ISNUMBER(Regressions!T126),ROUND(Regressions!T126, 1), NA())</f>
        <v>#N/A</v>
      </c>
      <c r="S116" s="274" t="e">
        <f>IF(ISNUMBER(Regressions!U126),ROUND(Regressions!U126, 1), NA())</f>
        <v>#N/A</v>
      </c>
    </row>
    <row xmlns:x14ac="http://schemas.microsoft.com/office/spreadsheetml/2009/9/ac" r="117" x14ac:dyDescent="0.2">
      <c r="A117" s="392" t="str">
        <f>IF(ISBLANK(Regressions!A127), " ", Regressions!A127)</f>
        <v>Mali</v>
      </c>
      <c r="B117" s="393">
        <f>IF(ISBLANK(Regressions!B127), " ", Regressions!B127)</f>
        <v>2020</v>
      </c>
      <c r="C117" s="398" t="str">
        <f>IF(ISBLANK(Regressions!C127), " ", Regressions!C127)</f>
        <v>Pre-primary</v>
      </c>
      <c r="D117" s="394">
        <f>IF(ISBLANK(Regressions!D127), " ", Regressions!D127)</f>
        <v>2098211</v>
      </c>
      <c r="E117" s="251" t="e">
        <f>IF(ISNUMBER(Regressions!E127),ROUND(Regressions!E127, 1), NA())</f>
        <v>#N/A</v>
      </c>
      <c r="F117" s="395" t="e">
        <f>IF(ISNUMBER(Regressions!F127),ROUND(Regressions!F127, 1), NA())</f>
        <v>#N/A</v>
      </c>
      <c r="G117" s="273" t="e">
        <f>IF(ISNUMBER(Regressions!G127),ROUND(Regressions!G127, 1), NA())</f>
        <v>#N/A</v>
      </c>
      <c r="H117" s="396" t="e">
        <f>IF(ISNUMBER(Regressions!H127),ROUND(Regressions!H127, 1), NA())</f>
        <v>#N/A</v>
      </c>
      <c r="I117" s="274" t="e">
        <f>IF(ISNUMBER(Regressions!I127),ROUND(Regressions!I127, 1), NA())</f>
        <v>#N/A</v>
      </c>
      <c r="J117" s="397" t="e">
        <f>IF(ISNUMBER(Regressions!K127),ROUND(Regressions!K127, 1), NA())</f>
        <v>#N/A</v>
      </c>
      <c r="K117" s="395" t="e">
        <f>IF(ISNUMBER(Regressions!L127),ROUND(Regressions!L127, 1), NA())</f>
        <v>#N/A</v>
      </c>
      <c r="L117" s="275" t="e">
        <f>IF(ISNUMBER(Regressions!M127),ROUND(Regressions!M127, 1), NA())</f>
        <v>#N/A</v>
      </c>
      <c r="M117" s="396" t="e">
        <f>IF(ISNUMBER(Regressions!N127),ROUND(Regressions!N127, 1), NA())</f>
        <v>#N/A</v>
      </c>
      <c r="N117" s="274" t="e">
        <f>IF(ISNUMBER(Regressions!O127),ROUND(Regressions!O127, 1), NA())</f>
        <v>#N/A</v>
      </c>
      <c r="O117" s="397" t="e">
        <f>IF(ISNUMBER(Regressions!Q127),ROUND(Regressions!Q127, 1), NA())</f>
        <v>#N/A</v>
      </c>
      <c r="P117" s="395" t="e">
        <f>IF(ISNUMBER(Regressions!R127),ROUND(Regressions!R127, 1), NA())</f>
        <v>#N/A</v>
      </c>
      <c r="Q117" s="252" t="e">
        <f>IF(ISNUMBER(Regressions!S127),ROUND(Regressions!S127, 1), NA())</f>
        <v>#N/A</v>
      </c>
      <c r="R117" s="396" t="e">
        <f>IF(ISNUMBER(Regressions!T127),ROUND(Regressions!T127, 1), NA())</f>
        <v>#N/A</v>
      </c>
      <c r="S117" s="274" t="e">
        <f>IF(ISNUMBER(Regressions!U127),ROUND(Regressions!U127, 1), NA())</f>
        <v>#N/A</v>
      </c>
    </row>
    <row xmlns:x14ac="http://schemas.microsoft.com/office/spreadsheetml/2009/9/ac" r="118" x14ac:dyDescent="0.2">
      <c r="A118" s="444" t="str">
        <f>IF(ISBLANK(Regressions!A128), " ", Regressions!A128)</f>
        <v>Mali</v>
      </c>
      <c r="B118" s="445">
        <f>IF(ISBLANK(Regressions!B128), " ", Regressions!B128)</f>
        <v>2021</v>
      </c>
      <c r="C118" s="446" t="str">
        <f>IF(ISBLANK(Regressions!C128), " ", Regressions!C128)</f>
        <v>Pre-primary</v>
      </c>
      <c r="D118" s="447">
        <f>IF(ISBLANK(Regressions!D128), " ", Regressions!D128)</f>
        <v>2152171</v>
      </c>
      <c r="E118" s="450" t="e">
        <f>IF(ISNUMBER(Regressions!E128),ROUND(Regressions!E128, 1), NA())</f>
        <v>#N/A</v>
      </c>
      <c r="F118" s="448" t="e">
        <f>IF(ISNUMBER(Regressions!F128),ROUND(Regressions!F128, 1), NA())</f>
        <v>#N/A</v>
      </c>
      <c r="G118" s="451" t="e">
        <f>IF(ISNUMBER(Regressions!G128),ROUND(Regressions!G128, 1), NA())</f>
        <v>#N/A</v>
      </c>
      <c r="H118" s="449" t="e">
        <f>IF(ISNUMBER(Regressions!H128),ROUND(Regressions!H128, 1), NA())</f>
        <v>#N/A</v>
      </c>
      <c r="I118" s="452" t="e">
        <f>IF(ISNUMBER(Regressions!I128),ROUND(Regressions!I128, 1), NA())</f>
        <v>#N/A</v>
      </c>
      <c r="J118" s="450" t="e">
        <f>IF(ISNUMBER(Regressions!K128),ROUND(Regressions!K128, 1), NA())</f>
        <v>#N/A</v>
      </c>
      <c r="K118" s="448" t="e">
        <f>IF(ISNUMBER(Regressions!L128),ROUND(Regressions!L128, 1), NA())</f>
        <v>#N/A</v>
      </c>
      <c r="L118" s="453" t="e">
        <f>IF(ISNUMBER(Regressions!M128),ROUND(Regressions!M128, 1), NA())</f>
        <v>#N/A</v>
      </c>
      <c r="M118" s="449" t="e">
        <f>IF(ISNUMBER(Regressions!N128),ROUND(Regressions!N128, 1), NA())</f>
        <v>#N/A</v>
      </c>
      <c r="N118" s="452" t="e">
        <f>IF(ISNUMBER(Regressions!O128),ROUND(Regressions!O128, 1), NA())</f>
        <v>#N/A</v>
      </c>
      <c r="O118" s="450" t="e">
        <f>IF(ISNUMBER(Regressions!Q128),ROUND(Regressions!Q128, 1), NA())</f>
        <v>#N/A</v>
      </c>
      <c r="P118" s="448" t="e">
        <f>IF(ISNUMBER(Regressions!R128),ROUND(Regressions!R128, 1), NA())</f>
        <v>#N/A</v>
      </c>
      <c r="Q118" s="454" t="e">
        <f>IF(ISNUMBER(Regressions!S128),ROUND(Regressions!S128, 1), NA())</f>
        <v>#N/A</v>
      </c>
      <c r="R118" s="449" t="e">
        <f>IF(ISNUMBER(Regressions!T128),ROUND(Regressions!T128, 1), NA())</f>
        <v>#N/A</v>
      </c>
      <c r="S118" s="452" t="e">
        <f>IF(ISNUMBER(Regressions!U128),ROUND(Regressions!U128, 1), NA())</f>
        <v>#N/A</v>
      </c>
      <c r="T118" s="443"/>
      <c r="U118" s="443"/>
      <c r="V118" s="443"/>
      <c r="W118" s="443"/>
      <c r="X118" s="443"/>
      <c r="Y118" s="443"/>
      <c r="Z118" s="443"/>
      <c r="AA118" s="443"/>
      <c r="AB118" s="443"/>
      <c r="AC118" s="443"/>
    </row>
    <row xmlns:x14ac="http://schemas.microsoft.com/office/spreadsheetml/2009/9/ac" r="119" x14ac:dyDescent="0.2">
      <c r="A119" s="392" t="str">
        <f>IF(ISBLANK(Regressions!A129), " ", Regressions!A129)</f>
        <v>Mali</v>
      </c>
      <c r="B119" s="393">
        <f>IF(ISBLANK(Regressions!B129), " ", Regressions!B129)</f>
        <v>2022</v>
      </c>
      <c r="C119" s="398" t="str">
        <f>IF(ISBLANK(Regressions!C129), " ", Regressions!C129)</f>
        <v>Pre-primary</v>
      </c>
      <c r="D119" s="394">
        <f>IF(ISBLANK(Regressions!D129), " ", Regressions!D129)</f>
        <v>2207463</v>
      </c>
      <c r="E119" s="251" t="e">
        <f>IF(ISNUMBER(Regressions!E129),ROUND(Regressions!E129, 1), NA())</f>
        <v>#N/A</v>
      </c>
      <c r="F119" s="395" t="e">
        <f>IF(ISNUMBER(Regressions!F129),ROUND(Regressions!F129, 1), NA())</f>
        <v>#N/A</v>
      </c>
      <c r="G119" s="273" t="e">
        <f>IF(ISNUMBER(Regressions!G129),ROUND(Regressions!G129, 1), NA())</f>
        <v>#N/A</v>
      </c>
      <c r="H119" s="396" t="e">
        <f>IF(ISNUMBER(Regressions!H129),ROUND(Regressions!H129, 1), NA())</f>
        <v>#N/A</v>
      </c>
      <c r="I119" s="274" t="e">
        <f>IF(ISNUMBER(Regressions!I129),ROUND(Regressions!I129, 1), NA())</f>
        <v>#N/A</v>
      </c>
      <c r="J119" s="397" t="e">
        <f>IF(ISNUMBER(Regressions!K129),ROUND(Regressions!K129, 1), NA())</f>
        <v>#N/A</v>
      </c>
      <c r="K119" s="395" t="e">
        <f>IF(ISNUMBER(Regressions!L129),ROUND(Regressions!L129, 1), NA())</f>
        <v>#N/A</v>
      </c>
      <c r="L119" s="275" t="e">
        <f>IF(ISNUMBER(Regressions!M129),ROUND(Regressions!M129, 1), NA())</f>
        <v>#N/A</v>
      </c>
      <c r="M119" s="396" t="e">
        <f>IF(ISNUMBER(Regressions!N129),ROUND(Regressions!N129, 1), NA())</f>
        <v>#N/A</v>
      </c>
      <c r="N119" s="274" t="e">
        <f>IF(ISNUMBER(Regressions!O129),ROUND(Regressions!O129, 1), NA())</f>
        <v>#N/A</v>
      </c>
      <c r="O119" s="397" t="e">
        <f>IF(ISNUMBER(Regressions!Q129),ROUND(Regressions!Q129, 1), NA())</f>
        <v>#N/A</v>
      </c>
      <c r="P119" s="395" t="e">
        <f>IF(ISNUMBER(Regressions!R129),ROUND(Regressions!R129, 1), NA())</f>
        <v>#N/A</v>
      </c>
      <c r="Q119" s="252" t="e">
        <f>IF(ISNUMBER(Regressions!S129),ROUND(Regressions!S129, 1), NA())</f>
        <v>#N/A</v>
      </c>
      <c r="R119" s="396" t="e">
        <f>IF(ISNUMBER(Regressions!T129),ROUND(Regressions!T129, 1), NA())</f>
        <v>#N/A</v>
      </c>
      <c r="S119" s="274" t="e">
        <f>IF(ISNUMBER(Regressions!U129),ROUND(Regressions!U129, 1), NA())</f>
        <v>#N/A</v>
      </c>
    </row>
    <row xmlns:x14ac="http://schemas.microsoft.com/office/spreadsheetml/2009/9/ac" r="120" x14ac:dyDescent="0.2">
      <c r="A120" s="399" t="str">
        <f>IF(ISBLANK(Regressions!A130), " ", Regressions!A130)</f>
        <v>Mali</v>
      </c>
      <c r="B120" s="400">
        <f>IF(ISBLANK(Regressions!B130), " ", Regressions!B130)</f>
        <v>2023</v>
      </c>
      <c r="C120" s="401" t="str">
        <f>IF(ISBLANK(Regressions!C130), " ", Regressions!C130)</f>
        <v>Pre-primary</v>
      </c>
      <c r="D120" s="402">
        <f>IF(ISBLANK(Regressions!D130), " ", Regressions!D130)</f>
        <v>2428228</v>
      </c>
      <c r="E120" s="403" t="e">
        <f>IF(ISNUMBER(Regressions!E130),ROUND(Regressions!E130, 1), NA())</f>
        <v>#N/A</v>
      </c>
      <c r="F120" s="404" t="e">
        <f>IF(ISNUMBER(Regressions!F130),ROUND(Regressions!F130, 1), NA())</f>
        <v>#N/A</v>
      </c>
      <c r="G120" s="405" t="e">
        <f>IF(ISNUMBER(Regressions!G130),ROUND(Regressions!G130, 1), NA())</f>
        <v>#N/A</v>
      </c>
      <c r="H120" s="406" t="e">
        <f>IF(ISNUMBER(Regressions!H130),ROUND(Regressions!H130, 1), NA())</f>
        <v>#N/A</v>
      </c>
      <c r="I120" s="407" t="e">
        <f>IF(ISNUMBER(Regressions!I130),ROUND(Regressions!I130, 1), NA())</f>
        <v>#N/A</v>
      </c>
      <c r="J120" s="408" t="e">
        <f>IF(ISNUMBER(Regressions!K130),ROUND(Regressions!K130, 1), NA())</f>
        <v>#N/A</v>
      </c>
      <c r="K120" s="404" t="e">
        <f>IF(ISNUMBER(Regressions!L130),ROUND(Regressions!L130, 1), NA())</f>
        <v>#N/A</v>
      </c>
      <c r="L120" s="409" t="e">
        <f>IF(ISNUMBER(Regressions!M130),ROUND(Regressions!M130, 1), NA())</f>
        <v>#N/A</v>
      </c>
      <c r="M120" s="406" t="e">
        <f>IF(ISNUMBER(Regressions!N130),ROUND(Regressions!N130, 1), NA())</f>
        <v>#N/A</v>
      </c>
      <c r="N120" s="407" t="e">
        <f>IF(ISNUMBER(Regressions!O130),ROUND(Regressions!O130, 1), NA())</f>
        <v>#N/A</v>
      </c>
      <c r="O120" s="408" t="e">
        <f>IF(ISNUMBER(Regressions!Q130),ROUND(Regressions!Q130, 1), NA())</f>
        <v>#N/A</v>
      </c>
      <c r="P120" s="404" t="e">
        <f>IF(ISNUMBER(Regressions!R130),ROUND(Regressions!R130, 1), NA())</f>
        <v>#N/A</v>
      </c>
      <c r="Q120" s="410" t="e">
        <f>IF(ISNUMBER(Regressions!S130),ROUND(Regressions!S130, 1), NA())</f>
        <v>#N/A</v>
      </c>
      <c r="R120" s="406" t="e">
        <f>IF(ISNUMBER(Regressions!T130),ROUND(Regressions!T130, 1), NA())</f>
        <v>#N/A</v>
      </c>
      <c r="S120" s="407" t="e">
        <f>IF(ISNUMBER(Regressions!U130),ROUND(Regressions!U130, 1), NA())</f>
        <v>#N/A</v>
      </c>
    </row>
    <row xmlns:x14ac="http://schemas.microsoft.com/office/spreadsheetml/2009/9/ac" r="121" hidden="true" x14ac:dyDescent="0.2">
      <c r="A121" s="392" t="str">
        <f>IF(ISBLANK(Regressions!A131), " ", Regressions!A131)</f>
        <v>Mali</v>
      </c>
      <c r="B121" s="393">
        <f>IF(ISBLANK(Regressions!B131), " ", Regressions!B131)</f>
        <v>2024</v>
      </c>
      <c r="C121" s="398" t="str">
        <f>IF(ISBLANK(Regressions!C131), " ", Regressions!C131)</f>
        <v>Pre-primary</v>
      </c>
      <c r="D121" s="394" t="str">
        <f>IF(ISBLANK(Regressions!D131), " ", Regressions!D131)</f>
        <v> </v>
      </c>
      <c r="E121" s="251" t="e">
        <f>IF(ISNUMBER(Regressions!E131),ROUND(Regressions!E131, 1), NA())</f>
        <v>#N/A</v>
      </c>
      <c r="F121" s="395" t="e">
        <f>IF(ISNUMBER(Regressions!F131),ROUND(Regressions!F131, 1), NA())</f>
        <v>#N/A</v>
      </c>
      <c r="G121" s="273" t="e">
        <f>IF(ISNUMBER(Regressions!G131),ROUND(Regressions!G131, 1), NA())</f>
        <v>#N/A</v>
      </c>
      <c r="H121" s="396" t="e">
        <f>IF(ISNUMBER(Regressions!H131),ROUND(Regressions!H131, 1), NA())</f>
        <v>#N/A</v>
      </c>
      <c r="I121" s="274" t="e">
        <f>IF(ISNUMBER(Regressions!I131),ROUND(Regressions!I131, 1), NA())</f>
        <v>#N/A</v>
      </c>
      <c r="J121" s="397" t="e">
        <f>IF(ISNUMBER(Regressions!K131),ROUND(Regressions!K131, 1), NA())</f>
        <v>#N/A</v>
      </c>
      <c r="K121" s="395" t="e">
        <f>IF(ISNUMBER(Regressions!L131),ROUND(Regressions!L131, 1), NA())</f>
        <v>#N/A</v>
      </c>
      <c r="L121" s="275" t="e">
        <f>IF(ISNUMBER(Regressions!M131),ROUND(Regressions!M131, 1), NA())</f>
        <v>#N/A</v>
      </c>
      <c r="M121" s="396" t="e">
        <f>IF(ISNUMBER(Regressions!N131),ROUND(Regressions!N131, 1), NA())</f>
        <v>#N/A</v>
      </c>
      <c r="N121" s="274" t="e">
        <f>IF(ISNUMBER(Regressions!O131),ROUND(Regressions!O131, 1), NA())</f>
        <v>#N/A</v>
      </c>
      <c r="O121" s="397" t="e">
        <f>IF(ISNUMBER(Regressions!Q131),ROUND(Regressions!Q131, 1), NA())</f>
        <v>#N/A</v>
      </c>
      <c r="P121" s="395" t="e">
        <f>IF(ISNUMBER(Regressions!R131),ROUND(Regressions!R131, 1), NA())</f>
        <v>#N/A</v>
      </c>
      <c r="Q121" s="252" t="e">
        <f>IF(ISNUMBER(Regressions!S131),ROUND(Regressions!S131, 1), NA())</f>
        <v>#N/A</v>
      </c>
      <c r="R121" s="396" t="e">
        <f>IF(ISNUMBER(Regressions!T131),ROUND(Regressions!T131, 1), NA())</f>
        <v>#N/A</v>
      </c>
      <c r="S121" s="274" t="e">
        <f>IF(ISNUMBER(Regressions!U131),ROUND(Regressions!U131, 1), NA())</f>
        <v>#N/A</v>
      </c>
    </row>
    <row xmlns:x14ac="http://schemas.microsoft.com/office/spreadsheetml/2009/9/ac" r="122" hidden="true" x14ac:dyDescent="0.2">
      <c r="A122" s="392" t="str">
        <f>IF(ISBLANK(Regressions!A132), " ", Regressions!A132)</f>
        <v>Mali</v>
      </c>
      <c r="B122" s="393">
        <f>IF(ISBLANK(Regressions!B132), " ", Regressions!B132)</f>
        <v>2025</v>
      </c>
      <c r="C122" s="398" t="str">
        <f>IF(ISBLANK(Regressions!C132), " ", Regressions!C132)</f>
        <v>Pre-primary</v>
      </c>
      <c r="D122" s="394" t="str">
        <f>IF(ISBLANK(Regressions!D132), " ", Regressions!D132)</f>
        <v> </v>
      </c>
      <c r="E122" s="251" t="e">
        <f>IF(ISNUMBER(Regressions!E132),ROUND(Regressions!E132, 1), NA())</f>
        <v>#N/A</v>
      </c>
      <c r="F122" s="395" t="e">
        <f>IF(ISNUMBER(Regressions!F132),ROUND(Regressions!F132, 1), NA())</f>
        <v>#N/A</v>
      </c>
      <c r="G122" s="273" t="e">
        <f>IF(ISNUMBER(Regressions!G132),ROUND(Regressions!G132, 1), NA())</f>
        <v>#N/A</v>
      </c>
      <c r="H122" s="396" t="e">
        <f>IF(ISNUMBER(Regressions!H132),ROUND(Regressions!H132, 1), NA())</f>
        <v>#N/A</v>
      </c>
      <c r="I122" s="274" t="e">
        <f>IF(ISNUMBER(Regressions!I132),ROUND(Regressions!I132, 1), NA())</f>
        <v>#N/A</v>
      </c>
      <c r="J122" s="397" t="e">
        <f>IF(ISNUMBER(Regressions!K132),ROUND(Regressions!K132, 1), NA())</f>
        <v>#N/A</v>
      </c>
      <c r="K122" s="395" t="e">
        <f>IF(ISNUMBER(Regressions!L132),ROUND(Regressions!L132, 1), NA())</f>
        <v>#N/A</v>
      </c>
      <c r="L122" s="275" t="e">
        <f>IF(ISNUMBER(Regressions!M132),ROUND(Regressions!M132, 1), NA())</f>
        <v>#N/A</v>
      </c>
      <c r="M122" s="396" t="e">
        <f>IF(ISNUMBER(Regressions!N132),ROUND(Regressions!N132, 1), NA())</f>
        <v>#N/A</v>
      </c>
      <c r="N122" s="274" t="e">
        <f>IF(ISNUMBER(Regressions!O132),ROUND(Regressions!O132, 1), NA())</f>
        <v>#N/A</v>
      </c>
      <c r="O122" s="397" t="e">
        <f>IF(ISNUMBER(Regressions!Q132),ROUND(Regressions!Q132, 1), NA())</f>
        <v>#N/A</v>
      </c>
      <c r="P122" s="395" t="e">
        <f>IF(ISNUMBER(Regressions!R132),ROUND(Regressions!R132, 1), NA())</f>
        <v>#N/A</v>
      </c>
      <c r="Q122" s="252" t="e">
        <f>IF(ISNUMBER(Regressions!S132),ROUND(Regressions!S132, 1), NA())</f>
        <v>#N/A</v>
      </c>
      <c r="R122" s="396" t="e">
        <f>IF(ISNUMBER(Regressions!T132),ROUND(Regressions!T132, 1), NA())</f>
        <v>#N/A</v>
      </c>
      <c r="S122" s="274" t="e">
        <f>IF(ISNUMBER(Regressions!U132),ROUND(Regressions!U132, 1), NA())</f>
        <v>#N/A</v>
      </c>
    </row>
    <row xmlns:x14ac="http://schemas.microsoft.com/office/spreadsheetml/2009/9/ac" r="123" hidden="true" x14ac:dyDescent="0.2">
      <c r="A123" s="392" t="str">
        <f>IF(ISBLANK(Regressions!A133), " ", Regressions!A133)</f>
        <v>Mali</v>
      </c>
      <c r="B123" s="393">
        <f>IF(ISBLANK(Regressions!B133), " ", Regressions!B133)</f>
        <v>2026</v>
      </c>
      <c r="C123" s="398" t="str">
        <f>IF(ISBLANK(Regressions!C133), " ", Regressions!C133)</f>
        <v>Pre-primary</v>
      </c>
      <c r="D123" s="394" t="str">
        <f>IF(ISBLANK(Regressions!D133), " ", Regressions!D133)</f>
        <v> </v>
      </c>
      <c r="E123" s="251" t="e">
        <f>IF(ISNUMBER(Regressions!E133),ROUND(Regressions!E133, 1), NA())</f>
        <v>#N/A</v>
      </c>
      <c r="F123" s="395" t="e">
        <f>IF(ISNUMBER(Regressions!F133),ROUND(Regressions!F133, 1), NA())</f>
        <v>#N/A</v>
      </c>
      <c r="G123" s="273" t="e">
        <f>IF(ISNUMBER(Regressions!G133),ROUND(Regressions!G133, 1), NA())</f>
        <v>#N/A</v>
      </c>
      <c r="H123" s="396" t="e">
        <f>IF(ISNUMBER(Regressions!H133),ROUND(Regressions!H133, 1), NA())</f>
        <v>#N/A</v>
      </c>
      <c r="I123" s="274" t="e">
        <f>IF(ISNUMBER(Regressions!I133),ROUND(Regressions!I133, 1), NA())</f>
        <v>#N/A</v>
      </c>
      <c r="J123" s="397" t="e">
        <f>IF(ISNUMBER(Regressions!K133),ROUND(Regressions!K133, 1), NA())</f>
        <v>#N/A</v>
      </c>
      <c r="K123" s="395" t="e">
        <f>IF(ISNUMBER(Regressions!L133),ROUND(Regressions!L133, 1), NA())</f>
        <v>#N/A</v>
      </c>
      <c r="L123" s="275" t="e">
        <f>IF(ISNUMBER(Regressions!M133),ROUND(Regressions!M133, 1), NA())</f>
        <v>#N/A</v>
      </c>
      <c r="M123" s="396" t="e">
        <f>IF(ISNUMBER(Regressions!N133),ROUND(Regressions!N133, 1), NA())</f>
        <v>#N/A</v>
      </c>
      <c r="N123" s="274" t="e">
        <f>IF(ISNUMBER(Regressions!O133),ROUND(Regressions!O133, 1), NA())</f>
        <v>#N/A</v>
      </c>
      <c r="O123" s="397" t="e">
        <f>IF(ISNUMBER(Regressions!Q133),ROUND(Regressions!Q133, 1), NA())</f>
        <v>#N/A</v>
      </c>
      <c r="P123" s="395" t="e">
        <f>IF(ISNUMBER(Regressions!R133),ROUND(Regressions!R133, 1), NA())</f>
        <v>#N/A</v>
      </c>
      <c r="Q123" s="252" t="e">
        <f>IF(ISNUMBER(Regressions!S133),ROUND(Regressions!S133, 1), NA())</f>
        <v>#N/A</v>
      </c>
      <c r="R123" s="396" t="e">
        <f>IF(ISNUMBER(Regressions!T133),ROUND(Regressions!T133, 1), NA())</f>
        <v>#N/A</v>
      </c>
      <c r="S123" s="274" t="e">
        <f>IF(ISNUMBER(Regressions!U133),ROUND(Regressions!U133, 1), NA())</f>
        <v>#N/A</v>
      </c>
    </row>
    <row xmlns:x14ac="http://schemas.microsoft.com/office/spreadsheetml/2009/9/ac" r="124" hidden="true" x14ac:dyDescent="0.2">
      <c r="A124" s="392" t="str">
        <f>IF(ISBLANK(Regressions!A134), " ", Regressions!A134)</f>
        <v>Mali</v>
      </c>
      <c r="B124" s="393">
        <f>IF(ISBLANK(Regressions!B134), " ", Regressions!B134)</f>
        <v>2027</v>
      </c>
      <c r="C124" s="398" t="str">
        <f>IF(ISBLANK(Regressions!C134), " ", Regressions!C134)</f>
        <v>Pre-primary</v>
      </c>
      <c r="D124" s="394" t="str">
        <f>IF(ISBLANK(Regressions!D134), " ", Regressions!D134)</f>
        <v> </v>
      </c>
      <c r="E124" s="251" t="e">
        <f>IF(ISNUMBER(Regressions!E134),ROUND(Regressions!E134, 1), NA())</f>
        <v>#N/A</v>
      </c>
      <c r="F124" s="395" t="e">
        <f>IF(ISNUMBER(Regressions!F134),ROUND(Regressions!F134, 1), NA())</f>
        <v>#N/A</v>
      </c>
      <c r="G124" s="273" t="e">
        <f>IF(ISNUMBER(Regressions!G134),ROUND(Regressions!G134, 1), NA())</f>
        <v>#N/A</v>
      </c>
      <c r="H124" s="396" t="e">
        <f>IF(ISNUMBER(Regressions!H134),ROUND(Regressions!H134, 1), NA())</f>
        <v>#N/A</v>
      </c>
      <c r="I124" s="274" t="e">
        <f>IF(ISNUMBER(Regressions!I134),ROUND(Regressions!I134, 1), NA())</f>
        <v>#N/A</v>
      </c>
      <c r="J124" s="397" t="e">
        <f>IF(ISNUMBER(Regressions!K134),ROUND(Regressions!K134, 1), NA())</f>
        <v>#N/A</v>
      </c>
      <c r="K124" s="395" t="e">
        <f>IF(ISNUMBER(Regressions!L134),ROUND(Regressions!L134, 1), NA())</f>
        <v>#N/A</v>
      </c>
      <c r="L124" s="275" t="e">
        <f>IF(ISNUMBER(Regressions!M134),ROUND(Regressions!M134, 1), NA())</f>
        <v>#N/A</v>
      </c>
      <c r="M124" s="396" t="e">
        <f>IF(ISNUMBER(Regressions!N134),ROUND(Regressions!N134, 1), NA())</f>
        <v>#N/A</v>
      </c>
      <c r="N124" s="274" t="e">
        <f>IF(ISNUMBER(Regressions!O134),ROUND(Regressions!O134, 1), NA())</f>
        <v>#N/A</v>
      </c>
      <c r="O124" s="397" t="e">
        <f>IF(ISNUMBER(Regressions!Q134),ROUND(Regressions!Q134, 1), NA())</f>
        <v>#N/A</v>
      </c>
      <c r="P124" s="395" t="e">
        <f>IF(ISNUMBER(Regressions!R134),ROUND(Regressions!R134, 1), NA())</f>
        <v>#N/A</v>
      </c>
      <c r="Q124" s="252" t="e">
        <f>IF(ISNUMBER(Regressions!S134),ROUND(Regressions!S134, 1), NA())</f>
        <v>#N/A</v>
      </c>
      <c r="R124" s="396" t="e">
        <f>IF(ISNUMBER(Regressions!T134),ROUND(Regressions!T134, 1), NA())</f>
        <v>#N/A</v>
      </c>
      <c r="S124" s="274" t="e">
        <f>IF(ISNUMBER(Regressions!U134),ROUND(Regressions!U134, 1), NA())</f>
        <v>#N/A</v>
      </c>
    </row>
    <row xmlns:x14ac="http://schemas.microsoft.com/office/spreadsheetml/2009/9/ac" r="125" hidden="true" x14ac:dyDescent="0.2">
      <c r="A125" s="392" t="str">
        <f>IF(ISBLANK(Regressions!A135), " ", Regressions!A135)</f>
        <v>Mali</v>
      </c>
      <c r="B125" s="393">
        <f>IF(ISBLANK(Regressions!B135), " ", Regressions!B135)</f>
        <v>2028</v>
      </c>
      <c r="C125" s="398" t="str">
        <f>IF(ISBLANK(Regressions!C135), " ", Regressions!C135)</f>
        <v>Pre-primary</v>
      </c>
      <c r="D125" s="394" t="str">
        <f>IF(ISBLANK(Regressions!D135), " ", Regressions!D135)</f>
        <v> </v>
      </c>
      <c r="E125" s="251" t="e">
        <f>IF(ISNUMBER(Regressions!E135),ROUND(Regressions!E135, 1), NA())</f>
        <v>#N/A</v>
      </c>
      <c r="F125" s="395" t="e">
        <f>IF(ISNUMBER(Regressions!F135),ROUND(Regressions!F135, 1), NA())</f>
        <v>#N/A</v>
      </c>
      <c r="G125" s="273" t="e">
        <f>IF(ISNUMBER(Regressions!G135),ROUND(Regressions!G135, 1), NA())</f>
        <v>#N/A</v>
      </c>
      <c r="H125" s="396" t="e">
        <f>IF(ISNUMBER(Regressions!H135),ROUND(Regressions!H135, 1), NA())</f>
        <v>#N/A</v>
      </c>
      <c r="I125" s="274" t="e">
        <f>IF(ISNUMBER(Regressions!I135),ROUND(Regressions!I135, 1), NA())</f>
        <v>#N/A</v>
      </c>
      <c r="J125" s="397" t="e">
        <f>IF(ISNUMBER(Regressions!K135),ROUND(Regressions!K135, 1), NA())</f>
        <v>#N/A</v>
      </c>
      <c r="K125" s="395" t="e">
        <f>IF(ISNUMBER(Regressions!L135),ROUND(Regressions!L135, 1), NA())</f>
        <v>#N/A</v>
      </c>
      <c r="L125" s="275" t="e">
        <f>IF(ISNUMBER(Regressions!M135),ROUND(Regressions!M135, 1), NA())</f>
        <v>#N/A</v>
      </c>
      <c r="M125" s="396" t="e">
        <f>IF(ISNUMBER(Regressions!N135),ROUND(Regressions!N135, 1), NA())</f>
        <v>#N/A</v>
      </c>
      <c r="N125" s="274" t="e">
        <f>IF(ISNUMBER(Regressions!O135),ROUND(Regressions!O135, 1), NA())</f>
        <v>#N/A</v>
      </c>
      <c r="O125" s="397" t="e">
        <f>IF(ISNUMBER(Regressions!Q135),ROUND(Regressions!Q135, 1), NA())</f>
        <v>#N/A</v>
      </c>
      <c r="P125" s="395" t="e">
        <f>IF(ISNUMBER(Regressions!R135),ROUND(Regressions!R135, 1), NA())</f>
        <v>#N/A</v>
      </c>
      <c r="Q125" s="252" t="e">
        <f>IF(ISNUMBER(Regressions!S135),ROUND(Regressions!S135, 1), NA())</f>
        <v>#N/A</v>
      </c>
      <c r="R125" s="396" t="e">
        <f>IF(ISNUMBER(Regressions!T135),ROUND(Regressions!T135, 1), NA())</f>
        <v>#N/A</v>
      </c>
      <c r="S125" s="274" t="e">
        <f>IF(ISNUMBER(Regressions!U135),ROUND(Regressions!U135, 1), NA())</f>
        <v>#N/A</v>
      </c>
    </row>
    <row xmlns:x14ac="http://schemas.microsoft.com/office/spreadsheetml/2009/9/ac" r="126" hidden="true" x14ac:dyDescent="0.2">
      <c r="A126" s="392" t="str">
        <f>IF(ISBLANK(Regressions!A136), " ", Regressions!A136)</f>
        <v>Mali</v>
      </c>
      <c r="B126" s="393">
        <f>IF(ISBLANK(Regressions!B136), " ", Regressions!B136)</f>
        <v>2029</v>
      </c>
      <c r="C126" s="398" t="str">
        <f>IF(ISBLANK(Regressions!C136), " ", Regressions!C136)</f>
        <v>Pre-primary</v>
      </c>
      <c r="D126" s="394" t="str">
        <f>IF(ISBLANK(Regressions!D136), " ", Regressions!D136)</f>
        <v> </v>
      </c>
      <c r="E126" s="251" t="e">
        <f>IF(ISNUMBER(Regressions!E136),ROUND(Regressions!E136, 1), NA())</f>
        <v>#N/A</v>
      </c>
      <c r="F126" s="395" t="e">
        <f>IF(ISNUMBER(Regressions!F136),ROUND(Regressions!F136, 1), NA())</f>
        <v>#N/A</v>
      </c>
      <c r="G126" s="273" t="e">
        <f>IF(ISNUMBER(Regressions!G136),ROUND(Regressions!G136, 1), NA())</f>
        <v>#N/A</v>
      </c>
      <c r="H126" s="396" t="e">
        <f>IF(ISNUMBER(Regressions!H136),ROUND(Regressions!H136, 1), NA())</f>
        <v>#N/A</v>
      </c>
      <c r="I126" s="274" t="e">
        <f>IF(ISNUMBER(Regressions!I136),ROUND(Regressions!I136, 1), NA())</f>
        <v>#N/A</v>
      </c>
      <c r="J126" s="397" t="e">
        <f>IF(ISNUMBER(Regressions!K136),ROUND(Regressions!K136, 1), NA())</f>
        <v>#N/A</v>
      </c>
      <c r="K126" s="395" t="e">
        <f>IF(ISNUMBER(Regressions!L136),ROUND(Regressions!L136, 1), NA())</f>
        <v>#N/A</v>
      </c>
      <c r="L126" s="275" t="e">
        <f>IF(ISNUMBER(Regressions!M136),ROUND(Regressions!M136, 1), NA())</f>
        <v>#N/A</v>
      </c>
      <c r="M126" s="396" t="e">
        <f>IF(ISNUMBER(Regressions!N136),ROUND(Regressions!N136, 1), NA())</f>
        <v>#N/A</v>
      </c>
      <c r="N126" s="274" t="e">
        <f>IF(ISNUMBER(Regressions!O136),ROUND(Regressions!O136, 1), NA())</f>
        <v>#N/A</v>
      </c>
      <c r="O126" s="397" t="e">
        <f>IF(ISNUMBER(Regressions!Q136),ROUND(Regressions!Q136, 1), NA())</f>
        <v>#N/A</v>
      </c>
      <c r="P126" s="395" t="e">
        <f>IF(ISNUMBER(Regressions!R136),ROUND(Regressions!R136, 1), NA())</f>
        <v>#N/A</v>
      </c>
      <c r="Q126" s="252" t="e">
        <f>IF(ISNUMBER(Regressions!S136),ROUND(Regressions!S136, 1), NA())</f>
        <v>#N/A</v>
      </c>
      <c r="R126" s="396" t="e">
        <f>IF(ISNUMBER(Regressions!T136),ROUND(Regressions!T136, 1), NA())</f>
        <v>#N/A</v>
      </c>
      <c r="S126" s="274" t="e">
        <f>IF(ISNUMBER(Regressions!U136),ROUND(Regressions!U136, 1), NA())</f>
        <v>#N/A</v>
      </c>
    </row>
    <row xmlns:x14ac="http://schemas.microsoft.com/office/spreadsheetml/2009/9/ac" r="127" hidden="true" x14ac:dyDescent="0.2">
      <c r="A127" s="392" t="str">
        <f>IF(ISBLANK(Regressions!A137), " ", Regressions!A137)</f>
        <v>Mali</v>
      </c>
      <c r="B127" s="393">
        <f>IF(ISBLANK(Regressions!B137), " ", Regressions!B137)</f>
        <v>2030</v>
      </c>
      <c r="C127" s="398" t="str">
        <f>IF(ISBLANK(Regressions!C137), " ", Regressions!C137)</f>
        <v>Pre-primary</v>
      </c>
      <c r="D127" s="394" t="str">
        <f>IF(ISBLANK(Regressions!D137), " ", Regressions!D137)</f>
        <v> </v>
      </c>
      <c r="E127" s="251" t="e">
        <f>IF(ISNUMBER(Regressions!E137),ROUND(Regressions!E137, 1), NA())</f>
        <v>#N/A</v>
      </c>
      <c r="F127" s="395" t="e">
        <f>IF(ISNUMBER(Regressions!F137),ROUND(Regressions!F137, 1), NA())</f>
        <v>#N/A</v>
      </c>
      <c r="G127" s="273" t="e">
        <f>IF(ISNUMBER(Regressions!G137),ROUND(Regressions!G137, 1), NA())</f>
        <v>#N/A</v>
      </c>
      <c r="H127" s="396" t="e">
        <f>IF(ISNUMBER(Regressions!H137),ROUND(Regressions!H137, 1), NA())</f>
        <v>#N/A</v>
      </c>
      <c r="I127" s="274" t="e">
        <f>IF(ISNUMBER(Regressions!I137),ROUND(Regressions!I137, 1), NA())</f>
        <v>#N/A</v>
      </c>
      <c r="J127" s="397" t="e">
        <f>IF(ISNUMBER(Regressions!K137),ROUND(Regressions!K137, 1), NA())</f>
        <v>#N/A</v>
      </c>
      <c r="K127" s="395" t="e">
        <f>IF(ISNUMBER(Regressions!L137),ROUND(Regressions!L137, 1), NA())</f>
        <v>#N/A</v>
      </c>
      <c r="L127" s="275" t="e">
        <f>IF(ISNUMBER(Regressions!M137),ROUND(Regressions!M137, 1), NA())</f>
        <v>#N/A</v>
      </c>
      <c r="M127" s="396" t="e">
        <f>IF(ISNUMBER(Regressions!N137),ROUND(Regressions!N137, 1), NA())</f>
        <v>#N/A</v>
      </c>
      <c r="N127" s="274" t="e">
        <f>IF(ISNUMBER(Regressions!O137),ROUND(Regressions!O137, 1), NA())</f>
        <v>#N/A</v>
      </c>
      <c r="O127" s="397" t="e">
        <f>IF(ISNUMBER(Regressions!Q137),ROUND(Regressions!Q137, 1), NA())</f>
        <v>#N/A</v>
      </c>
      <c r="P127" s="395" t="e">
        <f>IF(ISNUMBER(Regressions!R137),ROUND(Regressions!R137, 1), NA())</f>
        <v>#N/A</v>
      </c>
      <c r="Q127" s="252" t="e">
        <f>IF(ISNUMBER(Regressions!S137),ROUND(Regressions!S137, 1), NA())</f>
        <v>#N/A</v>
      </c>
      <c r="R127" s="396" t="e">
        <f>IF(ISNUMBER(Regressions!T137),ROUND(Regressions!T137, 1), NA())</f>
        <v>#N/A</v>
      </c>
      <c r="S127" s="274" t="e">
        <f>IF(ISNUMBER(Regressions!U137),ROUND(Regressions!U137, 1), NA())</f>
        <v>#N/A</v>
      </c>
    </row>
    <row xmlns:x14ac="http://schemas.microsoft.com/office/spreadsheetml/2009/9/ac" r="128" x14ac:dyDescent="0.2">
      <c r="A128" s="392" t="str">
        <f>IF(ISBLANK(Regressions!A138), " ", Regressions!A138)</f>
        <v>Mali</v>
      </c>
      <c r="B128" s="393">
        <f>IF(ISBLANK(Regressions!B138), " ", Regressions!B138)</f>
        <v>2000</v>
      </c>
      <c r="C128" s="398" t="str">
        <f>IF(ISBLANK(Regressions!C138), " ", Regressions!C138)</f>
        <v>Primary</v>
      </c>
      <c r="D128" s="394">
        <f>IF(ISBLANK(Regressions!D138), " ", Regressions!D138)</f>
        <v>1863964</v>
      </c>
      <c r="E128" s="251">
        <f>IF(ISNUMBER(Regressions!E138),ROUND(Regressions!E138, 1), NA())</f>
        <v>100</v>
      </c>
      <c r="F128" s="395" t="e">
        <f>IF(ISNUMBER(Regressions!F138),ROUND(Regressions!F138, 1), NA())</f>
        <v>#N/A</v>
      </c>
      <c r="G128" s="273" t="e">
        <f>IF(ISNUMBER(Regressions!G138),ROUND(Regressions!G138, 1), NA())</f>
        <v>#N/A</v>
      </c>
      <c r="H128" s="396" t="e">
        <f>IF(ISNUMBER(Regressions!H138),ROUND(Regressions!H138, 1), NA())</f>
        <v>#N/A</v>
      </c>
      <c r="I128" s="274" t="e">
        <f>IF(ISNUMBER(Regressions!I138),ROUND(Regressions!I138, 1), NA())</f>
        <v>#N/A</v>
      </c>
      <c r="J128" s="397" t="e">
        <f>IF(ISNUMBER(Regressions!K138),ROUND(Regressions!K138, 1), NA())</f>
        <v>#N/A</v>
      </c>
      <c r="K128" s="395" t="e">
        <f>IF(ISNUMBER(Regressions!L138),ROUND(Regressions!L138, 1), NA())</f>
        <v>#N/A</v>
      </c>
      <c r="L128" s="275" t="e">
        <f>IF(ISNUMBER(Regressions!M138),ROUND(Regressions!M138, 1), NA())</f>
        <v>#N/A</v>
      </c>
      <c r="M128" s="396" t="e">
        <f>IF(ISNUMBER(Regressions!N138),ROUND(Regressions!N138, 1), NA())</f>
        <v>#N/A</v>
      </c>
      <c r="N128" s="274" t="e">
        <f>IF(ISNUMBER(Regressions!O138),ROUND(Regressions!O138, 1), NA())</f>
        <v>#N/A</v>
      </c>
      <c r="O128" s="397" t="e">
        <f>IF(ISNUMBER(Regressions!Q138),ROUND(Regressions!Q138, 1), NA())</f>
        <v>#N/A</v>
      </c>
      <c r="P128" s="395" t="e">
        <f>IF(ISNUMBER(Regressions!R138),ROUND(Regressions!R138, 1), NA())</f>
        <v>#N/A</v>
      </c>
      <c r="Q128" s="252" t="e">
        <f>IF(ISNUMBER(Regressions!S138),ROUND(Regressions!S138, 1), NA())</f>
        <v>#N/A</v>
      </c>
      <c r="R128" s="396" t="e">
        <f>IF(ISNUMBER(Regressions!T138),ROUND(Regressions!T138, 1), NA())</f>
        <v>#N/A</v>
      </c>
      <c r="S128" s="274" t="e">
        <f>IF(ISNUMBER(Regressions!U138),ROUND(Regressions!U138, 1), NA())</f>
        <v>#N/A</v>
      </c>
    </row>
    <row xmlns:x14ac="http://schemas.microsoft.com/office/spreadsheetml/2009/9/ac" r="129" x14ac:dyDescent="0.2">
      <c r="A129" s="392" t="str">
        <f>IF(ISBLANK(Regressions!A139), " ", Regressions!A139)</f>
        <v>Mali</v>
      </c>
      <c r="B129" s="393">
        <f>IF(ISBLANK(Regressions!B139), " ", Regressions!B139)</f>
        <v>2001</v>
      </c>
      <c r="C129" s="398" t="str">
        <f>IF(ISBLANK(Regressions!C139), " ", Regressions!C139)</f>
        <v>Primary</v>
      </c>
      <c r="D129" s="394">
        <f>IF(ISBLANK(Regressions!D139), " ", Regressions!D139)</f>
        <v>1904045</v>
      </c>
      <c r="E129" s="251">
        <f>IF(ISNUMBER(Regressions!E139),ROUND(Regressions!E139, 1), NA())</f>
        <v>100</v>
      </c>
      <c r="F129" s="395" t="e">
        <f>IF(ISNUMBER(Regressions!F139),ROUND(Regressions!F139, 1), NA())</f>
        <v>#N/A</v>
      </c>
      <c r="G129" s="273" t="e">
        <f>IF(ISNUMBER(Regressions!G139),ROUND(Regressions!G139, 1), NA())</f>
        <v>#N/A</v>
      </c>
      <c r="H129" s="396" t="e">
        <f>IF(ISNUMBER(Regressions!H139),ROUND(Regressions!H139, 1), NA())</f>
        <v>#N/A</v>
      </c>
      <c r="I129" s="274" t="e">
        <f>IF(ISNUMBER(Regressions!I139),ROUND(Regressions!I139, 1), NA())</f>
        <v>#N/A</v>
      </c>
      <c r="J129" s="397" t="e">
        <f>IF(ISNUMBER(Regressions!K139),ROUND(Regressions!K139, 1), NA())</f>
        <v>#N/A</v>
      </c>
      <c r="K129" s="395" t="e">
        <f>IF(ISNUMBER(Regressions!L139),ROUND(Regressions!L139, 1), NA())</f>
        <v>#N/A</v>
      </c>
      <c r="L129" s="275" t="e">
        <f>IF(ISNUMBER(Regressions!M139),ROUND(Regressions!M139, 1), NA())</f>
        <v>#N/A</v>
      </c>
      <c r="M129" s="396" t="e">
        <f>IF(ISNUMBER(Regressions!N139),ROUND(Regressions!N139, 1), NA())</f>
        <v>#N/A</v>
      </c>
      <c r="N129" s="274" t="e">
        <f>IF(ISNUMBER(Regressions!O139),ROUND(Regressions!O139, 1), NA())</f>
        <v>#N/A</v>
      </c>
      <c r="O129" s="397" t="e">
        <f>IF(ISNUMBER(Regressions!Q139),ROUND(Regressions!Q139, 1), NA())</f>
        <v>#N/A</v>
      </c>
      <c r="P129" s="395" t="e">
        <f>IF(ISNUMBER(Regressions!R139),ROUND(Regressions!R139, 1), NA())</f>
        <v>#N/A</v>
      </c>
      <c r="Q129" s="252" t="e">
        <f>IF(ISNUMBER(Regressions!S139),ROUND(Regressions!S139, 1), NA())</f>
        <v>#N/A</v>
      </c>
      <c r="R129" s="396" t="e">
        <f>IF(ISNUMBER(Regressions!T139),ROUND(Regressions!T139, 1), NA())</f>
        <v>#N/A</v>
      </c>
      <c r="S129" s="274" t="e">
        <f>IF(ISNUMBER(Regressions!U139),ROUND(Regressions!U139, 1), NA())</f>
        <v>#N/A</v>
      </c>
    </row>
    <row xmlns:x14ac="http://schemas.microsoft.com/office/spreadsheetml/2009/9/ac" r="130" x14ac:dyDescent="0.2">
      <c r="A130" s="392" t="str">
        <f>IF(ISBLANK(Regressions!A140), " ", Regressions!A140)</f>
        <v>Mali</v>
      </c>
      <c r="B130" s="393">
        <f>IF(ISBLANK(Regressions!B140), " ", Regressions!B140)</f>
        <v>2002</v>
      </c>
      <c r="C130" s="398" t="str">
        <f>IF(ISBLANK(Regressions!C140), " ", Regressions!C140)</f>
        <v>Primary</v>
      </c>
      <c r="D130" s="394">
        <f>IF(ISBLANK(Regressions!D140), " ", Regressions!D140)</f>
        <v>1947492</v>
      </c>
      <c r="E130" s="251">
        <f>IF(ISNUMBER(Regressions!E140),ROUND(Regressions!E140, 1), NA())</f>
        <v>100</v>
      </c>
      <c r="F130" s="395" t="e">
        <f>IF(ISNUMBER(Regressions!F140),ROUND(Regressions!F140, 1), NA())</f>
        <v>#N/A</v>
      </c>
      <c r="G130" s="273" t="e">
        <f>IF(ISNUMBER(Regressions!G140),ROUND(Regressions!G140, 1), NA())</f>
        <v>#N/A</v>
      </c>
      <c r="H130" s="396" t="e">
        <f>IF(ISNUMBER(Regressions!H140),ROUND(Regressions!H140, 1), NA())</f>
        <v>#N/A</v>
      </c>
      <c r="I130" s="274" t="e">
        <f>IF(ISNUMBER(Regressions!I140),ROUND(Regressions!I140, 1), NA())</f>
        <v>#N/A</v>
      </c>
      <c r="J130" s="397" t="e">
        <f>IF(ISNUMBER(Regressions!K140),ROUND(Regressions!K140, 1), NA())</f>
        <v>#N/A</v>
      </c>
      <c r="K130" s="395" t="e">
        <f>IF(ISNUMBER(Regressions!L140),ROUND(Regressions!L140, 1), NA())</f>
        <v>#N/A</v>
      </c>
      <c r="L130" s="275" t="e">
        <f>IF(ISNUMBER(Regressions!M140),ROUND(Regressions!M140, 1), NA())</f>
        <v>#N/A</v>
      </c>
      <c r="M130" s="396" t="e">
        <f>IF(ISNUMBER(Regressions!N140),ROUND(Regressions!N140, 1), NA())</f>
        <v>#N/A</v>
      </c>
      <c r="N130" s="274" t="e">
        <f>IF(ISNUMBER(Regressions!O140),ROUND(Regressions!O140, 1), NA())</f>
        <v>#N/A</v>
      </c>
      <c r="O130" s="397" t="e">
        <f>IF(ISNUMBER(Regressions!Q140),ROUND(Regressions!Q140, 1), NA())</f>
        <v>#N/A</v>
      </c>
      <c r="P130" s="395" t="e">
        <f>IF(ISNUMBER(Regressions!R140),ROUND(Regressions!R140, 1), NA())</f>
        <v>#N/A</v>
      </c>
      <c r="Q130" s="252" t="e">
        <f>IF(ISNUMBER(Regressions!S140),ROUND(Regressions!S140, 1), NA())</f>
        <v>#N/A</v>
      </c>
      <c r="R130" s="396" t="e">
        <f>IF(ISNUMBER(Regressions!T140),ROUND(Regressions!T140, 1), NA())</f>
        <v>#N/A</v>
      </c>
      <c r="S130" s="274" t="e">
        <f>IF(ISNUMBER(Regressions!U140),ROUND(Regressions!U140, 1), NA())</f>
        <v>#N/A</v>
      </c>
    </row>
    <row xmlns:x14ac="http://schemas.microsoft.com/office/spreadsheetml/2009/9/ac" r="131" x14ac:dyDescent="0.2">
      <c r="A131" s="392" t="str">
        <f>IF(ISBLANK(Regressions!A141), " ", Regressions!A141)</f>
        <v>Mali</v>
      </c>
      <c r="B131" s="393">
        <f>IF(ISBLANK(Regressions!B141), " ", Regressions!B141)</f>
        <v>2003</v>
      </c>
      <c r="C131" s="398" t="str">
        <f>IF(ISBLANK(Regressions!C141), " ", Regressions!C141)</f>
        <v>Primary</v>
      </c>
      <c r="D131" s="394">
        <f>IF(ISBLANK(Regressions!D141), " ", Regressions!D141)</f>
        <v>1991686</v>
      </c>
      <c r="E131" s="251">
        <f>IF(ISNUMBER(Regressions!E141),ROUND(Regressions!E141, 1), NA())</f>
        <v>100</v>
      </c>
      <c r="F131" s="395" t="e">
        <f>IF(ISNUMBER(Regressions!F141),ROUND(Regressions!F141, 1), NA())</f>
        <v>#N/A</v>
      </c>
      <c r="G131" s="273" t="e">
        <f>IF(ISNUMBER(Regressions!G141),ROUND(Regressions!G141, 1), NA())</f>
        <v>#N/A</v>
      </c>
      <c r="H131" s="396" t="e">
        <f>IF(ISNUMBER(Regressions!H141),ROUND(Regressions!H141, 1), NA())</f>
        <v>#N/A</v>
      </c>
      <c r="I131" s="274" t="e">
        <f>IF(ISNUMBER(Regressions!I141),ROUND(Regressions!I141, 1), NA())</f>
        <v>#N/A</v>
      </c>
      <c r="J131" s="397" t="e">
        <f>IF(ISNUMBER(Regressions!K141),ROUND(Regressions!K141, 1), NA())</f>
        <v>#N/A</v>
      </c>
      <c r="K131" s="395" t="e">
        <f>IF(ISNUMBER(Regressions!L141),ROUND(Regressions!L141, 1), NA())</f>
        <v>#N/A</v>
      </c>
      <c r="L131" s="275" t="e">
        <f>IF(ISNUMBER(Regressions!M141),ROUND(Regressions!M141, 1), NA())</f>
        <v>#N/A</v>
      </c>
      <c r="M131" s="396" t="e">
        <f>IF(ISNUMBER(Regressions!N141),ROUND(Regressions!N141, 1), NA())</f>
        <v>#N/A</v>
      </c>
      <c r="N131" s="274" t="e">
        <f>IF(ISNUMBER(Regressions!O141),ROUND(Regressions!O141, 1), NA())</f>
        <v>#N/A</v>
      </c>
      <c r="O131" s="397" t="e">
        <f>IF(ISNUMBER(Regressions!Q141),ROUND(Regressions!Q141, 1), NA())</f>
        <v>#N/A</v>
      </c>
      <c r="P131" s="395" t="e">
        <f>IF(ISNUMBER(Regressions!R141),ROUND(Regressions!R141, 1), NA())</f>
        <v>#N/A</v>
      </c>
      <c r="Q131" s="252" t="e">
        <f>IF(ISNUMBER(Regressions!S141),ROUND(Regressions!S141, 1), NA())</f>
        <v>#N/A</v>
      </c>
      <c r="R131" s="396" t="e">
        <f>IF(ISNUMBER(Regressions!T141),ROUND(Regressions!T141, 1), NA())</f>
        <v>#N/A</v>
      </c>
      <c r="S131" s="274" t="e">
        <f>IF(ISNUMBER(Regressions!U141),ROUND(Regressions!U141, 1), NA())</f>
        <v>#N/A</v>
      </c>
    </row>
    <row xmlns:x14ac="http://schemas.microsoft.com/office/spreadsheetml/2009/9/ac" r="132" x14ac:dyDescent="0.2">
      <c r="A132" s="392" t="str">
        <f>IF(ISBLANK(Regressions!A142), " ", Regressions!A142)</f>
        <v>Mali</v>
      </c>
      <c r="B132" s="393">
        <f>IF(ISBLANK(Regressions!B142), " ", Regressions!B142)</f>
        <v>2004</v>
      </c>
      <c r="C132" s="398" t="str">
        <f>IF(ISBLANK(Regressions!C142), " ", Regressions!C142)</f>
        <v>Primary</v>
      </c>
      <c r="D132" s="394">
        <f>IF(ISBLANK(Regressions!D142), " ", Regressions!D142)</f>
        <v>2042102</v>
      </c>
      <c r="E132" s="251">
        <f>IF(ISNUMBER(Regressions!E142),ROUND(Regressions!E142, 1), NA())</f>
        <v>100</v>
      </c>
      <c r="F132" s="395" t="e">
        <f>IF(ISNUMBER(Regressions!F142),ROUND(Regressions!F142, 1), NA())</f>
        <v>#N/A</v>
      </c>
      <c r="G132" s="273" t="e">
        <f>IF(ISNUMBER(Regressions!G142),ROUND(Regressions!G142, 1), NA())</f>
        <v>#N/A</v>
      </c>
      <c r="H132" s="396" t="e">
        <f>IF(ISNUMBER(Regressions!H142),ROUND(Regressions!H142, 1), NA())</f>
        <v>#N/A</v>
      </c>
      <c r="I132" s="274" t="e">
        <f>IF(ISNUMBER(Regressions!I142),ROUND(Regressions!I142, 1), NA())</f>
        <v>#N/A</v>
      </c>
      <c r="J132" s="397" t="e">
        <f>IF(ISNUMBER(Regressions!K142),ROUND(Regressions!K142, 1), NA())</f>
        <v>#N/A</v>
      </c>
      <c r="K132" s="395" t="e">
        <f>IF(ISNUMBER(Regressions!L142),ROUND(Regressions!L142, 1), NA())</f>
        <v>#N/A</v>
      </c>
      <c r="L132" s="275" t="e">
        <f>IF(ISNUMBER(Regressions!M142),ROUND(Regressions!M142, 1), NA())</f>
        <v>#N/A</v>
      </c>
      <c r="M132" s="396" t="e">
        <f>IF(ISNUMBER(Regressions!N142),ROUND(Regressions!N142, 1), NA())</f>
        <v>#N/A</v>
      </c>
      <c r="N132" s="274" t="e">
        <f>IF(ISNUMBER(Regressions!O142),ROUND(Regressions!O142, 1), NA())</f>
        <v>#N/A</v>
      </c>
      <c r="O132" s="397" t="e">
        <f>IF(ISNUMBER(Regressions!Q142),ROUND(Regressions!Q142, 1), NA())</f>
        <v>#N/A</v>
      </c>
      <c r="P132" s="395" t="e">
        <f>IF(ISNUMBER(Regressions!R142),ROUND(Regressions!R142, 1), NA())</f>
        <v>#N/A</v>
      </c>
      <c r="Q132" s="252" t="e">
        <f>IF(ISNUMBER(Regressions!S142),ROUND(Regressions!S142, 1), NA())</f>
        <v>#N/A</v>
      </c>
      <c r="R132" s="396" t="e">
        <f>IF(ISNUMBER(Regressions!T142),ROUND(Regressions!T142, 1), NA())</f>
        <v>#N/A</v>
      </c>
      <c r="S132" s="274" t="e">
        <f>IF(ISNUMBER(Regressions!U142),ROUND(Regressions!U142, 1), NA())</f>
        <v>#N/A</v>
      </c>
    </row>
    <row xmlns:x14ac="http://schemas.microsoft.com/office/spreadsheetml/2009/9/ac" r="133" x14ac:dyDescent="0.2">
      <c r="A133" s="392" t="str">
        <f>IF(ISBLANK(Regressions!A143), " ", Regressions!A143)</f>
        <v>Mali</v>
      </c>
      <c r="B133" s="393">
        <f>IF(ISBLANK(Regressions!B143), " ", Regressions!B143)</f>
        <v>2005</v>
      </c>
      <c r="C133" s="398" t="str">
        <f>IF(ISBLANK(Regressions!C143), " ", Regressions!C143)</f>
        <v>Primary</v>
      </c>
      <c r="D133" s="394">
        <f>IF(ISBLANK(Regressions!D143), " ", Regressions!D143)</f>
        <v>2095222</v>
      </c>
      <c r="E133" s="251">
        <f>IF(ISNUMBER(Regressions!E143),ROUND(Regressions!E143, 1), NA())</f>
        <v>100</v>
      </c>
      <c r="F133" s="395">
        <f>IF(ISNUMBER(Regressions!F143),ROUND(Regressions!F143, 1), NA())</f>
        <v>13.4</v>
      </c>
      <c r="G133" s="273" t="e">
        <f>IF(ISNUMBER(Regressions!G143),ROUND(Regressions!G143, 1), NA())</f>
        <v>#N/A</v>
      </c>
      <c r="H133" s="396" t="e">
        <f>IF(ISNUMBER(Regressions!H143),ROUND(Regressions!H143, 1), NA())</f>
        <v>#N/A</v>
      </c>
      <c r="I133" s="274">
        <f>IF(ISNUMBER(Regressions!I143),ROUND(Regressions!I143, 1), NA())</f>
        <v>86.6</v>
      </c>
      <c r="J133" s="397">
        <f>IF(ISNUMBER(Regressions!K143),ROUND(Regressions!K143, 1), NA())</f>
        <v>45.7</v>
      </c>
      <c r="K133" s="395" t="e">
        <f>IF(ISNUMBER(Regressions!L143),ROUND(Regressions!L143, 1), NA())</f>
        <v>#N/A</v>
      </c>
      <c r="L133" s="275">
        <f>IF(ISNUMBER(Regressions!M143),ROUND(Regressions!M143, 1), NA())</f>
        <v>12.4</v>
      </c>
      <c r="M133" s="396" t="e">
        <f>IF(ISNUMBER(Regressions!N143),ROUND(Regressions!N143, 1), NA())</f>
        <v>#N/A</v>
      </c>
      <c r="N133" s="274" t="e">
        <f>IF(ISNUMBER(Regressions!O143),ROUND(Regressions!O143, 1), NA())</f>
        <v>#N/A</v>
      </c>
      <c r="O133" s="397" t="e">
        <f>IF(ISNUMBER(Regressions!Q143),ROUND(Regressions!Q143, 1), NA())</f>
        <v>#N/A</v>
      </c>
      <c r="P133" s="395" t="e">
        <f>IF(ISNUMBER(Regressions!R143),ROUND(Regressions!R143, 1), NA())</f>
        <v>#N/A</v>
      </c>
      <c r="Q133" s="252" t="e">
        <f>IF(ISNUMBER(Regressions!S143),ROUND(Regressions!S143, 1), NA())</f>
        <v>#N/A</v>
      </c>
      <c r="R133" s="396" t="e">
        <f>IF(ISNUMBER(Regressions!T143),ROUND(Regressions!T143, 1), NA())</f>
        <v>#N/A</v>
      </c>
      <c r="S133" s="274" t="e">
        <f>IF(ISNUMBER(Regressions!U143),ROUND(Regressions!U143, 1), NA())</f>
        <v>#N/A</v>
      </c>
    </row>
    <row xmlns:x14ac="http://schemas.microsoft.com/office/spreadsheetml/2009/9/ac" r="134" x14ac:dyDescent="0.2">
      <c r="A134" s="392" t="str">
        <f>IF(ISBLANK(Regressions!A144), " ", Regressions!A144)</f>
        <v>Mali</v>
      </c>
      <c r="B134" s="393">
        <f>IF(ISBLANK(Regressions!B144), " ", Regressions!B144)</f>
        <v>2006</v>
      </c>
      <c r="C134" s="398" t="str">
        <f>IF(ISBLANK(Regressions!C144), " ", Regressions!C144)</f>
        <v>Primary</v>
      </c>
      <c r="D134" s="394">
        <f>IF(ISBLANK(Regressions!D144), " ", Regressions!D144)</f>
        <v>2156243</v>
      </c>
      <c r="E134" s="251">
        <f>IF(ISNUMBER(Regressions!E144),ROUND(Regressions!E144, 1), NA())</f>
        <v>100</v>
      </c>
      <c r="F134" s="395">
        <f>IF(ISNUMBER(Regressions!F144),ROUND(Regressions!F144, 1), NA())</f>
        <v>13.4</v>
      </c>
      <c r="G134" s="273" t="e">
        <f>IF(ISNUMBER(Regressions!G144),ROUND(Regressions!G144, 1), NA())</f>
        <v>#N/A</v>
      </c>
      <c r="H134" s="396" t="e">
        <f>IF(ISNUMBER(Regressions!H144),ROUND(Regressions!H144, 1), NA())</f>
        <v>#N/A</v>
      </c>
      <c r="I134" s="274">
        <f>IF(ISNUMBER(Regressions!I144),ROUND(Regressions!I144, 1), NA())</f>
        <v>86.6</v>
      </c>
      <c r="J134" s="397">
        <f>IF(ISNUMBER(Regressions!K144),ROUND(Regressions!K144, 1), NA())</f>
        <v>45.7</v>
      </c>
      <c r="K134" s="395" t="e">
        <f>IF(ISNUMBER(Regressions!L144),ROUND(Regressions!L144, 1), NA())</f>
        <v>#N/A</v>
      </c>
      <c r="L134" s="275">
        <f>IF(ISNUMBER(Regressions!M144),ROUND(Regressions!M144, 1), NA())</f>
        <v>12.4</v>
      </c>
      <c r="M134" s="396" t="e">
        <f>IF(ISNUMBER(Regressions!N144),ROUND(Regressions!N144, 1), NA())</f>
        <v>#N/A</v>
      </c>
      <c r="N134" s="274" t="e">
        <f>IF(ISNUMBER(Regressions!O144),ROUND(Regressions!O144, 1), NA())</f>
        <v>#N/A</v>
      </c>
      <c r="O134" s="397" t="e">
        <f>IF(ISNUMBER(Regressions!Q144),ROUND(Regressions!Q144, 1), NA())</f>
        <v>#N/A</v>
      </c>
      <c r="P134" s="395" t="e">
        <f>IF(ISNUMBER(Regressions!R144),ROUND(Regressions!R144, 1), NA())</f>
        <v>#N/A</v>
      </c>
      <c r="Q134" s="252" t="e">
        <f>IF(ISNUMBER(Regressions!S144),ROUND(Regressions!S144, 1), NA())</f>
        <v>#N/A</v>
      </c>
      <c r="R134" s="396" t="e">
        <f>IF(ISNUMBER(Regressions!T144),ROUND(Regressions!T144, 1), NA())</f>
        <v>#N/A</v>
      </c>
      <c r="S134" s="274" t="e">
        <f>IF(ISNUMBER(Regressions!U144),ROUND(Regressions!U144, 1), NA())</f>
        <v>#N/A</v>
      </c>
    </row>
    <row xmlns:x14ac="http://schemas.microsoft.com/office/spreadsheetml/2009/9/ac" r="135" x14ac:dyDescent="0.2">
      <c r="A135" s="392" t="str">
        <f>IF(ISBLANK(Regressions!A145), " ", Regressions!A145)</f>
        <v>Mali</v>
      </c>
      <c r="B135" s="393">
        <f>IF(ISBLANK(Regressions!B145), " ", Regressions!B145)</f>
        <v>2007</v>
      </c>
      <c r="C135" s="398" t="str">
        <f>IF(ISBLANK(Regressions!C145), " ", Regressions!C145)</f>
        <v>Primary</v>
      </c>
      <c r="D135" s="394">
        <f>IF(ISBLANK(Regressions!D145), " ", Regressions!D145)</f>
        <v>2230415</v>
      </c>
      <c r="E135" s="251">
        <f>IF(ISNUMBER(Regressions!E145),ROUND(Regressions!E145, 1), NA())</f>
        <v>100</v>
      </c>
      <c r="F135" s="395">
        <f>IF(ISNUMBER(Regressions!F145),ROUND(Regressions!F145, 1), NA())</f>
        <v>13.4</v>
      </c>
      <c r="G135" s="273" t="e">
        <f>IF(ISNUMBER(Regressions!G145),ROUND(Regressions!G145, 1), NA())</f>
        <v>#N/A</v>
      </c>
      <c r="H135" s="396" t="e">
        <f>IF(ISNUMBER(Regressions!H145),ROUND(Regressions!H145, 1), NA())</f>
        <v>#N/A</v>
      </c>
      <c r="I135" s="274">
        <f>IF(ISNUMBER(Regressions!I145),ROUND(Regressions!I145, 1), NA())</f>
        <v>86.6</v>
      </c>
      <c r="J135" s="397">
        <f>IF(ISNUMBER(Regressions!K145),ROUND(Regressions!K145, 1), NA())</f>
        <v>45.7</v>
      </c>
      <c r="K135" s="395" t="e">
        <f>IF(ISNUMBER(Regressions!L145),ROUND(Regressions!L145, 1), NA())</f>
        <v>#N/A</v>
      </c>
      <c r="L135" s="275">
        <f>IF(ISNUMBER(Regressions!M145),ROUND(Regressions!M145, 1), NA())</f>
        <v>12.4</v>
      </c>
      <c r="M135" s="396" t="e">
        <f>IF(ISNUMBER(Regressions!N145),ROUND(Regressions!N145, 1), NA())</f>
        <v>#N/A</v>
      </c>
      <c r="N135" s="274" t="e">
        <f>IF(ISNUMBER(Regressions!O145),ROUND(Regressions!O145, 1), NA())</f>
        <v>#N/A</v>
      </c>
      <c r="O135" s="397" t="e">
        <f>IF(ISNUMBER(Regressions!Q145),ROUND(Regressions!Q145, 1), NA())</f>
        <v>#N/A</v>
      </c>
      <c r="P135" s="395" t="e">
        <f>IF(ISNUMBER(Regressions!R145),ROUND(Regressions!R145, 1), NA())</f>
        <v>#N/A</v>
      </c>
      <c r="Q135" s="252" t="e">
        <f>IF(ISNUMBER(Regressions!S145),ROUND(Regressions!S145, 1), NA())</f>
        <v>#N/A</v>
      </c>
      <c r="R135" s="396" t="e">
        <f>IF(ISNUMBER(Regressions!T145),ROUND(Regressions!T145, 1), NA())</f>
        <v>#N/A</v>
      </c>
      <c r="S135" s="274" t="e">
        <f>IF(ISNUMBER(Regressions!U145),ROUND(Regressions!U145, 1), NA())</f>
        <v>#N/A</v>
      </c>
    </row>
    <row xmlns:x14ac="http://schemas.microsoft.com/office/spreadsheetml/2009/9/ac" r="136" x14ac:dyDescent="0.2">
      <c r="A136" s="392" t="str">
        <f>IF(ISBLANK(Regressions!A146), " ", Regressions!A146)</f>
        <v>Mali</v>
      </c>
      <c r="B136" s="393">
        <f>IF(ISBLANK(Regressions!B146), " ", Regressions!B146)</f>
        <v>2008</v>
      </c>
      <c r="C136" s="398" t="str">
        <f>IF(ISBLANK(Regressions!C146), " ", Regressions!C146)</f>
        <v>Primary</v>
      </c>
      <c r="D136" s="394">
        <f>IF(ISBLANK(Regressions!D146), " ", Regressions!D146)</f>
        <v>2311579</v>
      </c>
      <c r="E136" s="251">
        <f>IF(ISNUMBER(Regressions!E146),ROUND(Regressions!E146, 1), NA())</f>
        <v>100</v>
      </c>
      <c r="F136" s="395">
        <f>IF(ISNUMBER(Regressions!F146),ROUND(Regressions!F146, 1), NA())</f>
        <v>13.4</v>
      </c>
      <c r="G136" s="273" t="e">
        <f>IF(ISNUMBER(Regressions!G146),ROUND(Regressions!G146, 1), NA())</f>
        <v>#N/A</v>
      </c>
      <c r="H136" s="396" t="e">
        <f>IF(ISNUMBER(Regressions!H146),ROUND(Regressions!H146, 1), NA())</f>
        <v>#N/A</v>
      </c>
      <c r="I136" s="274">
        <f>IF(ISNUMBER(Regressions!I146),ROUND(Regressions!I146, 1), NA())</f>
        <v>86.6</v>
      </c>
      <c r="J136" s="397">
        <f>IF(ISNUMBER(Regressions!K146),ROUND(Regressions!K146, 1), NA())</f>
        <v>45.7</v>
      </c>
      <c r="K136" s="395" t="e">
        <f>IF(ISNUMBER(Regressions!L146),ROUND(Regressions!L146, 1), NA())</f>
        <v>#N/A</v>
      </c>
      <c r="L136" s="275">
        <f>IF(ISNUMBER(Regressions!M146),ROUND(Regressions!M146, 1), NA())</f>
        <v>12.4</v>
      </c>
      <c r="M136" s="396" t="e">
        <f>IF(ISNUMBER(Regressions!N146),ROUND(Regressions!N146, 1), NA())</f>
        <v>#N/A</v>
      </c>
      <c r="N136" s="274" t="e">
        <f>IF(ISNUMBER(Regressions!O146),ROUND(Regressions!O146, 1), NA())</f>
        <v>#N/A</v>
      </c>
      <c r="O136" s="397" t="e">
        <f>IF(ISNUMBER(Regressions!Q146),ROUND(Regressions!Q146, 1), NA())</f>
        <v>#N/A</v>
      </c>
      <c r="P136" s="395" t="e">
        <f>IF(ISNUMBER(Regressions!R146),ROUND(Regressions!R146, 1), NA())</f>
        <v>#N/A</v>
      </c>
      <c r="Q136" s="252" t="e">
        <f>IF(ISNUMBER(Regressions!S146),ROUND(Regressions!S146, 1), NA())</f>
        <v>#N/A</v>
      </c>
      <c r="R136" s="396" t="e">
        <f>IF(ISNUMBER(Regressions!T146),ROUND(Regressions!T146, 1), NA())</f>
        <v>#N/A</v>
      </c>
      <c r="S136" s="274" t="e">
        <f>IF(ISNUMBER(Regressions!U146),ROUND(Regressions!U146, 1), NA())</f>
        <v>#N/A</v>
      </c>
    </row>
    <row xmlns:x14ac="http://schemas.microsoft.com/office/spreadsheetml/2009/9/ac" r="137" x14ac:dyDescent="0.2">
      <c r="A137" s="392" t="str">
        <f>IF(ISBLANK(Regressions!A147), " ", Regressions!A147)</f>
        <v>Mali</v>
      </c>
      <c r="B137" s="393">
        <f>IF(ISBLANK(Regressions!B147), " ", Regressions!B147)</f>
        <v>2009</v>
      </c>
      <c r="C137" s="398" t="str">
        <f>IF(ISBLANK(Regressions!C147), " ", Regressions!C147)</f>
        <v>Primary</v>
      </c>
      <c r="D137" s="394">
        <f>IF(ISBLANK(Regressions!D147), " ", Regressions!D147)</f>
        <v>2405961</v>
      </c>
      <c r="E137" s="251">
        <f>IF(ISNUMBER(Regressions!E147),ROUND(Regressions!E147, 1), NA())</f>
        <v>100</v>
      </c>
      <c r="F137" s="395">
        <f>IF(ISNUMBER(Regressions!F147),ROUND(Regressions!F147, 1), NA())</f>
        <v>13.4</v>
      </c>
      <c r="G137" s="273" t="e">
        <f>IF(ISNUMBER(Regressions!G147),ROUND(Regressions!G147, 1), NA())</f>
        <v>#N/A</v>
      </c>
      <c r="H137" s="396" t="e">
        <f>IF(ISNUMBER(Regressions!H147),ROUND(Regressions!H147, 1), NA())</f>
        <v>#N/A</v>
      </c>
      <c r="I137" s="274">
        <f>IF(ISNUMBER(Regressions!I147),ROUND(Regressions!I147, 1), NA())</f>
        <v>86.6</v>
      </c>
      <c r="J137" s="397">
        <f>IF(ISNUMBER(Regressions!K147),ROUND(Regressions!K147, 1), NA())</f>
        <v>45.7</v>
      </c>
      <c r="K137" s="395" t="e">
        <f>IF(ISNUMBER(Regressions!L147),ROUND(Regressions!L147, 1), NA())</f>
        <v>#N/A</v>
      </c>
      <c r="L137" s="275">
        <f>IF(ISNUMBER(Regressions!M147),ROUND(Regressions!M147, 1), NA())</f>
        <v>12.4</v>
      </c>
      <c r="M137" s="396" t="e">
        <f>IF(ISNUMBER(Regressions!N147),ROUND(Regressions!N147, 1), NA())</f>
        <v>#N/A</v>
      </c>
      <c r="N137" s="274" t="e">
        <f>IF(ISNUMBER(Regressions!O147),ROUND(Regressions!O147, 1), NA())</f>
        <v>#N/A</v>
      </c>
      <c r="O137" s="397" t="e">
        <f>IF(ISNUMBER(Regressions!Q147),ROUND(Regressions!Q147, 1), NA())</f>
        <v>#N/A</v>
      </c>
      <c r="P137" s="395" t="e">
        <f>IF(ISNUMBER(Regressions!R147),ROUND(Regressions!R147, 1), NA())</f>
        <v>#N/A</v>
      </c>
      <c r="Q137" s="252" t="e">
        <f>IF(ISNUMBER(Regressions!S147),ROUND(Regressions!S147, 1), NA())</f>
        <v>#N/A</v>
      </c>
      <c r="R137" s="396" t="e">
        <f>IF(ISNUMBER(Regressions!T147),ROUND(Regressions!T147, 1), NA())</f>
        <v>#N/A</v>
      </c>
      <c r="S137" s="274" t="e">
        <f>IF(ISNUMBER(Regressions!U147),ROUND(Regressions!U147, 1), NA())</f>
        <v>#N/A</v>
      </c>
    </row>
    <row xmlns:x14ac="http://schemas.microsoft.com/office/spreadsheetml/2009/9/ac" r="138" x14ac:dyDescent="0.2">
      <c r="A138" s="392" t="str">
        <f>IF(ISBLANK(Regressions!A148), " ", Regressions!A148)</f>
        <v>Mali</v>
      </c>
      <c r="B138" s="393">
        <f>IF(ISBLANK(Regressions!B148), " ", Regressions!B148)</f>
        <v>2010</v>
      </c>
      <c r="C138" s="398" t="str">
        <f>IF(ISBLANK(Regressions!C148), " ", Regressions!C148)</f>
        <v>Primary</v>
      </c>
      <c r="D138" s="394">
        <f>IF(ISBLANK(Regressions!D148), " ", Regressions!D148)</f>
        <v>2509189</v>
      </c>
      <c r="E138" s="251">
        <f>IF(ISNUMBER(Regressions!E148),ROUND(Regressions!E148, 1), NA())</f>
        <v>100</v>
      </c>
      <c r="F138" s="395">
        <f>IF(ISNUMBER(Regressions!F148),ROUND(Regressions!F148, 1), NA())</f>
        <v>21.8</v>
      </c>
      <c r="G138" s="273" t="e">
        <f>IF(ISNUMBER(Regressions!G148),ROUND(Regressions!G148, 1), NA())</f>
        <v>#N/A</v>
      </c>
      <c r="H138" s="396" t="e">
        <f>IF(ISNUMBER(Regressions!H148),ROUND(Regressions!H148, 1), NA())</f>
        <v>#N/A</v>
      </c>
      <c r="I138" s="274">
        <f>IF(ISNUMBER(Regressions!I148),ROUND(Regressions!I148, 1), NA())</f>
        <v>78.2</v>
      </c>
      <c r="J138" s="397">
        <f>IF(ISNUMBER(Regressions!K148),ROUND(Regressions!K148, 1), NA())</f>
        <v>52.3</v>
      </c>
      <c r="K138" s="395" t="e">
        <f>IF(ISNUMBER(Regressions!L148),ROUND(Regressions!L148, 1), NA())</f>
        <v>#N/A</v>
      </c>
      <c r="L138" s="275">
        <f>IF(ISNUMBER(Regressions!M148),ROUND(Regressions!M148, 1), NA())</f>
        <v>14.2</v>
      </c>
      <c r="M138" s="396" t="e">
        <f>IF(ISNUMBER(Regressions!N148),ROUND(Regressions!N148, 1), NA())</f>
        <v>#N/A</v>
      </c>
      <c r="N138" s="274" t="e">
        <f>IF(ISNUMBER(Regressions!O148),ROUND(Regressions!O148, 1), NA())</f>
        <v>#N/A</v>
      </c>
      <c r="O138" s="397" t="e">
        <f>IF(ISNUMBER(Regressions!Q148),ROUND(Regressions!Q148, 1), NA())</f>
        <v>#N/A</v>
      </c>
      <c r="P138" s="395" t="e">
        <f>IF(ISNUMBER(Regressions!R148),ROUND(Regressions!R148, 1), NA())</f>
        <v>#N/A</v>
      </c>
      <c r="Q138" s="252" t="e">
        <f>IF(ISNUMBER(Regressions!S148),ROUND(Regressions!S148, 1), NA())</f>
        <v>#N/A</v>
      </c>
      <c r="R138" s="396" t="e">
        <f>IF(ISNUMBER(Regressions!T148),ROUND(Regressions!T148, 1), NA())</f>
        <v>#N/A</v>
      </c>
      <c r="S138" s="274" t="e">
        <f>IF(ISNUMBER(Regressions!U148),ROUND(Regressions!U148, 1), NA())</f>
        <v>#N/A</v>
      </c>
    </row>
    <row xmlns:x14ac="http://schemas.microsoft.com/office/spreadsheetml/2009/9/ac" r="139" x14ac:dyDescent="0.2">
      <c r="A139" s="392" t="str">
        <f>IF(ISBLANK(Regressions!A149), " ", Regressions!A149)</f>
        <v>Mali</v>
      </c>
      <c r="B139" s="393">
        <f>IF(ISBLANK(Regressions!B149), " ", Regressions!B149)</f>
        <v>2011</v>
      </c>
      <c r="C139" s="398" t="str">
        <f>IF(ISBLANK(Regressions!C149), " ", Regressions!C149)</f>
        <v>Primary</v>
      </c>
      <c r="D139" s="394">
        <f>IF(ISBLANK(Regressions!D149), " ", Regressions!D149)</f>
        <v>2618968</v>
      </c>
      <c r="E139" s="251">
        <f>IF(ISNUMBER(Regressions!E149),ROUND(Regressions!E149, 1), NA())</f>
        <v>100</v>
      </c>
      <c r="F139" s="395">
        <f>IF(ISNUMBER(Regressions!F149),ROUND(Regressions!F149, 1), NA())</f>
        <v>30.3</v>
      </c>
      <c r="G139" s="273" t="e">
        <f>IF(ISNUMBER(Regressions!G149),ROUND(Regressions!G149, 1), NA())</f>
        <v>#N/A</v>
      </c>
      <c r="H139" s="396" t="e">
        <f>IF(ISNUMBER(Regressions!H149),ROUND(Regressions!H149, 1), NA())</f>
        <v>#N/A</v>
      </c>
      <c r="I139" s="274">
        <f>IF(ISNUMBER(Regressions!I149),ROUND(Regressions!I149, 1), NA())</f>
        <v>69.7</v>
      </c>
      <c r="J139" s="397">
        <f>IF(ISNUMBER(Regressions!K149),ROUND(Regressions!K149, 1), NA())</f>
        <v>58.9</v>
      </c>
      <c r="K139" s="395" t="e">
        <f>IF(ISNUMBER(Regressions!L149),ROUND(Regressions!L149, 1), NA())</f>
        <v>#N/A</v>
      </c>
      <c r="L139" s="275">
        <f>IF(ISNUMBER(Regressions!M149),ROUND(Regressions!M149, 1), NA())</f>
        <v>16</v>
      </c>
      <c r="M139" s="396" t="e">
        <f>IF(ISNUMBER(Regressions!N149),ROUND(Regressions!N149, 1), NA())</f>
        <v>#N/A</v>
      </c>
      <c r="N139" s="274" t="e">
        <f>IF(ISNUMBER(Regressions!O149),ROUND(Regressions!O149, 1), NA())</f>
        <v>#N/A</v>
      </c>
      <c r="O139" s="397" t="e">
        <f>IF(ISNUMBER(Regressions!Q149),ROUND(Regressions!Q149, 1), NA())</f>
        <v>#N/A</v>
      </c>
      <c r="P139" s="395" t="e">
        <f>IF(ISNUMBER(Regressions!R149),ROUND(Regressions!R149, 1), NA())</f>
        <v>#N/A</v>
      </c>
      <c r="Q139" s="252" t="e">
        <f>IF(ISNUMBER(Regressions!S149),ROUND(Regressions!S149, 1), NA())</f>
        <v>#N/A</v>
      </c>
      <c r="R139" s="396" t="e">
        <f>IF(ISNUMBER(Regressions!T149),ROUND(Regressions!T149, 1), NA())</f>
        <v>#N/A</v>
      </c>
      <c r="S139" s="274" t="e">
        <f>IF(ISNUMBER(Regressions!U149),ROUND(Regressions!U149, 1), NA())</f>
        <v>#N/A</v>
      </c>
    </row>
    <row xmlns:x14ac="http://schemas.microsoft.com/office/spreadsheetml/2009/9/ac" r="140" x14ac:dyDescent="0.2">
      <c r="A140" s="392" t="str">
        <f>IF(ISBLANK(Regressions!A150), " ", Regressions!A150)</f>
        <v>Mali</v>
      </c>
      <c r="B140" s="393">
        <f>IF(ISBLANK(Regressions!B150), " ", Regressions!B150)</f>
        <v>2012</v>
      </c>
      <c r="C140" s="398" t="str">
        <f>IF(ISBLANK(Regressions!C150), " ", Regressions!C150)</f>
        <v>Primary</v>
      </c>
      <c r="D140" s="394">
        <f>IF(ISBLANK(Regressions!D150), " ", Regressions!D150)</f>
        <v>2736037</v>
      </c>
      <c r="E140" s="251">
        <f>IF(ISNUMBER(Regressions!E150),ROUND(Regressions!E150, 1), NA())</f>
        <v>100</v>
      </c>
      <c r="F140" s="395">
        <f>IF(ISNUMBER(Regressions!F150),ROUND(Regressions!F150, 1), NA())</f>
        <v>38.799999999999997</v>
      </c>
      <c r="G140" s="273" t="e">
        <f>IF(ISNUMBER(Regressions!G150),ROUND(Regressions!G150, 1), NA())</f>
        <v>#N/A</v>
      </c>
      <c r="H140" s="396" t="e">
        <f>IF(ISNUMBER(Regressions!H150),ROUND(Regressions!H150, 1), NA())</f>
        <v>#N/A</v>
      </c>
      <c r="I140" s="274">
        <f>IF(ISNUMBER(Regressions!I150),ROUND(Regressions!I150, 1), NA())</f>
        <v>61.2</v>
      </c>
      <c r="J140" s="397">
        <f>IF(ISNUMBER(Regressions!K150),ROUND(Regressions!K150, 1), NA())</f>
        <v>65.5</v>
      </c>
      <c r="K140" s="395" t="e">
        <f>IF(ISNUMBER(Regressions!L150),ROUND(Regressions!L150, 1), NA())</f>
        <v>#N/A</v>
      </c>
      <c r="L140" s="275">
        <f>IF(ISNUMBER(Regressions!M150),ROUND(Regressions!M150, 1), NA())</f>
        <v>17.8</v>
      </c>
      <c r="M140" s="396" t="e">
        <f>IF(ISNUMBER(Regressions!N150),ROUND(Regressions!N150, 1), NA())</f>
        <v>#N/A</v>
      </c>
      <c r="N140" s="274" t="e">
        <f>IF(ISNUMBER(Regressions!O150),ROUND(Regressions!O150, 1), NA())</f>
        <v>#N/A</v>
      </c>
      <c r="O140" s="397" t="e">
        <f>IF(ISNUMBER(Regressions!Q150),ROUND(Regressions!Q150, 1), NA())</f>
        <v>#N/A</v>
      </c>
      <c r="P140" s="395" t="e">
        <f>IF(ISNUMBER(Regressions!R150),ROUND(Regressions!R150, 1), NA())</f>
        <v>#N/A</v>
      </c>
      <c r="Q140" s="252" t="e">
        <f>IF(ISNUMBER(Regressions!S150),ROUND(Regressions!S150, 1), NA())</f>
        <v>#N/A</v>
      </c>
      <c r="R140" s="396" t="e">
        <f>IF(ISNUMBER(Regressions!T150),ROUND(Regressions!T150, 1), NA())</f>
        <v>#N/A</v>
      </c>
      <c r="S140" s="274" t="e">
        <f>IF(ISNUMBER(Regressions!U150),ROUND(Regressions!U150, 1), NA())</f>
        <v>#N/A</v>
      </c>
    </row>
    <row xmlns:x14ac="http://schemas.microsoft.com/office/spreadsheetml/2009/9/ac" r="141" x14ac:dyDescent="0.2">
      <c r="A141" s="392" t="str">
        <f>IF(ISBLANK(Regressions!A151), " ", Regressions!A151)</f>
        <v>Mali</v>
      </c>
      <c r="B141" s="393">
        <f>IF(ISBLANK(Regressions!B151), " ", Regressions!B151)</f>
        <v>2013</v>
      </c>
      <c r="C141" s="398" t="str">
        <f>IF(ISBLANK(Regressions!C151), " ", Regressions!C151)</f>
        <v>Primary</v>
      </c>
      <c r="D141" s="394">
        <f>IF(ISBLANK(Regressions!D151), " ", Regressions!D151)</f>
        <v>2851898</v>
      </c>
      <c r="E141" s="251">
        <f>IF(ISNUMBER(Regressions!E151),ROUND(Regressions!E151, 1), NA())</f>
        <v>100</v>
      </c>
      <c r="F141" s="395">
        <f>IF(ISNUMBER(Regressions!F151),ROUND(Regressions!F151, 1), NA())</f>
        <v>47.2</v>
      </c>
      <c r="G141" s="273">
        <f>IF(ISNUMBER(Regressions!G151),ROUND(Regressions!G151, 1), NA())</f>
        <v>47.2</v>
      </c>
      <c r="H141" s="396">
        <f>IF(ISNUMBER(Regressions!H151),ROUND(Regressions!H151, 1), NA())</f>
        <v>0</v>
      </c>
      <c r="I141" s="274">
        <f>IF(ISNUMBER(Regressions!I151),ROUND(Regressions!I151, 1), NA())</f>
        <v>52.8</v>
      </c>
      <c r="J141" s="397">
        <f>IF(ISNUMBER(Regressions!K151),ROUND(Regressions!K151, 1), NA())</f>
        <v>72</v>
      </c>
      <c r="K141" s="395">
        <f>IF(ISNUMBER(Regressions!L151),ROUND(Regressions!L151, 1), NA())</f>
        <v>72</v>
      </c>
      <c r="L141" s="275">
        <f>IF(ISNUMBER(Regressions!M151),ROUND(Regressions!M151, 1), NA())</f>
        <v>19.600000000000001</v>
      </c>
      <c r="M141" s="396">
        <f>IF(ISNUMBER(Regressions!N151),ROUND(Regressions!N151, 1), NA())</f>
        <v>52.5</v>
      </c>
      <c r="N141" s="274">
        <f>IF(ISNUMBER(Regressions!O151),ROUND(Regressions!O151, 1), NA())</f>
        <v>28</v>
      </c>
      <c r="O141" s="397">
        <f>IF(ISNUMBER(Regressions!Q151),ROUND(Regressions!Q151, 1), NA())</f>
        <v>83</v>
      </c>
      <c r="P141" s="395">
        <f>IF(ISNUMBER(Regressions!R151),ROUND(Regressions!R151, 1), NA())</f>
        <v>81</v>
      </c>
      <c r="Q141" s="252">
        <f>IF(ISNUMBER(Regressions!S151),ROUND(Regressions!S151, 1), NA())</f>
        <v>63.3</v>
      </c>
      <c r="R141" s="396">
        <f>IF(ISNUMBER(Regressions!T151),ROUND(Regressions!T151, 1), NA())</f>
        <v>17.7</v>
      </c>
      <c r="S141" s="274">
        <f>IF(ISNUMBER(Regressions!U151),ROUND(Regressions!U151, 1), NA())</f>
        <v>19</v>
      </c>
    </row>
    <row xmlns:x14ac="http://schemas.microsoft.com/office/spreadsheetml/2009/9/ac" r="142" x14ac:dyDescent="0.2">
      <c r="A142" s="392" t="str">
        <f>IF(ISBLANK(Regressions!A152), " ", Regressions!A152)</f>
        <v>Mali</v>
      </c>
      <c r="B142" s="393">
        <f>IF(ISBLANK(Regressions!B152), " ", Regressions!B152)</f>
        <v>2014</v>
      </c>
      <c r="C142" s="398" t="str">
        <f>IF(ISBLANK(Regressions!C152), " ", Regressions!C152)</f>
        <v>Primary</v>
      </c>
      <c r="D142" s="394">
        <f>IF(ISBLANK(Regressions!D152), " ", Regressions!D152)</f>
        <v>2969938</v>
      </c>
      <c r="E142" s="251">
        <f>IF(ISNUMBER(Regressions!E152),ROUND(Regressions!E152, 1), NA())</f>
        <v>100</v>
      </c>
      <c r="F142" s="395">
        <f>IF(ISNUMBER(Regressions!F152),ROUND(Regressions!F152, 1), NA())</f>
        <v>55.7</v>
      </c>
      <c r="G142" s="273">
        <f>IF(ISNUMBER(Regressions!G152),ROUND(Regressions!G152, 1), NA())</f>
        <v>55.7</v>
      </c>
      <c r="H142" s="396">
        <f>IF(ISNUMBER(Regressions!H152),ROUND(Regressions!H152, 1), NA())</f>
        <v>0</v>
      </c>
      <c r="I142" s="274">
        <f>IF(ISNUMBER(Regressions!I152),ROUND(Regressions!I152, 1), NA())</f>
        <v>44.3</v>
      </c>
      <c r="J142" s="397">
        <f>IF(ISNUMBER(Regressions!K152),ROUND(Regressions!K152, 1), NA())</f>
        <v>78.599999999999994</v>
      </c>
      <c r="K142" s="395">
        <f>IF(ISNUMBER(Regressions!L152),ROUND(Regressions!L152, 1), NA())</f>
        <v>78.599999999999994</v>
      </c>
      <c r="L142" s="275">
        <f>IF(ISNUMBER(Regressions!M152),ROUND(Regressions!M152, 1), NA())</f>
        <v>21.3</v>
      </c>
      <c r="M142" s="396">
        <f>IF(ISNUMBER(Regressions!N152),ROUND(Regressions!N152, 1), NA())</f>
        <v>57.3</v>
      </c>
      <c r="N142" s="274">
        <f>IF(ISNUMBER(Regressions!O152),ROUND(Regressions!O152, 1), NA())</f>
        <v>21.4</v>
      </c>
      <c r="O142" s="397">
        <f>IF(ISNUMBER(Regressions!Q152),ROUND(Regressions!Q152, 1), NA())</f>
        <v>83</v>
      </c>
      <c r="P142" s="395">
        <f>IF(ISNUMBER(Regressions!R152),ROUND(Regressions!R152, 1), NA())</f>
        <v>81</v>
      </c>
      <c r="Q142" s="252">
        <f>IF(ISNUMBER(Regressions!S152),ROUND(Regressions!S152, 1), NA())</f>
        <v>63.3</v>
      </c>
      <c r="R142" s="396">
        <f>IF(ISNUMBER(Regressions!T152),ROUND(Regressions!T152, 1), NA())</f>
        <v>17.7</v>
      </c>
      <c r="S142" s="274">
        <f>IF(ISNUMBER(Regressions!U152),ROUND(Regressions!U152, 1), NA())</f>
        <v>19</v>
      </c>
    </row>
    <row xmlns:x14ac="http://schemas.microsoft.com/office/spreadsheetml/2009/9/ac" r="143" x14ac:dyDescent="0.2">
      <c r="A143" s="392" t="str">
        <f>IF(ISBLANK(Regressions!A153), " ", Regressions!A153)</f>
        <v>Mali</v>
      </c>
      <c r="B143" s="393">
        <f>IF(ISBLANK(Regressions!B153), " ", Regressions!B153)</f>
        <v>2015</v>
      </c>
      <c r="C143" s="398" t="str">
        <f>IF(ISBLANK(Regressions!C153), " ", Regressions!C153)</f>
        <v>Primary</v>
      </c>
      <c r="D143" s="394">
        <f>IF(ISBLANK(Regressions!D153), " ", Regressions!D153)</f>
        <v>3086976</v>
      </c>
      <c r="E143" s="251">
        <f>IF(ISNUMBER(Regressions!E153),ROUND(Regressions!E153, 1), NA())</f>
        <v>100</v>
      </c>
      <c r="F143" s="395">
        <f>IF(ISNUMBER(Regressions!F153),ROUND(Regressions!F153, 1), NA())</f>
        <v>64.099999999999994</v>
      </c>
      <c r="G143" s="273">
        <f>IF(ISNUMBER(Regressions!G153),ROUND(Regressions!G153, 1), NA())</f>
        <v>64.099999999999994</v>
      </c>
      <c r="H143" s="396">
        <f>IF(ISNUMBER(Regressions!H153),ROUND(Regressions!H153, 1), NA())</f>
        <v>0</v>
      </c>
      <c r="I143" s="274">
        <f>IF(ISNUMBER(Regressions!I153),ROUND(Regressions!I153, 1), NA())</f>
        <v>35.9</v>
      </c>
      <c r="J143" s="397">
        <f>IF(ISNUMBER(Regressions!K153),ROUND(Regressions!K153, 1), NA())</f>
        <v>85.2</v>
      </c>
      <c r="K143" s="395">
        <f>IF(ISNUMBER(Regressions!L153),ROUND(Regressions!L153, 1), NA())</f>
        <v>80.900000000000006</v>
      </c>
      <c r="L143" s="275">
        <f>IF(ISNUMBER(Regressions!M153),ROUND(Regressions!M153, 1), NA())</f>
        <v>23.1</v>
      </c>
      <c r="M143" s="396">
        <f>IF(ISNUMBER(Regressions!N153),ROUND(Regressions!N153, 1), NA())</f>
        <v>57.8</v>
      </c>
      <c r="N143" s="274">
        <f>IF(ISNUMBER(Regressions!O153),ROUND(Regressions!O153, 1), NA())</f>
        <v>19.100000000000001</v>
      </c>
      <c r="O143" s="397">
        <f>IF(ISNUMBER(Regressions!Q153),ROUND(Regressions!Q153, 1), NA())</f>
        <v>83</v>
      </c>
      <c r="P143" s="395">
        <f>IF(ISNUMBER(Regressions!R153),ROUND(Regressions!R153, 1), NA())</f>
        <v>81</v>
      </c>
      <c r="Q143" s="252">
        <f>IF(ISNUMBER(Regressions!S153),ROUND(Regressions!S153, 1), NA())</f>
        <v>63.3</v>
      </c>
      <c r="R143" s="396">
        <f>IF(ISNUMBER(Regressions!T153),ROUND(Regressions!T153, 1), NA())</f>
        <v>17.7</v>
      </c>
      <c r="S143" s="274">
        <f>IF(ISNUMBER(Regressions!U153),ROUND(Regressions!U153, 1), NA())</f>
        <v>19</v>
      </c>
    </row>
    <row xmlns:x14ac="http://schemas.microsoft.com/office/spreadsheetml/2009/9/ac" r="144" x14ac:dyDescent="0.2">
      <c r="A144" s="392" t="str">
        <f>IF(ISBLANK(Regressions!A154), " ", Regressions!A154)</f>
        <v>Mali</v>
      </c>
      <c r="B144" s="393">
        <f>IF(ISBLANK(Regressions!B154), " ", Regressions!B154)</f>
        <v>2016</v>
      </c>
      <c r="C144" s="398" t="str">
        <f>IF(ISBLANK(Regressions!C154), " ", Regressions!C154)</f>
        <v>Primary</v>
      </c>
      <c r="D144" s="394">
        <f>IF(ISBLANK(Regressions!D154), " ", Regressions!D154)</f>
        <v>3203220</v>
      </c>
      <c r="E144" s="251">
        <f>IF(ISNUMBER(Regressions!E154),ROUND(Regressions!E154, 1), NA())</f>
        <v>100</v>
      </c>
      <c r="F144" s="395">
        <f>IF(ISNUMBER(Regressions!F154),ROUND(Regressions!F154, 1), NA())</f>
        <v>72.599999999999994</v>
      </c>
      <c r="G144" s="273">
        <f>IF(ISNUMBER(Regressions!G154),ROUND(Regressions!G154, 1), NA())</f>
        <v>70.099999999999994</v>
      </c>
      <c r="H144" s="396">
        <f>IF(ISNUMBER(Regressions!H154),ROUND(Regressions!H154, 1), NA())</f>
        <v>2.5</v>
      </c>
      <c r="I144" s="274">
        <f>IF(ISNUMBER(Regressions!I154),ROUND(Regressions!I154, 1), NA())</f>
        <v>27.4</v>
      </c>
      <c r="J144" s="397">
        <f>IF(ISNUMBER(Regressions!K154),ROUND(Regressions!K154, 1), NA())</f>
        <v>91.8</v>
      </c>
      <c r="K144" s="395">
        <f>IF(ISNUMBER(Regressions!L154),ROUND(Regressions!L154, 1), NA())</f>
        <v>80.900000000000006</v>
      </c>
      <c r="L144" s="275">
        <f>IF(ISNUMBER(Regressions!M154),ROUND(Regressions!M154, 1), NA())</f>
        <v>24.9</v>
      </c>
      <c r="M144" s="396">
        <f>IF(ISNUMBER(Regressions!N154),ROUND(Regressions!N154, 1), NA())</f>
        <v>56</v>
      </c>
      <c r="N144" s="274">
        <f>IF(ISNUMBER(Regressions!O154),ROUND(Regressions!O154, 1), NA())</f>
        <v>19.100000000000001</v>
      </c>
      <c r="O144" s="397">
        <f>IF(ISNUMBER(Regressions!Q154),ROUND(Regressions!Q154, 1), NA())</f>
        <v>83</v>
      </c>
      <c r="P144" s="395">
        <f>IF(ISNUMBER(Regressions!R154),ROUND(Regressions!R154, 1), NA())</f>
        <v>81</v>
      </c>
      <c r="Q144" s="252">
        <f>IF(ISNUMBER(Regressions!S154),ROUND(Regressions!S154, 1), NA())</f>
        <v>63.3</v>
      </c>
      <c r="R144" s="396">
        <f>IF(ISNUMBER(Regressions!T154),ROUND(Regressions!T154, 1), NA())</f>
        <v>17.7</v>
      </c>
      <c r="S144" s="274">
        <f>IF(ISNUMBER(Regressions!U154),ROUND(Regressions!U154, 1), NA())</f>
        <v>19</v>
      </c>
    </row>
    <row xmlns:x14ac="http://schemas.microsoft.com/office/spreadsheetml/2009/9/ac" r="145" x14ac:dyDescent="0.2">
      <c r="A145" s="392" t="str">
        <f>IF(ISBLANK(Regressions!A155), " ", Regressions!A155)</f>
        <v>Mali</v>
      </c>
      <c r="B145" s="393">
        <f>IF(ISBLANK(Regressions!B155), " ", Regressions!B155)</f>
        <v>2017</v>
      </c>
      <c r="C145" s="398" t="str">
        <f>IF(ISBLANK(Regressions!C155), " ", Regressions!C155)</f>
        <v>Primary</v>
      </c>
      <c r="D145" s="394">
        <f>IF(ISBLANK(Regressions!D155), " ", Regressions!D155)</f>
        <v>3320612</v>
      </c>
      <c r="E145" s="251">
        <f>IF(ISNUMBER(Regressions!E155),ROUND(Regressions!E155, 1), NA())</f>
        <v>100</v>
      </c>
      <c r="F145" s="395">
        <f>IF(ISNUMBER(Regressions!F155),ROUND(Regressions!F155, 1), NA())</f>
        <v>81</v>
      </c>
      <c r="G145" s="273">
        <f>IF(ISNUMBER(Regressions!G155),ROUND(Regressions!G155, 1), NA())</f>
        <v>70.099999999999994</v>
      </c>
      <c r="H145" s="396">
        <f>IF(ISNUMBER(Regressions!H155),ROUND(Regressions!H155, 1), NA())</f>
        <v>10.9</v>
      </c>
      <c r="I145" s="274">
        <f>IF(ISNUMBER(Regressions!I155),ROUND(Regressions!I155, 1), NA())</f>
        <v>19</v>
      </c>
      <c r="J145" s="397">
        <f>IF(ISNUMBER(Regressions!K155),ROUND(Regressions!K155, 1), NA())</f>
        <v>98.4</v>
      </c>
      <c r="K145" s="395">
        <f>IF(ISNUMBER(Regressions!L155),ROUND(Regressions!L155, 1), NA())</f>
        <v>80.900000000000006</v>
      </c>
      <c r="L145" s="275">
        <f>IF(ISNUMBER(Regressions!M155),ROUND(Regressions!M155, 1), NA())</f>
        <v>26.7</v>
      </c>
      <c r="M145" s="396">
        <f>IF(ISNUMBER(Regressions!N155),ROUND(Regressions!N155, 1), NA())</f>
        <v>54.2</v>
      </c>
      <c r="N145" s="274">
        <f>IF(ISNUMBER(Regressions!O155),ROUND(Regressions!O155, 1), NA())</f>
        <v>19.100000000000001</v>
      </c>
      <c r="O145" s="397">
        <f>IF(ISNUMBER(Regressions!Q155),ROUND(Regressions!Q155, 1), NA())</f>
        <v>83</v>
      </c>
      <c r="P145" s="395">
        <f>IF(ISNUMBER(Regressions!R155),ROUND(Regressions!R155, 1), NA())</f>
        <v>81</v>
      </c>
      <c r="Q145" s="252">
        <f>IF(ISNUMBER(Regressions!S155),ROUND(Regressions!S155, 1), NA())</f>
        <v>63.3</v>
      </c>
      <c r="R145" s="396">
        <f>IF(ISNUMBER(Regressions!T155),ROUND(Regressions!T155, 1), NA())</f>
        <v>17.7</v>
      </c>
      <c r="S145" s="274">
        <f>IF(ISNUMBER(Regressions!U155),ROUND(Regressions!U155, 1), NA())</f>
        <v>19</v>
      </c>
    </row>
    <row xmlns:x14ac="http://schemas.microsoft.com/office/spreadsheetml/2009/9/ac" r="146" x14ac:dyDescent="0.2">
      <c r="A146" s="392" t="str">
        <f>IF(ISBLANK(Regressions!A156), " ", Regressions!A156)</f>
        <v>Mali</v>
      </c>
      <c r="B146" s="393">
        <f>IF(ISBLANK(Regressions!B156), " ", Regressions!B156)</f>
        <v>2018</v>
      </c>
      <c r="C146" s="398" t="str">
        <f>IF(ISBLANK(Regressions!C156), " ", Regressions!C156)</f>
        <v>Primary</v>
      </c>
      <c r="D146" s="394">
        <f>IF(ISBLANK(Regressions!D156), " ", Regressions!D156)</f>
        <v>3435869</v>
      </c>
      <c r="E146" s="251">
        <f>IF(ISNUMBER(Regressions!E156),ROUND(Regressions!E156, 1), NA())</f>
        <v>100</v>
      </c>
      <c r="F146" s="395">
        <f>IF(ISNUMBER(Regressions!F156),ROUND(Regressions!F156, 1), NA())</f>
        <v>89.5</v>
      </c>
      <c r="G146" s="273">
        <f>IF(ISNUMBER(Regressions!G156),ROUND(Regressions!G156, 1), NA())</f>
        <v>70.099999999999994</v>
      </c>
      <c r="H146" s="396">
        <f>IF(ISNUMBER(Regressions!H156),ROUND(Regressions!H156, 1), NA())</f>
        <v>19.399999999999999</v>
      </c>
      <c r="I146" s="274">
        <f>IF(ISNUMBER(Regressions!I156),ROUND(Regressions!I156, 1), NA())</f>
        <v>10.5</v>
      </c>
      <c r="J146" s="397">
        <f>IF(ISNUMBER(Regressions!K156),ROUND(Regressions!K156, 1), NA())</f>
        <v>100</v>
      </c>
      <c r="K146" s="395">
        <f>IF(ISNUMBER(Regressions!L156),ROUND(Regressions!L156, 1), NA())</f>
        <v>80.900000000000006</v>
      </c>
      <c r="L146" s="275">
        <f>IF(ISNUMBER(Regressions!M156),ROUND(Regressions!M156, 1), NA())</f>
        <v>28.5</v>
      </c>
      <c r="M146" s="396">
        <f>IF(ISNUMBER(Regressions!N156),ROUND(Regressions!N156, 1), NA())</f>
        <v>52.4</v>
      </c>
      <c r="N146" s="274">
        <f>IF(ISNUMBER(Regressions!O156),ROUND(Regressions!O156, 1), NA())</f>
        <v>19.100000000000001</v>
      </c>
      <c r="O146" s="397">
        <f>IF(ISNUMBER(Regressions!Q156),ROUND(Regressions!Q156, 1), NA())</f>
        <v>83</v>
      </c>
      <c r="P146" s="395">
        <f>IF(ISNUMBER(Regressions!R156),ROUND(Regressions!R156, 1), NA())</f>
        <v>81</v>
      </c>
      <c r="Q146" s="252">
        <f>IF(ISNUMBER(Regressions!S156),ROUND(Regressions!S156, 1), NA())</f>
        <v>63.3</v>
      </c>
      <c r="R146" s="396">
        <f>IF(ISNUMBER(Regressions!T156),ROUND(Regressions!T156, 1), NA())</f>
        <v>17.7</v>
      </c>
      <c r="S146" s="274">
        <f>IF(ISNUMBER(Regressions!U156),ROUND(Regressions!U156, 1), NA())</f>
        <v>19</v>
      </c>
    </row>
    <row xmlns:x14ac="http://schemas.microsoft.com/office/spreadsheetml/2009/9/ac" r="147" x14ac:dyDescent="0.2">
      <c r="A147" s="392" t="str">
        <f>IF(ISBLANK(Regressions!A157), " ", Regressions!A157)</f>
        <v>Mali</v>
      </c>
      <c r="B147" s="393">
        <f>IF(ISBLANK(Regressions!B157), " ", Regressions!B157)</f>
        <v>2019</v>
      </c>
      <c r="C147" s="398" t="str">
        <f>IF(ISBLANK(Regressions!C157), " ", Regressions!C157)</f>
        <v>Primary</v>
      </c>
      <c r="D147" s="394">
        <f>IF(ISBLANK(Regressions!D157), " ", Regressions!D157)</f>
        <v>3548450</v>
      </c>
      <c r="E147" s="251">
        <f>IF(ISNUMBER(Regressions!E157),ROUND(Regressions!E157, 1), NA())</f>
        <v>100</v>
      </c>
      <c r="F147" s="395">
        <f>IF(ISNUMBER(Regressions!F157),ROUND(Regressions!F157, 1), NA())</f>
        <v>97.9</v>
      </c>
      <c r="G147" s="273">
        <f>IF(ISNUMBER(Regressions!G157),ROUND(Regressions!G157, 1), NA())</f>
        <v>70.099999999999994</v>
      </c>
      <c r="H147" s="396">
        <f>IF(ISNUMBER(Regressions!H157),ROUND(Regressions!H157, 1), NA())</f>
        <v>27.9</v>
      </c>
      <c r="I147" s="274">
        <f>IF(ISNUMBER(Regressions!I157),ROUND(Regressions!I157, 1), NA())</f>
        <v>2.1</v>
      </c>
      <c r="J147" s="397">
        <f>IF(ISNUMBER(Regressions!K157),ROUND(Regressions!K157, 1), NA())</f>
        <v>100</v>
      </c>
      <c r="K147" s="395">
        <f>IF(ISNUMBER(Regressions!L157),ROUND(Regressions!L157, 1), NA())</f>
        <v>80.900000000000006</v>
      </c>
      <c r="L147" s="275">
        <f>IF(ISNUMBER(Regressions!M157),ROUND(Regressions!M157, 1), NA())</f>
        <v>30.3</v>
      </c>
      <c r="M147" s="396">
        <f>IF(ISNUMBER(Regressions!N157),ROUND(Regressions!N157, 1), NA())</f>
        <v>50.6</v>
      </c>
      <c r="N147" s="274">
        <f>IF(ISNUMBER(Regressions!O157),ROUND(Regressions!O157, 1), NA())</f>
        <v>19.100000000000001</v>
      </c>
      <c r="O147" s="397">
        <f>IF(ISNUMBER(Regressions!Q157),ROUND(Regressions!Q157, 1), NA())</f>
        <v>83</v>
      </c>
      <c r="P147" s="395">
        <f>IF(ISNUMBER(Regressions!R157),ROUND(Regressions!R157, 1), NA())</f>
        <v>81</v>
      </c>
      <c r="Q147" s="252">
        <f>IF(ISNUMBER(Regressions!S157),ROUND(Regressions!S157, 1), NA())</f>
        <v>63.3</v>
      </c>
      <c r="R147" s="396">
        <f>IF(ISNUMBER(Regressions!T157),ROUND(Regressions!T157, 1), NA())</f>
        <v>17.7</v>
      </c>
      <c r="S147" s="274">
        <f>IF(ISNUMBER(Regressions!U157),ROUND(Regressions!U157, 1), NA())</f>
        <v>19</v>
      </c>
    </row>
    <row xmlns:x14ac="http://schemas.microsoft.com/office/spreadsheetml/2009/9/ac" r="148" x14ac:dyDescent="0.2">
      <c r="A148" s="392" t="str">
        <f>IF(ISBLANK(Regressions!A158), " ", Regressions!A158)</f>
        <v>Mali</v>
      </c>
      <c r="B148" s="393">
        <f>IF(ISBLANK(Regressions!B158), " ", Regressions!B158)</f>
        <v>2020</v>
      </c>
      <c r="C148" s="398" t="str">
        <f>IF(ISBLANK(Regressions!C158), " ", Regressions!C158)</f>
        <v>Primary</v>
      </c>
      <c r="D148" s="394">
        <f>IF(ISBLANK(Regressions!D158), " ", Regressions!D158)</f>
        <v>3663844</v>
      </c>
      <c r="E148" s="251">
        <f>IF(ISNUMBER(Regressions!E158),ROUND(Regressions!E158, 1), NA())</f>
        <v>100</v>
      </c>
      <c r="F148" s="395">
        <f>IF(ISNUMBER(Regressions!F158),ROUND(Regressions!F158, 1), NA())</f>
        <v>97.9</v>
      </c>
      <c r="G148" s="273">
        <f>IF(ISNUMBER(Regressions!G158),ROUND(Regressions!G158, 1), NA())</f>
        <v>70.099999999999994</v>
      </c>
      <c r="H148" s="396">
        <f>IF(ISNUMBER(Regressions!H158),ROUND(Regressions!H158, 1), NA())</f>
        <v>27.9</v>
      </c>
      <c r="I148" s="274">
        <f>IF(ISNUMBER(Regressions!I158),ROUND(Regressions!I158, 1), NA())</f>
        <v>2.1</v>
      </c>
      <c r="J148" s="397">
        <f>IF(ISNUMBER(Regressions!K158),ROUND(Regressions!K158, 1), NA())</f>
        <v>100</v>
      </c>
      <c r="K148" s="395">
        <f>IF(ISNUMBER(Regressions!L158),ROUND(Regressions!L158, 1), NA())</f>
        <v>80.900000000000006</v>
      </c>
      <c r="L148" s="275">
        <f>IF(ISNUMBER(Regressions!M158),ROUND(Regressions!M158, 1), NA())</f>
        <v>30.3</v>
      </c>
      <c r="M148" s="396">
        <f>IF(ISNUMBER(Regressions!N158),ROUND(Regressions!N158, 1), NA())</f>
        <v>50.6</v>
      </c>
      <c r="N148" s="274">
        <f>IF(ISNUMBER(Regressions!O158),ROUND(Regressions!O158, 1), NA())</f>
        <v>19.100000000000001</v>
      </c>
      <c r="O148" s="397">
        <f>IF(ISNUMBER(Regressions!Q158),ROUND(Regressions!Q158, 1), NA())</f>
        <v>83</v>
      </c>
      <c r="P148" s="395">
        <f>IF(ISNUMBER(Regressions!R158),ROUND(Regressions!R158, 1), NA())</f>
        <v>81</v>
      </c>
      <c r="Q148" s="252">
        <f>IF(ISNUMBER(Regressions!S158),ROUND(Regressions!S158, 1), NA())</f>
        <v>63.3</v>
      </c>
      <c r="R148" s="396">
        <f>IF(ISNUMBER(Regressions!T158),ROUND(Regressions!T158, 1), NA())</f>
        <v>17.7</v>
      </c>
      <c r="S148" s="274">
        <f>IF(ISNUMBER(Regressions!U158),ROUND(Regressions!U158, 1), NA())</f>
        <v>19</v>
      </c>
    </row>
    <row xmlns:x14ac="http://schemas.microsoft.com/office/spreadsheetml/2009/9/ac" r="149" x14ac:dyDescent="0.2">
      <c r="A149" s="444" t="str">
        <f>IF(ISBLANK(Regressions!A159), " ", Regressions!A159)</f>
        <v>Mali</v>
      </c>
      <c r="B149" s="445">
        <f>IF(ISBLANK(Regressions!B159), " ", Regressions!B159)</f>
        <v>2021</v>
      </c>
      <c r="C149" s="446" t="str">
        <f>IF(ISBLANK(Regressions!C159), " ", Regressions!C159)</f>
        <v>Primary</v>
      </c>
      <c r="D149" s="447">
        <f>IF(ISBLANK(Regressions!D159), " ", Regressions!D159)</f>
        <v>3775210</v>
      </c>
      <c r="E149" s="450">
        <f>IF(ISNUMBER(Regressions!E159),ROUND(Regressions!E159, 1), NA())</f>
        <v>100</v>
      </c>
      <c r="F149" s="448">
        <f>IF(ISNUMBER(Regressions!F159),ROUND(Regressions!F159, 1), NA())</f>
        <v>97.9</v>
      </c>
      <c r="G149" s="451">
        <f>IF(ISNUMBER(Regressions!G159),ROUND(Regressions!G159, 1), NA())</f>
        <v>70.099999999999994</v>
      </c>
      <c r="H149" s="449">
        <f>IF(ISNUMBER(Regressions!H159),ROUND(Regressions!H159, 1), NA())</f>
        <v>27.9</v>
      </c>
      <c r="I149" s="452">
        <f>IF(ISNUMBER(Regressions!I159),ROUND(Regressions!I159, 1), NA())</f>
        <v>2.1</v>
      </c>
      <c r="J149" s="450">
        <f>IF(ISNUMBER(Regressions!K159),ROUND(Regressions!K159, 1), NA())</f>
        <v>100</v>
      </c>
      <c r="K149" s="448">
        <f>IF(ISNUMBER(Regressions!L159),ROUND(Regressions!L159, 1), NA())</f>
        <v>80.900000000000006</v>
      </c>
      <c r="L149" s="453">
        <f>IF(ISNUMBER(Regressions!M159),ROUND(Regressions!M159, 1), NA())</f>
        <v>30.3</v>
      </c>
      <c r="M149" s="449">
        <f>IF(ISNUMBER(Regressions!N159),ROUND(Regressions!N159, 1), NA())</f>
        <v>50.6</v>
      </c>
      <c r="N149" s="452">
        <f>IF(ISNUMBER(Regressions!O159),ROUND(Regressions!O159, 1), NA())</f>
        <v>19.100000000000001</v>
      </c>
      <c r="O149" s="450">
        <f>IF(ISNUMBER(Regressions!Q159),ROUND(Regressions!Q159, 1), NA())</f>
        <v>83</v>
      </c>
      <c r="P149" s="448">
        <f>IF(ISNUMBER(Regressions!R159),ROUND(Regressions!R159, 1), NA())</f>
        <v>81</v>
      </c>
      <c r="Q149" s="454">
        <f>IF(ISNUMBER(Regressions!S159),ROUND(Regressions!S159, 1), NA())</f>
        <v>63.3</v>
      </c>
      <c r="R149" s="449">
        <f>IF(ISNUMBER(Regressions!T159),ROUND(Regressions!T159, 1), NA())</f>
        <v>17.7</v>
      </c>
      <c r="S149" s="452">
        <f>IF(ISNUMBER(Regressions!U159),ROUND(Regressions!U159, 1), NA())</f>
        <v>19</v>
      </c>
      <c r="T149" s="443"/>
      <c r="U149" s="443"/>
      <c r="V149" s="443"/>
      <c r="W149" s="443"/>
      <c r="X149" s="443"/>
      <c r="Y149" s="443"/>
      <c r="Z149" s="443"/>
      <c r="AA149" s="443"/>
      <c r="AB149" s="443"/>
      <c r="AC149" s="443"/>
    </row>
    <row xmlns:x14ac="http://schemas.microsoft.com/office/spreadsheetml/2009/9/ac" r="150" x14ac:dyDescent="0.2">
      <c r="A150" s="392" t="str">
        <f>IF(ISBLANK(Regressions!A160), " ", Regressions!A160)</f>
        <v>Mali</v>
      </c>
      <c r="B150" s="393">
        <f>IF(ISBLANK(Regressions!B160), " ", Regressions!B160)</f>
        <v>2022</v>
      </c>
      <c r="C150" s="398" t="str">
        <f>IF(ISBLANK(Regressions!C160), " ", Regressions!C160)</f>
        <v>Primary</v>
      </c>
      <c r="D150" s="394">
        <f>IF(ISBLANK(Regressions!D160), " ", Regressions!D160)</f>
        <v>3886131</v>
      </c>
      <c r="E150" s="251">
        <f>IF(ISNUMBER(Regressions!E160),ROUND(Regressions!E160, 1), NA())</f>
        <v>100</v>
      </c>
      <c r="F150" s="395">
        <f>IF(ISNUMBER(Regressions!F160),ROUND(Regressions!F160, 1), NA())</f>
        <v>97.9</v>
      </c>
      <c r="G150" s="273" t="e">
        <f>IF(ISNUMBER(Regressions!G160),ROUND(Regressions!G160, 1), NA())</f>
        <v>#N/A</v>
      </c>
      <c r="H150" s="396" t="e">
        <f>IF(ISNUMBER(Regressions!H160),ROUND(Regressions!H160, 1), NA())</f>
        <v>#N/A</v>
      </c>
      <c r="I150" s="274">
        <f>IF(ISNUMBER(Regressions!I160),ROUND(Regressions!I160, 1), NA())</f>
        <v>2.1</v>
      </c>
      <c r="J150" s="397">
        <f>IF(ISNUMBER(Regressions!K160),ROUND(Regressions!K160, 1), NA())</f>
        <v>100</v>
      </c>
      <c r="K150" s="395" t="e">
        <f>IF(ISNUMBER(Regressions!L160),ROUND(Regressions!L160, 1), NA())</f>
        <v>#N/A</v>
      </c>
      <c r="L150" s="275">
        <f>IF(ISNUMBER(Regressions!M160),ROUND(Regressions!M160, 1), NA())</f>
        <v>30.3</v>
      </c>
      <c r="M150" s="396" t="e">
        <f>IF(ISNUMBER(Regressions!N160),ROUND(Regressions!N160, 1), NA())</f>
        <v>#N/A</v>
      </c>
      <c r="N150" s="274" t="e">
        <f>IF(ISNUMBER(Regressions!O160),ROUND(Regressions!O160, 1), NA())</f>
        <v>#N/A</v>
      </c>
      <c r="O150" s="397" t="e">
        <f>IF(ISNUMBER(Regressions!Q160),ROUND(Regressions!Q160, 1), NA())</f>
        <v>#N/A</v>
      </c>
      <c r="P150" s="395" t="e">
        <f>IF(ISNUMBER(Regressions!R160),ROUND(Regressions!R160, 1), NA())</f>
        <v>#N/A</v>
      </c>
      <c r="Q150" s="252" t="e">
        <f>IF(ISNUMBER(Regressions!S160),ROUND(Regressions!S160, 1), NA())</f>
        <v>#N/A</v>
      </c>
      <c r="R150" s="396" t="e">
        <f>IF(ISNUMBER(Regressions!T160),ROUND(Regressions!T160, 1), NA())</f>
        <v>#N/A</v>
      </c>
      <c r="S150" s="274" t="e">
        <f>IF(ISNUMBER(Regressions!U160),ROUND(Regressions!U160, 1), NA())</f>
        <v>#N/A</v>
      </c>
    </row>
    <row xmlns:x14ac="http://schemas.microsoft.com/office/spreadsheetml/2009/9/ac" r="151" x14ac:dyDescent="0.2">
      <c r="A151" s="399" t="str">
        <f>IF(ISBLANK(Regressions!A161), " ", Regressions!A161)</f>
        <v>Mali</v>
      </c>
      <c r="B151" s="400">
        <f>IF(ISBLANK(Regressions!B161), " ", Regressions!B161)</f>
        <v>2023</v>
      </c>
      <c r="C151" s="401" t="str">
        <f>IF(ISBLANK(Regressions!C161), " ", Regressions!C161)</f>
        <v>Primary</v>
      </c>
      <c r="D151" s="402">
        <f>IF(ISBLANK(Regressions!D161), " ", Regressions!D161)</f>
        <v>3878525</v>
      </c>
      <c r="E151" s="403">
        <f>IF(ISNUMBER(Regressions!E161),ROUND(Regressions!E161, 1), NA())</f>
        <v>100</v>
      </c>
      <c r="F151" s="404">
        <f>IF(ISNUMBER(Regressions!F161),ROUND(Regressions!F161, 1), NA())</f>
        <v>97.9</v>
      </c>
      <c r="G151" s="405" t="e">
        <f>IF(ISNUMBER(Regressions!G161),ROUND(Regressions!G161, 1), NA())</f>
        <v>#N/A</v>
      </c>
      <c r="H151" s="406" t="e">
        <f>IF(ISNUMBER(Regressions!H161),ROUND(Regressions!H161, 1), NA())</f>
        <v>#N/A</v>
      </c>
      <c r="I151" s="407">
        <f>IF(ISNUMBER(Regressions!I161),ROUND(Regressions!I161, 1), NA())</f>
        <v>2.1</v>
      </c>
      <c r="J151" s="408">
        <f>IF(ISNUMBER(Regressions!K161),ROUND(Regressions!K161, 1), NA())</f>
        <v>100</v>
      </c>
      <c r="K151" s="404" t="e">
        <f>IF(ISNUMBER(Regressions!L161),ROUND(Regressions!L161, 1), NA())</f>
        <v>#N/A</v>
      </c>
      <c r="L151" s="409">
        <f>IF(ISNUMBER(Regressions!M161),ROUND(Regressions!M161, 1), NA())</f>
        <v>30.3</v>
      </c>
      <c r="M151" s="406" t="e">
        <f>IF(ISNUMBER(Regressions!N161),ROUND(Regressions!N161, 1), NA())</f>
        <v>#N/A</v>
      </c>
      <c r="N151" s="407" t="e">
        <f>IF(ISNUMBER(Regressions!O161),ROUND(Regressions!O161, 1), NA())</f>
        <v>#N/A</v>
      </c>
      <c r="O151" s="408" t="e">
        <f>IF(ISNUMBER(Regressions!Q161),ROUND(Regressions!Q161, 1), NA())</f>
        <v>#N/A</v>
      </c>
      <c r="P151" s="404" t="e">
        <f>IF(ISNUMBER(Regressions!R161),ROUND(Regressions!R161, 1), NA())</f>
        <v>#N/A</v>
      </c>
      <c r="Q151" s="410" t="e">
        <f>IF(ISNUMBER(Regressions!S161),ROUND(Regressions!S161, 1), NA())</f>
        <v>#N/A</v>
      </c>
      <c r="R151" s="406" t="e">
        <f>IF(ISNUMBER(Regressions!T161),ROUND(Regressions!T161, 1), NA())</f>
        <v>#N/A</v>
      </c>
      <c r="S151" s="407" t="e">
        <f>IF(ISNUMBER(Regressions!U161),ROUND(Regressions!U161, 1), NA())</f>
        <v>#N/A</v>
      </c>
    </row>
    <row xmlns:x14ac="http://schemas.microsoft.com/office/spreadsheetml/2009/9/ac" r="152" hidden="true" x14ac:dyDescent="0.2">
      <c r="A152" s="392" t="str">
        <f>IF(ISBLANK(Regressions!A162), " ", Regressions!A162)</f>
        <v>Mali</v>
      </c>
      <c r="B152" s="393">
        <f>IF(ISBLANK(Regressions!B162), " ", Regressions!B162)</f>
        <v>2024</v>
      </c>
      <c r="C152" s="398" t="str">
        <f>IF(ISBLANK(Regressions!C162), " ", Regressions!C162)</f>
        <v>Primary</v>
      </c>
      <c r="D152" s="394" t="str">
        <f>IF(ISBLANK(Regressions!D162), " ", Regressions!D162)</f>
        <v> </v>
      </c>
      <c r="E152" s="251" t="e">
        <f>IF(ISNUMBER(Regressions!E162),ROUND(Regressions!E162, 1), NA())</f>
        <v>#N/A</v>
      </c>
      <c r="F152" s="395" t="e">
        <f>IF(ISNUMBER(Regressions!F162),ROUND(Regressions!F162, 1), NA())</f>
        <v>#N/A</v>
      </c>
      <c r="G152" s="273" t="e">
        <f>IF(ISNUMBER(Regressions!G162),ROUND(Regressions!G162, 1), NA())</f>
        <v>#N/A</v>
      </c>
      <c r="H152" s="396" t="e">
        <f>IF(ISNUMBER(Regressions!H162),ROUND(Regressions!H162, 1), NA())</f>
        <v>#N/A</v>
      </c>
      <c r="I152" s="274" t="e">
        <f>IF(ISNUMBER(Regressions!I162),ROUND(Regressions!I162, 1), NA())</f>
        <v>#N/A</v>
      </c>
      <c r="J152" s="397" t="e">
        <f>IF(ISNUMBER(Regressions!K162),ROUND(Regressions!K162, 1), NA())</f>
        <v>#N/A</v>
      </c>
      <c r="K152" s="395" t="e">
        <f>IF(ISNUMBER(Regressions!L162),ROUND(Regressions!L162, 1), NA())</f>
        <v>#N/A</v>
      </c>
      <c r="L152" s="275" t="e">
        <f>IF(ISNUMBER(Regressions!M162),ROUND(Regressions!M162, 1), NA())</f>
        <v>#N/A</v>
      </c>
      <c r="M152" s="396" t="e">
        <f>IF(ISNUMBER(Regressions!N162),ROUND(Regressions!N162, 1), NA())</f>
        <v>#N/A</v>
      </c>
      <c r="N152" s="274" t="e">
        <f>IF(ISNUMBER(Regressions!O162),ROUND(Regressions!O162, 1), NA())</f>
        <v>#N/A</v>
      </c>
      <c r="O152" s="397" t="e">
        <f>IF(ISNUMBER(Regressions!Q162),ROUND(Regressions!Q162, 1), NA())</f>
        <v>#N/A</v>
      </c>
      <c r="P152" s="395" t="e">
        <f>IF(ISNUMBER(Regressions!R162),ROUND(Regressions!R162, 1), NA())</f>
        <v>#N/A</v>
      </c>
      <c r="Q152" s="252" t="e">
        <f>IF(ISNUMBER(Regressions!S162),ROUND(Regressions!S162, 1), NA())</f>
        <v>#N/A</v>
      </c>
      <c r="R152" s="396" t="e">
        <f>IF(ISNUMBER(Regressions!T162),ROUND(Regressions!T162, 1), NA())</f>
        <v>#N/A</v>
      </c>
      <c r="S152" s="274" t="e">
        <f>IF(ISNUMBER(Regressions!U162),ROUND(Regressions!U162, 1), NA())</f>
        <v>#N/A</v>
      </c>
    </row>
    <row xmlns:x14ac="http://schemas.microsoft.com/office/spreadsheetml/2009/9/ac" r="153" hidden="true" x14ac:dyDescent="0.2">
      <c r="A153" s="392" t="str">
        <f>IF(ISBLANK(Regressions!A163), " ", Regressions!A163)</f>
        <v>Mali</v>
      </c>
      <c r="B153" s="393">
        <f>IF(ISBLANK(Regressions!B163), " ", Regressions!B163)</f>
        <v>2025</v>
      </c>
      <c r="C153" s="398" t="str">
        <f>IF(ISBLANK(Regressions!C163), " ", Regressions!C163)</f>
        <v>Primary</v>
      </c>
      <c r="D153" s="394" t="str">
        <f>IF(ISBLANK(Regressions!D163), " ", Regressions!D163)</f>
        <v> </v>
      </c>
      <c r="E153" s="251" t="e">
        <f>IF(ISNUMBER(Regressions!E163),ROUND(Regressions!E163, 1), NA())</f>
        <v>#N/A</v>
      </c>
      <c r="F153" s="395" t="e">
        <f>IF(ISNUMBER(Regressions!F163),ROUND(Regressions!F163, 1), NA())</f>
        <v>#N/A</v>
      </c>
      <c r="G153" s="273" t="e">
        <f>IF(ISNUMBER(Regressions!G163),ROUND(Regressions!G163, 1), NA())</f>
        <v>#N/A</v>
      </c>
      <c r="H153" s="396" t="e">
        <f>IF(ISNUMBER(Regressions!H163),ROUND(Regressions!H163, 1), NA())</f>
        <v>#N/A</v>
      </c>
      <c r="I153" s="274" t="e">
        <f>IF(ISNUMBER(Regressions!I163),ROUND(Regressions!I163, 1), NA())</f>
        <v>#N/A</v>
      </c>
      <c r="J153" s="397" t="e">
        <f>IF(ISNUMBER(Regressions!K163),ROUND(Regressions!K163, 1), NA())</f>
        <v>#N/A</v>
      </c>
      <c r="K153" s="395" t="e">
        <f>IF(ISNUMBER(Regressions!L163),ROUND(Regressions!L163, 1), NA())</f>
        <v>#N/A</v>
      </c>
      <c r="L153" s="275" t="e">
        <f>IF(ISNUMBER(Regressions!M163),ROUND(Regressions!M163, 1), NA())</f>
        <v>#N/A</v>
      </c>
      <c r="M153" s="396" t="e">
        <f>IF(ISNUMBER(Regressions!N163),ROUND(Regressions!N163, 1), NA())</f>
        <v>#N/A</v>
      </c>
      <c r="N153" s="274" t="e">
        <f>IF(ISNUMBER(Regressions!O163),ROUND(Regressions!O163, 1), NA())</f>
        <v>#N/A</v>
      </c>
      <c r="O153" s="397" t="e">
        <f>IF(ISNUMBER(Regressions!Q163),ROUND(Regressions!Q163, 1), NA())</f>
        <v>#N/A</v>
      </c>
      <c r="P153" s="395" t="e">
        <f>IF(ISNUMBER(Regressions!R163),ROUND(Regressions!R163, 1), NA())</f>
        <v>#N/A</v>
      </c>
      <c r="Q153" s="252" t="e">
        <f>IF(ISNUMBER(Regressions!S163),ROUND(Regressions!S163, 1), NA())</f>
        <v>#N/A</v>
      </c>
      <c r="R153" s="396" t="e">
        <f>IF(ISNUMBER(Regressions!T163),ROUND(Regressions!T163, 1), NA())</f>
        <v>#N/A</v>
      </c>
      <c r="S153" s="274" t="e">
        <f>IF(ISNUMBER(Regressions!U163),ROUND(Regressions!U163, 1), NA())</f>
        <v>#N/A</v>
      </c>
    </row>
    <row xmlns:x14ac="http://schemas.microsoft.com/office/spreadsheetml/2009/9/ac" r="154" hidden="true" x14ac:dyDescent="0.2">
      <c r="A154" s="392" t="str">
        <f>IF(ISBLANK(Regressions!A164), " ", Regressions!A164)</f>
        <v>Mali</v>
      </c>
      <c r="B154" s="393">
        <f>IF(ISBLANK(Regressions!B164), " ", Regressions!B164)</f>
        <v>2026</v>
      </c>
      <c r="C154" s="398" t="str">
        <f>IF(ISBLANK(Regressions!C164), " ", Regressions!C164)</f>
        <v>Primary</v>
      </c>
      <c r="D154" s="394" t="str">
        <f>IF(ISBLANK(Regressions!D164), " ", Regressions!D164)</f>
        <v> </v>
      </c>
      <c r="E154" s="251" t="e">
        <f>IF(ISNUMBER(Regressions!E164),ROUND(Regressions!E164, 1), NA())</f>
        <v>#N/A</v>
      </c>
      <c r="F154" s="395" t="e">
        <f>IF(ISNUMBER(Regressions!F164),ROUND(Regressions!F164, 1), NA())</f>
        <v>#N/A</v>
      </c>
      <c r="G154" s="273" t="e">
        <f>IF(ISNUMBER(Regressions!G164),ROUND(Regressions!G164, 1), NA())</f>
        <v>#N/A</v>
      </c>
      <c r="H154" s="396" t="e">
        <f>IF(ISNUMBER(Regressions!H164),ROUND(Regressions!H164, 1), NA())</f>
        <v>#N/A</v>
      </c>
      <c r="I154" s="274" t="e">
        <f>IF(ISNUMBER(Regressions!I164),ROUND(Regressions!I164, 1), NA())</f>
        <v>#N/A</v>
      </c>
      <c r="J154" s="397" t="e">
        <f>IF(ISNUMBER(Regressions!K164),ROUND(Regressions!K164, 1), NA())</f>
        <v>#N/A</v>
      </c>
      <c r="K154" s="395" t="e">
        <f>IF(ISNUMBER(Regressions!L164),ROUND(Regressions!L164, 1), NA())</f>
        <v>#N/A</v>
      </c>
      <c r="L154" s="275" t="e">
        <f>IF(ISNUMBER(Regressions!M164),ROUND(Regressions!M164, 1), NA())</f>
        <v>#N/A</v>
      </c>
      <c r="M154" s="396" t="e">
        <f>IF(ISNUMBER(Regressions!N164),ROUND(Regressions!N164, 1), NA())</f>
        <v>#N/A</v>
      </c>
      <c r="N154" s="274" t="e">
        <f>IF(ISNUMBER(Regressions!O164),ROUND(Regressions!O164, 1), NA())</f>
        <v>#N/A</v>
      </c>
      <c r="O154" s="397" t="e">
        <f>IF(ISNUMBER(Regressions!Q164),ROUND(Regressions!Q164, 1), NA())</f>
        <v>#N/A</v>
      </c>
      <c r="P154" s="395" t="e">
        <f>IF(ISNUMBER(Regressions!R164),ROUND(Regressions!R164, 1), NA())</f>
        <v>#N/A</v>
      </c>
      <c r="Q154" s="252" t="e">
        <f>IF(ISNUMBER(Regressions!S164),ROUND(Regressions!S164, 1), NA())</f>
        <v>#N/A</v>
      </c>
      <c r="R154" s="396" t="e">
        <f>IF(ISNUMBER(Regressions!T164),ROUND(Regressions!T164, 1), NA())</f>
        <v>#N/A</v>
      </c>
      <c r="S154" s="274" t="e">
        <f>IF(ISNUMBER(Regressions!U164),ROUND(Regressions!U164, 1), NA())</f>
        <v>#N/A</v>
      </c>
    </row>
    <row xmlns:x14ac="http://schemas.microsoft.com/office/spreadsheetml/2009/9/ac" r="155" hidden="true" x14ac:dyDescent="0.2">
      <c r="A155" s="392" t="str">
        <f>IF(ISBLANK(Regressions!A165), " ", Regressions!A165)</f>
        <v>Mali</v>
      </c>
      <c r="B155" s="393">
        <f>IF(ISBLANK(Regressions!B165), " ", Regressions!B165)</f>
        <v>2027</v>
      </c>
      <c r="C155" s="398" t="str">
        <f>IF(ISBLANK(Regressions!C165), " ", Regressions!C165)</f>
        <v>Primary</v>
      </c>
      <c r="D155" s="394" t="str">
        <f>IF(ISBLANK(Regressions!D165), " ", Regressions!D165)</f>
        <v> </v>
      </c>
      <c r="E155" s="251" t="e">
        <f>IF(ISNUMBER(Regressions!E165),ROUND(Regressions!E165, 1), NA())</f>
        <v>#N/A</v>
      </c>
      <c r="F155" s="395" t="e">
        <f>IF(ISNUMBER(Regressions!F165),ROUND(Regressions!F165, 1), NA())</f>
        <v>#N/A</v>
      </c>
      <c r="G155" s="273" t="e">
        <f>IF(ISNUMBER(Regressions!G165),ROUND(Regressions!G165, 1), NA())</f>
        <v>#N/A</v>
      </c>
      <c r="H155" s="396" t="e">
        <f>IF(ISNUMBER(Regressions!H165),ROUND(Regressions!H165, 1), NA())</f>
        <v>#N/A</v>
      </c>
      <c r="I155" s="274" t="e">
        <f>IF(ISNUMBER(Regressions!I165),ROUND(Regressions!I165, 1), NA())</f>
        <v>#N/A</v>
      </c>
      <c r="J155" s="397" t="e">
        <f>IF(ISNUMBER(Regressions!K165),ROUND(Regressions!K165, 1), NA())</f>
        <v>#N/A</v>
      </c>
      <c r="K155" s="395" t="e">
        <f>IF(ISNUMBER(Regressions!L165),ROUND(Regressions!L165, 1), NA())</f>
        <v>#N/A</v>
      </c>
      <c r="L155" s="275" t="e">
        <f>IF(ISNUMBER(Regressions!M165),ROUND(Regressions!M165, 1), NA())</f>
        <v>#N/A</v>
      </c>
      <c r="M155" s="396" t="e">
        <f>IF(ISNUMBER(Regressions!N165),ROUND(Regressions!N165, 1), NA())</f>
        <v>#N/A</v>
      </c>
      <c r="N155" s="274" t="e">
        <f>IF(ISNUMBER(Regressions!O165),ROUND(Regressions!O165, 1), NA())</f>
        <v>#N/A</v>
      </c>
      <c r="O155" s="397" t="e">
        <f>IF(ISNUMBER(Regressions!Q165),ROUND(Regressions!Q165, 1), NA())</f>
        <v>#N/A</v>
      </c>
      <c r="P155" s="395" t="e">
        <f>IF(ISNUMBER(Regressions!R165),ROUND(Regressions!R165, 1), NA())</f>
        <v>#N/A</v>
      </c>
      <c r="Q155" s="252" t="e">
        <f>IF(ISNUMBER(Regressions!S165),ROUND(Regressions!S165, 1), NA())</f>
        <v>#N/A</v>
      </c>
      <c r="R155" s="396" t="e">
        <f>IF(ISNUMBER(Regressions!T165),ROUND(Regressions!T165, 1), NA())</f>
        <v>#N/A</v>
      </c>
      <c r="S155" s="274" t="e">
        <f>IF(ISNUMBER(Regressions!U165),ROUND(Regressions!U165, 1), NA())</f>
        <v>#N/A</v>
      </c>
    </row>
    <row xmlns:x14ac="http://schemas.microsoft.com/office/spreadsheetml/2009/9/ac" r="156" hidden="true" x14ac:dyDescent="0.2">
      <c r="A156" s="392" t="str">
        <f>IF(ISBLANK(Regressions!A166), " ", Regressions!A166)</f>
        <v>Mali</v>
      </c>
      <c r="B156" s="393">
        <f>IF(ISBLANK(Regressions!B166), " ", Regressions!B166)</f>
        <v>2028</v>
      </c>
      <c r="C156" s="398" t="str">
        <f>IF(ISBLANK(Regressions!C166), " ", Regressions!C166)</f>
        <v>Primary</v>
      </c>
      <c r="D156" s="394" t="str">
        <f>IF(ISBLANK(Regressions!D166), " ", Regressions!D166)</f>
        <v> </v>
      </c>
      <c r="E156" s="251" t="e">
        <f>IF(ISNUMBER(Regressions!E166),ROUND(Regressions!E166, 1), NA())</f>
        <v>#N/A</v>
      </c>
      <c r="F156" s="395" t="e">
        <f>IF(ISNUMBER(Regressions!F166),ROUND(Regressions!F166, 1), NA())</f>
        <v>#N/A</v>
      </c>
      <c r="G156" s="273" t="e">
        <f>IF(ISNUMBER(Regressions!G166),ROUND(Regressions!G166, 1), NA())</f>
        <v>#N/A</v>
      </c>
      <c r="H156" s="396" t="e">
        <f>IF(ISNUMBER(Regressions!H166),ROUND(Regressions!H166, 1), NA())</f>
        <v>#N/A</v>
      </c>
      <c r="I156" s="274" t="e">
        <f>IF(ISNUMBER(Regressions!I166),ROUND(Regressions!I166, 1), NA())</f>
        <v>#N/A</v>
      </c>
      <c r="J156" s="397" t="e">
        <f>IF(ISNUMBER(Regressions!K166),ROUND(Regressions!K166, 1), NA())</f>
        <v>#N/A</v>
      </c>
      <c r="K156" s="395" t="e">
        <f>IF(ISNUMBER(Regressions!L166),ROUND(Regressions!L166, 1), NA())</f>
        <v>#N/A</v>
      </c>
      <c r="L156" s="275" t="e">
        <f>IF(ISNUMBER(Regressions!M166),ROUND(Regressions!M166, 1), NA())</f>
        <v>#N/A</v>
      </c>
      <c r="M156" s="396" t="e">
        <f>IF(ISNUMBER(Regressions!N166),ROUND(Regressions!N166, 1), NA())</f>
        <v>#N/A</v>
      </c>
      <c r="N156" s="274" t="e">
        <f>IF(ISNUMBER(Regressions!O166),ROUND(Regressions!O166, 1), NA())</f>
        <v>#N/A</v>
      </c>
      <c r="O156" s="397" t="e">
        <f>IF(ISNUMBER(Regressions!Q166),ROUND(Regressions!Q166, 1), NA())</f>
        <v>#N/A</v>
      </c>
      <c r="P156" s="395" t="e">
        <f>IF(ISNUMBER(Regressions!R166),ROUND(Regressions!R166, 1), NA())</f>
        <v>#N/A</v>
      </c>
      <c r="Q156" s="252" t="e">
        <f>IF(ISNUMBER(Regressions!S166),ROUND(Regressions!S166, 1), NA())</f>
        <v>#N/A</v>
      </c>
      <c r="R156" s="396" t="e">
        <f>IF(ISNUMBER(Regressions!T166),ROUND(Regressions!T166, 1), NA())</f>
        <v>#N/A</v>
      </c>
      <c r="S156" s="274" t="e">
        <f>IF(ISNUMBER(Regressions!U166),ROUND(Regressions!U166, 1), NA())</f>
        <v>#N/A</v>
      </c>
    </row>
    <row xmlns:x14ac="http://schemas.microsoft.com/office/spreadsheetml/2009/9/ac" r="157" hidden="true" x14ac:dyDescent="0.2">
      <c r="A157" s="392" t="str">
        <f>IF(ISBLANK(Regressions!A167), " ", Regressions!A167)</f>
        <v>Mali</v>
      </c>
      <c r="B157" s="393">
        <f>IF(ISBLANK(Regressions!B167), " ", Regressions!B167)</f>
        <v>2029</v>
      </c>
      <c r="C157" s="398" t="str">
        <f>IF(ISBLANK(Regressions!C167), " ", Regressions!C167)</f>
        <v>Primary</v>
      </c>
      <c r="D157" s="394" t="str">
        <f>IF(ISBLANK(Regressions!D167), " ", Regressions!D167)</f>
        <v> </v>
      </c>
      <c r="E157" s="251" t="e">
        <f>IF(ISNUMBER(Regressions!E167),ROUND(Regressions!E167, 1), NA())</f>
        <v>#N/A</v>
      </c>
      <c r="F157" s="395" t="e">
        <f>IF(ISNUMBER(Regressions!F167),ROUND(Regressions!F167, 1), NA())</f>
        <v>#N/A</v>
      </c>
      <c r="G157" s="273" t="e">
        <f>IF(ISNUMBER(Regressions!G167),ROUND(Regressions!G167, 1), NA())</f>
        <v>#N/A</v>
      </c>
      <c r="H157" s="396" t="e">
        <f>IF(ISNUMBER(Regressions!H167),ROUND(Regressions!H167, 1), NA())</f>
        <v>#N/A</v>
      </c>
      <c r="I157" s="274" t="e">
        <f>IF(ISNUMBER(Regressions!I167),ROUND(Regressions!I167, 1), NA())</f>
        <v>#N/A</v>
      </c>
      <c r="J157" s="397" t="e">
        <f>IF(ISNUMBER(Regressions!K167),ROUND(Regressions!K167, 1), NA())</f>
        <v>#N/A</v>
      </c>
      <c r="K157" s="395" t="e">
        <f>IF(ISNUMBER(Regressions!L167),ROUND(Regressions!L167, 1), NA())</f>
        <v>#N/A</v>
      </c>
      <c r="L157" s="275" t="e">
        <f>IF(ISNUMBER(Regressions!M167),ROUND(Regressions!M167, 1), NA())</f>
        <v>#N/A</v>
      </c>
      <c r="M157" s="396" t="e">
        <f>IF(ISNUMBER(Regressions!N167),ROUND(Regressions!N167, 1), NA())</f>
        <v>#N/A</v>
      </c>
      <c r="N157" s="274" t="e">
        <f>IF(ISNUMBER(Regressions!O167),ROUND(Regressions!O167, 1), NA())</f>
        <v>#N/A</v>
      </c>
      <c r="O157" s="397" t="e">
        <f>IF(ISNUMBER(Regressions!Q167),ROUND(Regressions!Q167, 1), NA())</f>
        <v>#N/A</v>
      </c>
      <c r="P157" s="395" t="e">
        <f>IF(ISNUMBER(Regressions!R167),ROUND(Regressions!R167, 1), NA())</f>
        <v>#N/A</v>
      </c>
      <c r="Q157" s="252" t="e">
        <f>IF(ISNUMBER(Regressions!S167),ROUND(Regressions!S167, 1), NA())</f>
        <v>#N/A</v>
      </c>
      <c r="R157" s="396" t="e">
        <f>IF(ISNUMBER(Regressions!T167),ROUND(Regressions!T167, 1), NA())</f>
        <v>#N/A</v>
      </c>
      <c r="S157" s="274" t="e">
        <f>IF(ISNUMBER(Regressions!U167),ROUND(Regressions!U167, 1), NA())</f>
        <v>#N/A</v>
      </c>
    </row>
    <row xmlns:x14ac="http://schemas.microsoft.com/office/spreadsheetml/2009/9/ac" r="158" hidden="true" x14ac:dyDescent="0.2">
      <c r="A158" s="392" t="str">
        <f>IF(ISBLANK(Regressions!A168), " ", Regressions!A168)</f>
        <v>Mali</v>
      </c>
      <c r="B158" s="393">
        <f>IF(ISBLANK(Regressions!B168), " ", Regressions!B168)</f>
        <v>2030</v>
      </c>
      <c r="C158" s="398" t="str">
        <f>IF(ISBLANK(Regressions!C168), " ", Regressions!C168)</f>
        <v>Primary</v>
      </c>
      <c r="D158" s="394" t="str">
        <f>IF(ISBLANK(Regressions!D168), " ", Regressions!D168)</f>
        <v> </v>
      </c>
      <c r="E158" s="251" t="e">
        <f>IF(ISNUMBER(Regressions!E168),ROUND(Regressions!E168, 1), NA())</f>
        <v>#N/A</v>
      </c>
      <c r="F158" s="395" t="e">
        <f>IF(ISNUMBER(Regressions!F168),ROUND(Regressions!F168, 1), NA())</f>
        <v>#N/A</v>
      </c>
      <c r="G158" s="273" t="e">
        <f>IF(ISNUMBER(Regressions!G168),ROUND(Regressions!G168, 1), NA())</f>
        <v>#N/A</v>
      </c>
      <c r="H158" s="396" t="e">
        <f>IF(ISNUMBER(Regressions!H168),ROUND(Regressions!H168, 1), NA())</f>
        <v>#N/A</v>
      </c>
      <c r="I158" s="274" t="e">
        <f>IF(ISNUMBER(Regressions!I168),ROUND(Regressions!I168, 1), NA())</f>
        <v>#N/A</v>
      </c>
      <c r="J158" s="397" t="e">
        <f>IF(ISNUMBER(Regressions!K168),ROUND(Regressions!K168, 1), NA())</f>
        <v>#N/A</v>
      </c>
      <c r="K158" s="395" t="e">
        <f>IF(ISNUMBER(Regressions!L168),ROUND(Regressions!L168, 1), NA())</f>
        <v>#N/A</v>
      </c>
      <c r="L158" s="275" t="e">
        <f>IF(ISNUMBER(Regressions!M168),ROUND(Regressions!M168, 1), NA())</f>
        <v>#N/A</v>
      </c>
      <c r="M158" s="396" t="e">
        <f>IF(ISNUMBER(Regressions!N168),ROUND(Regressions!N168, 1), NA())</f>
        <v>#N/A</v>
      </c>
      <c r="N158" s="274" t="e">
        <f>IF(ISNUMBER(Regressions!O168),ROUND(Regressions!O168, 1), NA())</f>
        <v>#N/A</v>
      </c>
      <c r="O158" s="397" t="e">
        <f>IF(ISNUMBER(Regressions!Q168),ROUND(Regressions!Q168, 1), NA())</f>
        <v>#N/A</v>
      </c>
      <c r="P158" s="395" t="e">
        <f>IF(ISNUMBER(Regressions!R168),ROUND(Regressions!R168, 1), NA())</f>
        <v>#N/A</v>
      </c>
      <c r="Q158" s="252" t="e">
        <f>IF(ISNUMBER(Regressions!S168),ROUND(Regressions!S168, 1), NA())</f>
        <v>#N/A</v>
      </c>
      <c r="R158" s="396" t="e">
        <f>IF(ISNUMBER(Regressions!T168),ROUND(Regressions!T168, 1), NA())</f>
        <v>#N/A</v>
      </c>
      <c r="S158" s="274" t="e">
        <f>IF(ISNUMBER(Regressions!U168),ROUND(Regressions!U168, 1), NA())</f>
        <v>#N/A</v>
      </c>
    </row>
    <row xmlns:x14ac="http://schemas.microsoft.com/office/spreadsheetml/2009/9/ac" r="159" x14ac:dyDescent="0.2">
      <c r="A159" s="392" t="str">
        <f>IF(ISBLANK(Regressions!A169), " ", Regressions!A169)</f>
        <v>Mali</v>
      </c>
      <c r="B159" s="393">
        <f>IF(ISBLANK(Regressions!B169), " ", Regressions!B169)</f>
        <v>2000</v>
      </c>
      <c r="C159" s="398" t="str">
        <f>IF(ISBLANK(Regressions!C169), " ", Regressions!C169)</f>
        <v>Secondary</v>
      </c>
      <c r="D159" s="394">
        <f>IF(ISBLANK(Regressions!D169), " ", Regressions!D169)</f>
        <v>1605079</v>
      </c>
      <c r="E159" s="251" t="e">
        <f>IF(ISNUMBER(Regressions!E169),ROUND(Regressions!E169, 1), NA())</f>
        <v>#N/A</v>
      </c>
      <c r="F159" s="395" t="e">
        <f>IF(ISNUMBER(Regressions!F169),ROUND(Regressions!F169, 1), NA())</f>
        <v>#N/A</v>
      </c>
      <c r="G159" s="273" t="e">
        <f>IF(ISNUMBER(Regressions!G169),ROUND(Regressions!G169, 1), NA())</f>
        <v>#N/A</v>
      </c>
      <c r="H159" s="396" t="e">
        <f>IF(ISNUMBER(Regressions!H169),ROUND(Regressions!H169, 1), NA())</f>
        <v>#N/A</v>
      </c>
      <c r="I159" s="274" t="e">
        <f>IF(ISNUMBER(Regressions!I169),ROUND(Regressions!I169, 1), NA())</f>
        <v>#N/A</v>
      </c>
      <c r="J159" s="397" t="e">
        <f>IF(ISNUMBER(Regressions!K169),ROUND(Regressions!K169, 1), NA())</f>
        <v>#N/A</v>
      </c>
      <c r="K159" s="395" t="e">
        <f>IF(ISNUMBER(Regressions!L169),ROUND(Regressions!L169, 1), NA())</f>
        <v>#N/A</v>
      </c>
      <c r="L159" s="275" t="e">
        <f>IF(ISNUMBER(Regressions!M169),ROUND(Regressions!M169, 1), NA())</f>
        <v>#N/A</v>
      </c>
      <c r="M159" s="396" t="e">
        <f>IF(ISNUMBER(Regressions!N169),ROUND(Regressions!N169, 1), NA())</f>
        <v>#N/A</v>
      </c>
      <c r="N159" s="274" t="e">
        <f>IF(ISNUMBER(Regressions!O169),ROUND(Regressions!O169, 1), NA())</f>
        <v>#N/A</v>
      </c>
      <c r="O159" s="397" t="e">
        <f>IF(ISNUMBER(Regressions!Q169),ROUND(Regressions!Q169, 1), NA())</f>
        <v>#N/A</v>
      </c>
      <c r="P159" s="395" t="e">
        <f>IF(ISNUMBER(Regressions!R169),ROUND(Regressions!R169, 1), NA())</f>
        <v>#N/A</v>
      </c>
      <c r="Q159" s="252" t="e">
        <f>IF(ISNUMBER(Regressions!S169),ROUND(Regressions!S169, 1), NA())</f>
        <v>#N/A</v>
      </c>
      <c r="R159" s="396" t="e">
        <f>IF(ISNUMBER(Regressions!T169),ROUND(Regressions!T169, 1), NA())</f>
        <v>#N/A</v>
      </c>
      <c r="S159" s="274" t="e">
        <f>IF(ISNUMBER(Regressions!U169),ROUND(Regressions!U169, 1), NA())</f>
        <v>#N/A</v>
      </c>
    </row>
    <row xmlns:x14ac="http://schemas.microsoft.com/office/spreadsheetml/2009/9/ac" r="160" x14ac:dyDescent="0.2">
      <c r="A160" s="392" t="str">
        <f>IF(ISBLANK(Regressions!A170), " ", Regressions!A170)</f>
        <v>Mali</v>
      </c>
      <c r="B160" s="393">
        <f>IF(ISBLANK(Regressions!B170), " ", Regressions!B170)</f>
        <v>2001</v>
      </c>
      <c r="C160" s="398" t="str">
        <f>IF(ISBLANK(Regressions!C170), " ", Regressions!C170)</f>
        <v>Secondary</v>
      </c>
      <c r="D160" s="394">
        <f>IF(ISBLANK(Regressions!D170), " ", Regressions!D170)</f>
        <v>1644168</v>
      </c>
      <c r="E160" s="251" t="e">
        <f>IF(ISNUMBER(Regressions!E170),ROUND(Regressions!E170, 1), NA())</f>
        <v>#N/A</v>
      </c>
      <c r="F160" s="395" t="e">
        <f>IF(ISNUMBER(Regressions!F170),ROUND(Regressions!F170, 1), NA())</f>
        <v>#N/A</v>
      </c>
      <c r="G160" s="273" t="e">
        <f>IF(ISNUMBER(Regressions!G170),ROUND(Regressions!G170, 1), NA())</f>
        <v>#N/A</v>
      </c>
      <c r="H160" s="396" t="e">
        <f>IF(ISNUMBER(Regressions!H170),ROUND(Regressions!H170, 1), NA())</f>
        <v>#N/A</v>
      </c>
      <c r="I160" s="274" t="e">
        <f>IF(ISNUMBER(Regressions!I170),ROUND(Regressions!I170, 1), NA())</f>
        <v>#N/A</v>
      </c>
      <c r="J160" s="397" t="e">
        <f>IF(ISNUMBER(Regressions!K170),ROUND(Regressions!K170, 1), NA())</f>
        <v>#N/A</v>
      </c>
      <c r="K160" s="395" t="e">
        <f>IF(ISNUMBER(Regressions!L170),ROUND(Regressions!L170, 1), NA())</f>
        <v>#N/A</v>
      </c>
      <c r="L160" s="275" t="e">
        <f>IF(ISNUMBER(Regressions!M170),ROUND(Regressions!M170, 1), NA())</f>
        <v>#N/A</v>
      </c>
      <c r="M160" s="396" t="e">
        <f>IF(ISNUMBER(Regressions!N170),ROUND(Regressions!N170, 1), NA())</f>
        <v>#N/A</v>
      </c>
      <c r="N160" s="274" t="e">
        <f>IF(ISNUMBER(Regressions!O170),ROUND(Regressions!O170, 1), NA())</f>
        <v>#N/A</v>
      </c>
      <c r="O160" s="397" t="e">
        <f>IF(ISNUMBER(Regressions!Q170),ROUND(Regressions!Q170, 1), NA())</f>
        <v>#N/A</v>
      </c>
      <c r="P160" s="395" t="e">
        <f>IF(ISNUMBER(Regressions!R170),ROUND(Regressions!R170, 1), NA())</f>
        <v>#N/A</v>
      </c>
      <c r="Q160" s="252" t="e">
        <f>IF(ISNUMBER(Regressions!S170),ROUND(Regressions!S170, 1), NA())</f>
        <v>#N/A</v>
      </c>
      <c r="R160" s="396" t="e">
        <f>IF(ISNUMBER(Regressions!T170),ROUND(Regressions!T170, 1), NA())</f>
        <v>#N/A</v>
      </c>
      <c r="S160" s="274" t="e">
        <f>IF(ISNUMBER(Regressions!U170),ROUND(Regressions!U170, 1), NA())</f>
        <v>#N/A</v>
      </c>
    </row>
    <row xmlns:x14ac="http://schemas.microsoft.com/office/spreadsheetml/2009/9/ac" r="161" x14ac:dyDescent="0.2">
      <c r="A161" s="392" t="str">
        <f>IF(ISBLANK(Regressions!A171), " ", Regressions!A171)</f>
        <v>Mali</v>
      </c>
      <c r="B161" s="393">
        <f>IF(ISBLANK(Regressions!B171), " ", Regressions!B171)</f>
        <v>2002</v>
      </c>
      <c r="C161" s="398" t="str">
        <f>IF(ISBLANK(Regressions!C171), " ", Regressions!C171)</f>
        <v>Secondary</v>
      </c>
      <c r="D161" s="394">
        <f>IF(ISBLANK(Regressions!D171), " ", Regressions!D171)</f>
        <v>1683555</v>
      </c>
      <c r="E161" s="251" t="e">
        <f>IF(ISNUMBER(Regressions!E171),ROUND(Regressions!E171, 1), NA())</f>
        <v>#N/A</v>
      </c>
      <c r="F161" s="395" t="e">
        <f>IF(ISNUMBER(Regressions!F171),ROUND(Regressions!F171, 1), NA())</f>
        <v>#N/A</v>
      </c>
      <c r="G161" s="273" t="e">
        <f>IF(ISNUMBER(Regressions!G171),ROUND(Regressions!G171, 1), NA())</f>
        <v>#N/A</v>
      </c>
      <c r="H161" s="396" t="e">
        <f>IF(ISNUMBER(Regressions!H171),ROUND(Regressions!H171, 1), NA())</f>
        <v>#N/A</v>
      </c>
      <c r="I161" s="274" t="e">
        <f>IF(ISNUMBER(Regressions!I171),ROUND(Regressions!I171, 1), NA())</f>
        <v>#N/A</v>
      </c>
      <c r="J161" s="397" t="e">
        <f>IF(ISNUMBER(Regressions!K171),ROUND(Regressions!K171, 1), NA())</f>
        <v>#N/A</v>
      </c>
      <c r="K161" s="395" t="e">
        <f>IF(ISNUMBER(Regressions!L171),ROUND(Regressions!L171, 1), NA())</f>
        <v>#N/A</v>
      </c>
      <c r="L161" s="275" t="e">
        <f>IF(ISNUMBER(Regressions!M171),ROUND(Regressions!M171, 1), NA())</f>
        <v>#N/A</v>
      </c>
      <c r="M161" s="396" t="e">
        <f>IF(ISNUMBER(Regressions!N171),ROUND(Regressions!N171, 1), NA())</f>
        <v>#N/A</v>
      </c>
      <c r="N161" s="274" t="e">
        <f>IF(ISNUMBER(Regressions!O171),ROUND(Regressions!O171, 1), NA())</f>
        <v>#N/A</v>
      </c>
      <c r="O161" s="397" t="e">
        <f>IF(ISNUMBER(Regressions!Q171),ROUND(Regressions!Q171, 1), NA())</f>
        <v>#N/A</v>
      </c>
      <c r="P161" s="395" t="e">
        <f>IF(ISNUMBER(Regressions!R171),ROUND(Regressions!R171, 1), NA())</f>
        <v>#N/A</v>
      </c>
      <c r="Q161" s="252" t="e">
        <f>IF(ISNUMBER(Regressions!S171),ROUND(Regressions!S171, 1), NA())</f>
        <v>#N/A</v>
      </c>
      <c r="R161" s="396" t="e">
        <f>IF(ISNUMBER(Regressions!T171),ROUND(Regressions!T171, 1), NA())</f>
        <v>#N/A</v>
      </c>
      <c r="S161" s="274" t="e">
        <f>IF(ISNUMBER(Regressions!U171),ROUND(Regressions!U171, 1), NA())</f>
        <v>#N/A</v>
      </c>
    </row>
    <row xmlns:x14ac="http://schemas.microsoft.com/office/spreadsheetml/2009/9/ac" r="162" x14ac:dyDescent="0.2">
      <c r="A162" s="392" t="str">
        <f>IF(ISBLANK(Regressions!A172), " ", Regressions!A172)</f>
        <v>Mali</v>
      </c>
      <c r="B162" s="393">
        <f>IF(ISBLANK(Regressions!B172), " ", Regressions!B172)</f>
        <v>2003</v>
      </c>
      <c r="C162" s="398" t="str">
        <f>IF(ISBLANK(Regressions!C172), " ", Regressions!C172)</f>
        <v>Secondary</v>
      </c>
      <c r="D162" s="394">
        <f>IF(ISBLANK(Regressions!D172), " ", Regressions!D172)</f>
        <v>1721280</v>
      </c>
      <c r="E162" s="251" t="e">
        <f>IF(ISNUMBER(Regressions!E172),ROUND(Regressions!E172, 1), NA())</f>
        <v>#N/A</v>
      </c>
      <c r="F162" s="395" t="e">
        <f>IF(ISNUMBER(Regressions!F172),ROUND(Regressions!F172, 1), NA())</f>
        <v>#N/A</v>
      </c>
      <c r="G162" s="273" t="e">
        <f>IF(ISNUMBER(Regressions!G172),ROUND(Regressions!G172, 1), NA())</f>
        <v>#N/A</v>
      </c>
      <c r="H162" s="396" t="e">
        <f>IF(ISNUMBER(Regressions!H172),ROUND(Regressions!H172, 1), NA())</f>
        <v>#N/A</v>
      </c>
      <c r="I162" s="274" t="e">
        <f>IF(ISNUMBER(Regressions!I172),ROUND(Regressions!I172, 1), NA())</f>
        <v>#N/A</v>
      </c>
      <c r="J162" s="397" t="e">
        <f>IF(ISNUMBER(Regressions!K172),ROUND(Regressions!K172, 1), NA())</f>
        <v>#N/A</v>
      </c>
      <c r="K162" s="395" t="e">
        <f>IF(ISNUMBER(Regressions!L172),ROUND(Regressions!L172, 1), NA())</f>
        <v>#N/A</v>
      </c>
      <c r="L162" s="275" t="e">
        <f>IF(ISNUMBER(Regressions!M172),ROUND(Regressions!M172, 1), NA())</f>
        <v>#N/A</v>
      </c>
      <c r="M162" s="396" t="e">
        <f>IF(ISNUMBER(Regressions!N172),ROUND(Regressions!N172, 1), NA())</f>
        <v>#N/A</v>
      </c>
      <c r="N162" s="274" t="e">
        <f>IF(ISNUMBER(Regressions!O172),ROUND(Regressions!O172, 1), NA())</f>
        <v>#N/A</v>
      </c>
      <c r="O162" s="397" t="e">
        <f>IF(ISNUMBER(Regressions!Q172),ROUND(Regressions!Q172, 1), NA())</f>
        <v>#N/A</v>
      </c>
      <c r="P162" s="395" t="e">
        <f>IF(ISNUMBER(Regressions!R172),ROUND(Regressions!R172, 1), NA())</f>
        <v>#N/A</v>
      </c>
      <c r="Q162" s="252" t="e">
        <f>IF(ISNUMBER(Regressions!S172),ROUND(Regressions!S172, 1), NA())</f>
        <v>#N/A</v>
      </c>
      <c r="R162" s="396" t="e">
        <f>IF(ISNUMBER(Regressions!T172),ROUND(Regressions!T172, 1), NA())</f>
        <v>#N/A</v>
      </c>
      <c r="S162" s="274" t="e">
        <f>IF(ISNUMBER(Regressions!U172),ROUND(Regressions!U172, 1), NA())</f>
        <v>#N/A</v>
      </c>
    </row>
    <row xmlns:x14ac="http://schemas.microsoft.com/office/spreadsheetml/2009/9/ac" r="163" x14ac:dyDescent="0.2">
      <c r="A163" s="392" t="str">
        <f>IF(ISBLANK(Regressions!A173), " ", Regressions!A173)</f>
        <v>Mali</v>
      </c>
      <c r="B163" s="393">
        <f>IF(ISBLANK(Regressions!B173), " ", Regressions!B173)</f>
        <v>2004</v>
      </c>
      <c r="C163" s="398" t="str">
        <f>IF(ISBLANK(Regressions!C173), " ", Regressions!C173)</f>
        <v>Secondary</v>
      </c>
      <c r="D163" s="394">
        <f>IF(ISBLANK(Regressions!D173), " ", Regressions!D173)</f>
        <v>1755239</v>
      </c>
      <c r="E163" s="251" t="e">
        <f>IF(ISNUMBER(Regressions!E173),ROUND(Regressions!E173, 1), NA())</f>
        <v>#N/A</v>
      </c>
      <c r="F163" s="395" t="e">
        <f>IF(ISNUMBER(Regressions!F173),ROUND(Regressions!F173, 1), NA())</f>
        <v>#N/A</v>
      </c>
      <c r="G163" s="273" t="e">
        <f>IF(ISNUMBER(Regressions!G173),ROUND(Regressions!G173, 1), NA())</f>
        <v>#N/A</v>
      </c>
      <c r="H163" s="396" t="e">
        <f>IF(ISNUMBER(Regressions!H173),ROUND(Regressions!H173, 1), NA())</f>
        <v>#N/A</v>
      </c>
      <c r="I163" s="274" t="e">
        <f>IF(ISNUMBER(Regressions!I173),ROUND(Regressions!I173, 1), NA())</f>
        <v>#N/A</v>
      </c>
      <c r="J163" s="397" t="e">
        <f>IF(ISNUMBER(Regressions!K173),ROUND(Regressions!K173, 1), NA())</f>
        <v>#N/A</v>
      </c>
      <c r="K163" s="395" t="e">
        <f>IF(ISNUMBER(Regressions!L173),ROUND(Regressions!L173, 1), NA())</f>
        <v>#N/A</v>
      </c>
      <c r="L163" s="275" t="e">
        <f>IF(ISNUMBER(Regressions!M173),ROUND(Regressions!M173, 1), NA())</f>
        <v>#N/A</v>
      </c>
      <c r="M163" s="396" t="e">
        <f>IF(ISNUMBER(Regressions!N173),ROUND(Regressions!N173, 1), NA())</f>
        <v>#N/A</v>
      </c>
      <c r="N163" s="274" t="e">
        <f>IF(ISNUMBER(Regressions!O173),ROUND(Regressions!O173, 1), NA())</f>
        <v>#N/A</v>
      </c>
      <c r="O163" s="397" t="e">
        <f>IF(ISNUMBER(Regressions!Q173),ROUND(Regressions!Q173, 1), NA())</f>
        <v>#N/A</v>
      </c>
      <c r="P163" s="395" t="e">
        <f>IF(ISNUMBER(Regressions!R173),ROUND(Regressions!R173, 1), NA())</f>
        <v>#N/A</v>
      </c>
      <c r="Q163" s="252" t="e">
        <f>IF(ISNUMBER(Regressions!S173),ROUND(Regressions!S173, 1), NA())</f>
        <v>#N/A</v>
      </c>
      <c r="R163" s="396" t="e">
        <f>IF(ISNUMBER(Regressions!T173),ROUND(Regressions!T173, 1), NA())</f>
        <v>#N/A</v>
      </c>
      <c r="S163" s="274" t="e">
        <f>IF(ISNUMBER(Regressions!U173),ROUND(Regressions!U173, 1), NA())</f>
        <v>#N/A</v>
      </c>
    </row>
    <row xmlns:x14ac="http://schemas.microsoft.com/office/spreadsheetml/2009/9/ac" r="164" x14ac:dyDescent="0.2">
      <c r="A164" s="392" t="str">
        <f>IF(ISBLANK(Regressions!A174), " ", Regressions!A174)</f>
        <v>Mali</v>
      </c>
      <c r="B164" s="393">
        <f>IF(ISBLANK(Regressions!B174), " ", Regressions!B174)</f>
        <v>2005</v>
      </c>
      <c r="C164" s="398" t="str">
        <f>IF(ISBLANK(Regressions!C174), " ", Regressions!C174)</f>
        <v>Secondary</v>
      </c>
      <c r="D164" s="394">
        <f>IF(ISBLANK(Regressions!D174), " ", Regressions!D174)</f>
        <v>1793580</v>
      </c>
      <c r="E164" s="251" t="e">
        <f>IF(ISNUMBER(Regressions!E174),ROUND(Regressions!E174, 1), NA())</f>
        <v>#N/A</v>
      </c>
      <c r="F164" s="395">
        <f>IF(ISNUMBER(Regressions!F174),ROUND(Regressions!F174, 1), NA())</f>
        <v>47.4</v>
      </c>
      <c r="G164" s="273" t="e">
        <f>IF(ISNUMBER(Regressions!G174),ROUND(Regressions!G174, 1), NA())</f>
        <v>#N/A</v>
      </c>
      <c r="H164" s="396" t="e">
        <f>IF(ISNUMBER(Regressions!H174),ROUND(Regressions!H174, 1), NA())</f>
        <v>#N/A</v>
      </c>
      <c r="I164" s="274">
        <f>IF(ISNUMBER(Regressions!I174),ROUND(Regressions!I174, 1), NA())</f>
        <v>52.6</v>
      </c>
      <c r="J164" s="397">
        <f>IF(ISNUMBER(Regressions!K174),ROUND(Regressions!K174, 1), NA())</f>
        <v>70.400000000000006</v>
      </c>
      <c r="K164" s="395" t="e">
        <f>IF(ISNUMBER(Regressions!L174),ROUND(Regressions!L174, 1), NA())</f>
        <v>#N/A</v>
      </c>
      <c r="L164" s="275">
        <f>IF(ISNUMBER(Regressions!M174),ROUND(Regressions!M174, 1), NA())</f>
        <v>20.100000000000001</v>
      </c>
      <c r="M164" s="396">
        <f>IF(ISNUMBER(Regressions!N174),ROUND(Regressions!N174, 1), NA())</f>
        <v>50.3</v>
      </c>
      <c r="N164" s="274">
        <f>IF(ISNUMBER(Regressions!O174),ROUND(Regressions!O174, 1), NA())</f>
        <v>29.7</v>
      </c>
      <c r="O164" s="397" t="e">
        <f>IF(ISNUMBER(Regressions!Q174),ROUND(Regressions!Q174, 1), NA())</f>
        <v>#N/A</v>
      </c>
      <c r="P164" s="395" t="e">
        <f>IF(ISNUMBER(Regressions!R174),ROUND(Regressions!R174, 1), NA())</f>
        <v>#N/A</v>
      </c>
      <c r="Q164" s="252" t="e">
        <f>IF(ISNUMBER(Regressions!S174),ROUND(Regressions!S174, 1), NA())</f>
        <v>#N/A</v>
      </c>
      <c r="R164" s="396" t="e">
        <f>IF(ISNUMBER(Regressions!T174),ROUND(Regressions!T174, 1), NA())</f>
        <v>#N/A</v>
      </c>
      <c r="S164" s="274" t="e">
        <f>IF(ISNUMBER(Regressions!U174),ROUND(Regressions!U174, 1), NA())</f>
        <v>#N/A</v>
      </c>
    </row>
    <row xmlns:x14ac="http://schemas.microsoft.com/office/spreadsheetml/2009/9/ac" r="165" x14ac:dyDescent="0.2">
      <c r="A165" s="392" t="str">
        <f>IF(ISBLANK(Regressions!A175), " ", Regressions!A175)</f>
        <v>Mali</v>
      </c>
      <c r="B165" s="393">
        <f>IF(ISBLANK(Regressions!B175), " ", Regressions!B175)</f>
        <v>2006</v>
      </c>
      <c r="C165" s="398" t="str">
        <f>IF(ISBLANK(Regressions!C175), " ", Regressions!C175)</f>
        <v>Secondary</v>
      </c>
      <c r="D165" s="394">
        <f>IF(ISBLANK(Regressions!D175), " ", Regressions!D175)</f>
        <v>1831031</v>
      </c>
      <c r="E165" s="251" t="e">
        <f>IF(ISNUMBER(Regressions!E175),ROUND(Regressions!E175, 1), NA())</f>
        <v>#N/A</v>
      </c>
      <c r="F165" s="395">
        <f>IF(ISNUMBER(Regressions!F175),ROUND(Regressions!F175, 1), NA())</f>
        <v>47.4</v>
      </c>
      <c r="G165" s="273" t="e">
        <f>IF(ISNUMBER(Regressions!G175),ROUND(Regressions!G175, 1), NA())</f>
        <v>#N/A</v>
      </c>
      <c r="H165" s="396" t="e">
        <f>IF(ISNUMBER(Regressions!H175),ROUND(Regressions!H175, 1), NA())</f>
        <v>#N/A</v>
      </c>
      <c r="I165" s="274">
        <f>IF(ISNUMBER(Regressions!I175),ROUND(Regressions!I175, 1), NA())</f>
        <v>52.6</v>
      </c>
      <c r="J165" s="397">
        <f>IF(ISNUMBER(Regressions!K175),ROUND(Regressions!K175, 1), NA())</f>
        <v>70.400000000000006</v>
      </c>
      <c r="K165" s="395" t="e">
        <f>IF(ISNUMBER(Regressions!L175),ROUND(Regressions!L175, 1), NA())</f>
        <v>#N/A</v>
      </c>
      <c r="L165" s="275">
        <f>IF(ISNUMBER(Regressions!M175),ROUND(Regressions!M175, 1), NA())</f>
        <v>20.100000000000001</v>
      </c>
      <c r="M165" s="396">
        <f>IF(ISNUMBER(Regressions!N175),ROUND(Regressions!N175, 1), NA())</f>
        <v>50.3</v>
      </c>
      <c r="N165" s="274">
        <f>IF(ISNUMBER(Regressions!O175),ROUND(Regressions!O175, 1), NA())</f>
        <v>29.7</v>
      </c>
      <c r="O165" s="397" t="e">
        <f>IF(ISNUMBER(Regressions!Q175),ROUND(Regressions!Q175, 1), NA())</f>
        <v>#N/A</v>
      </c>
      <c r="P165" s="395" t="e">
        <f>IF(ISNUMBER(Regressions!R175),ROUND(Regressions!R175, 1), NA())</f>
        <v>#N/A</v>
      </c>
      <c r="Q165" s="252" t="e">
        <f>IF(ISNUMBER(Regressions!S175),ROUND(Regressions!S175, 1), NA())</f>
        <v>#N/A</v>
      </c>
      <c r="R165" s="396" t="e">
        <f>IF(ISNUMBER(Regressions!T175),ROUND(Regressions!T175, 1), NA())</f>
        <v>#N/A</v>
      </c>
      <c r="S165" s="274" t="e">
        <f>IF(ISNUMBER(Regressions!U175),ROUND(Regressions!U175, 1), NA())</f>
        <v>#N/A</v>
      </c>
    </row>
    <row xmlns:x14ac="http://schemas.microsoft.com/office/spreadsheetml/2009/9/ac" r="166" x14ac:dyDescent="0.2">
      <c r="A166" s="392" t="str">
        <f>IF(ISBLANK(Regressions!A176), " ", Regressions!A176)</f>
        <v>Mali</v>
      </c>
      <c r="B166" s="393">
        <f>IF(ISBLANK(Regressions!B176), " ", Regressions!B176)</f>
        <v>2007</v>
      </c>
      <c r="C166" s="398" t="str">
        <f>IF(ISBLANK(Regressions!C176), " ", Regressions!C176)</f>
        <v>Secondary</v>
      </c>
      <c r="D166" s="394">
        <f>IF(ISBLANK(Regressions!D176), " ", Regressions!D176)</f>
        <v>1871193</v>
      </c>
      <c r="E166" s="251" t="e">
        <f>IF(ISNUMBER(Regressions!E176),ROUND(Regressions!E176, 1), NA())</f>
        <v>#N/A</v>
      </c>
      <c r="F166" s="395">
        <f>IF(ISNUMBER(Regressions!F176),ROUND(Regressions!F176, 1), NA())</f>
        <v>47.4</v>
      </c>
      <c r="G166" s="273" t="e">
        <f>IF(ISNUMBER(Regressions!G176),ROUND(Regressions!G176, 1), NA())</f>
        <v>#N/A</v>
      </c>
      <c r="H166" s="396" t="e">
        <f>IF(ISNUMBER(Regressions!H176),ROUND(Regressions!H176, 1), NA())</f>
        <v>#N/A</v>
      </c>
      <c r="I166" s="274">
        <f>IF(ISNUMBER(Regressions!I176),ROUND(Regressions!I176, 1), NA())</f>
        <v>52.6</v>
      </c>
      <c r="J166" s="397">
        <f>IF(ISNUMBER(Regressions!K176),ROUND(Regressions!K176, 1), NA())</f>
        <v>70.400000000000006</v>
      </c>
      <c r="K166" s="395" t="e">
        <f>IF(ISNUMBER(Regressions!L176),ROUND(Regressions!L176, 1), NA())</f>
        <v>#N/A</v>
      </c>
      <c r="L166" s="275">
        <f>IF(ISNUMBER(Regressions!M176),ROUND(Regressions!M176, 1), NA())</f>
        <v>20.100000000000001</v>
      </c>
      <c r="M166" s="396">
        <f>IF(ISNUMBER(Regressions!N176),ROUND(Regressions!N176, 1), NA())</f>
        <v>50.3</v>
      </c>
      <c r="N166" s="274">
        <f>IF(ISNUMBER(Regressions!O176),ROUND(Regressions!O176, 1), NA())</f>
        <v>29.7</v>
      </c>
      <c r="O166" s="397" t="e">
        <f>IF(ISNUMBER(Regressions!Q176),ROUND(Regressions!Q176, 1), NA())</f>
        <v>#N/A</v>
      </c>
      <c r="P166" s="395" t="e">
        <f>IF(ISNUMBER(Regressions!R176),ROUND(Regressions!R176, 1), NA())</f>
        <v>#N/A</v>
      </c>
      <c r="Q166" s="252" t="e">
        <f>IF(ISNUMBER(Regressions!S176),ROUND(Regressions!S176, 1), NA())</f>
        <v>#N/A</v>
      </c>
      <c r="R166" s="396" t="e">
        <f>IF(ISNUMBER(Regressions!T176),ROUND(Regressions!T176, 1), NA())</f>
        <v>#N/A</v>
      </c>
      <c r="S166" s="274" t="e">
        <f>IF(ISNUMBER(Regressions!U176),ROUND(Regressions!U176, 1), NA())</f>
        <v>#N/A</v>
      </c>
    </row>
    <row xmlns:x14ac="http://schemas.microsoft.com/office/spreadsheetml/2009/9/ac" r="167" x14ac:dyDescent="0.2">
      <c r="A167" s="392" t="str">
        <f>IF(ISBLANK(Regressions!A177), " ", Regressions!A177)</f>
        <v>Mali</v>
      </c>
      <c r="B167" s="393">
        <f>IF(ISBLANK(Regressions!B177), " ", Regressions!B177)</f>
        <v>2008</v>
      </c>
      <c r="C167" s="398" t="str">
        <f>IF(ISBLANK(Regressions!C177), " ", Regressions!C177)</f>
        <v>Secondary</v>
      </c>
      <c r="D167" s="394">
        <f>IF(ISBLANK(Regressions!D177), " ", Regressions!D177)</f>
        <v>1914352</v>
      </c>
      <c r="E167" s="251" t="e">
        <f>IF(ISNUMBER(Regressions!E177),ROUND(Regressions!E177, 1), NA())</f>
        <v>#N/A</v>
      </c>
      <c r="F167" s="395">
        <f>IF(ISNUMBER(Regressions!F177),ROUND(Regressions!F177, 1), NA())</f>
        <v>47.4</v>
      </c>
      <c r="G167" s="273" t="e">
        <f>IF(ISNUMBER(Regressions!G177),ROUND(Regressions!G177, 1), NA())</f>
        <v>#N/A</v>
      </c>
      <c r="H167" s="396" t="e">
        <f>IF(ISNUMBER(Regressions!H177),ROUND(Regressions!H177, 1), NA())</f>
        <v>#N/A</v>
      </c>
      <c r="I167" s="274">
        <f>IF(ISNUMBER(Regressions!I177),ROUND(Regressions!I177, 1), NA())</f>
        <v>52.6</v>
      </c>
      <c r="J167" s="397">
        <f>IF(ISNUMBER(Regressions!K177),ROUND(Regressions!K177, 1), NA())</f>
        <v>70.400000000000006</v>
      </c>
      <c r="K167" s="395" t="e">
        <f>IF(ISNUMBER(Regressions!L177),ROUND(Regressions!L177, 1), NA())</f>
        <v>#N/A</v>
      </c>
      <c r="L167" s="275">
        <f>IF(ISNUMBER(Regressions!M177),ROUND(Regressions!M177, 1), NA())</f>
        <v>20.100000000000001</v>
      </c>
      <c r="M167" s="396">
        <f>IF(ISNUMBER(Regressions!N177),ROUND(Regressions!N177, 1), NA())</f>
        <v>50.3</v>
      </c>
      <c r="N167" s="274">
        <f>IF(ISNUMBER(Regressions!O177),ROUND(Regressions!O177, 1), NA())</f>
        <v>29.7</v>
      </c>
      <c r="O167" s="397" t="e">
        <f>IF(ISNUMBER(Regressions!Q177),ROUND(Regressions!Q177, 1), NA())</f>
        <v>#N/A</v>
      </c>
      <c r="P167" s="395" t="e">
        <f>IF(ISNUMBER(Regressions!R177),ROUND(Regressions!R177, 1), NA())</f>
        <v>#N/A</v>
      </c>
      <c r="Q167" s="252" t="e">
        <f>IF(ISNUMBER(Regressions!S177),ROUND(Regressions!S177, 1), NA())</f>
        <v>#N/A</v>
      </c>
      <c r="R167" s="396" t="e">
        <f>IF(ISNUMBER(Regressions!T177),ROUND(Regressions!T177, 1), NA())</f>
        <v>#N/A</v>
      </c>
      <c r="S167" s="274" t="e">
        <f>IF(ISNUMBER(Regressions!U177),ROUND(Regressions!U177, 1), NA())</f>
        <v>#N/A</v>
      </c>
    </row>
    <row xmlns:x14ac="http://schemas.microsoft.com/office/spreadsheetml/2009/9/ac" r="168" x14ac:dyDescent="0.2">
      <c r="A168" s="392" t="str">
        <f>IF(ISBLANK(Regressions!A178), " ", Regressions!A178)</f>
        <v>Mali</v>
      </c>
      <c r="B168" s="393">
        <f>IF(ISBLANK(Regressions!B178), " ", Regressions!B178)</f>
        <v>2009</v>
      </c>
      <c r="C168" s="398" t="str">
        <f>IF(ISBLANK(Regressions!C178), " ", Regressions!C178)</f>
        <v>Secondary</v>
      </c>
      <c r="D168" s="394">
        <f>IF(ISBLANK(Regressions!D178), " ", Regressions!D178)</f>
        <v>1957577</v>
      </c>
      <c r="E168" s="251" t="e">
        <f>IF(ISNUMBER(Regressions!E178),ROUND(Regressions!E178, 1), NA())</f>
        <v>#N/A</v>
      </c>
      <c r="F168" s="395">
        <f>IF(ISNUMBER(Regressions!F178),ROUND(Regressions!F178, 1), NA())</f>
        <v>47.4</v>
      </c>
      <c r="G168" s="273" t="e">
        <f>IF(ISNUMBER(Regressions!G178),ROUND(Regressions!G178, 1), NA())</f>
        <v>#N/A</v>
      </c>
      <c r="H168" s="396" t="e">
        <f>IF(ISNUMBER(Regressions!H178),ROUND(Regressions!H178, 1), NA())</f>
        <v>#N/A</v>
      </c>
      <c r="I168" s="274">
        <f>IF(ISNUMBER(Regressions!I178),ROUND(Regressions!I178, 1), NA())</f>
        <v>52.6</v>
      </c>
      <c r="J168" s="397">
        <f>IF(ISNUMBER(Regressions!K178),ROUND(Regressions!K178, 1), NA())</f>
        <v>70.400000000000006</v>
      </c>
      <c r="K168" s="395" t="e">
        <f>IF(ISNUMBER(Regressions!L178),ROUND(Regressions!L178, 1), NA())</f>
        <v>#N/A</v>
      </c>
      <c r="L168" s="275">
        <f>IF(ISNUMBER(Regressions!M178),ROUND(Regressions!M178, 1), NA())</f>
        <v>20.100000000000001</v>
      </c>
      <c r="M168" s="396">
        <f>IF(ISNUMBER(Regressions!N178),ROUND(Regressions!N178, 1), NA())</f>
        <v>50.3</v>
      </c>
      <c r="N168" s="274">
        <f>IF(ISNUMBER(Regressions!O178),ROUND(Regressions!O178, 1), NA())</f>
        <v>29.7</v>
      </c>
      <c r="O168" s="397" t="e">
        <f>IF(ISNUMBER(Regressions!Q178),ROUND(Regressions!Q178, 1), NA())</f>
        <v>#N/A</v>
      </c>
      <c r="P168" s="395" t="e">
        <f>IF(ISNUMBER(Regressions!R178),ROUND(Regressions!R178, 1), NA())</f>
        <v>#N/A</v>
      </c>
      <c r="Q168" s="252" t="e">
        <f>IF(ISNUMBER(Regressions!S178),ROUND(Regressions!S178, 1), NA())</f>
        <v>#N/A</v>
      </c>
      <c r="R168" s="396" t="e">
        <f>IF(ISNUMBER(Regressions!T178),ROUND(Regressions!T178, 1), NA())</f>
        <v>#N/A</v>
      </c>
      <c r="S168" s="274" t="e">
        <f>IF(ISNUMBER(Regressions!U178),ROUND(Regressions!U178, 1), NA())</f>
        <v>#N/A</v>
      </c>
    </row>
    <row xmlns:x14ac="http://schemas.microsoft.com/office/spreadsheetml/2009/9/ac" r="169" x14ac:dyDescent="0.2">
      <c r="A169" s="392" t="str">
        <f>IF(ISBLANK(Regressions!A179), " ", Regressions!A179)</f>
        <v>Mali</v>
      </c>
      <c r="B169" s="393">
        <f>IF(ISBLANK(Regressions!B179), " ", Regressions!B179)</f>
        <v>2010</v>
      </c>
      <c r="C169" s="398" t="str">
        <f>IF(ISBLANK(Regressions!C179), " ", Regressions!C179)</f>
        <v>Secondary</v>
      </c>
      <c r="D169" s="394">
        <f>IF(ISBLANK(Regressions!D179), " ", Regressions!D179)</f>
        <v>2006293</v>
      </c>
      <c r="E169" s="251" t="e">
        <f>IF(ISNUMBER(Regressions!E179),ROUND(Regressions!E179, 1), NA())</f>
        <v>#N/A</v>
      </c>
      <c r="F169" s="395">
        <f>IF(ISNUMBER(Regressions!F179),ROUND(Regressions!F179, 1), NA())</f>
        <v>47.4</v>
      </c>
      <c r="G169" s="273" t="e">
        <f>IF(ISNUMBER(Regressions!G179),ROUND(Regressions!G179, 1), NA())</f>
        <v>#N/A</v>
      </c>
      <c r="H169" s="396" t="e">
        <f>IF(ISNUMBER(Regressions!H179),ROUND(Regressions!H179, 1), NA())</f>
        <v>#N/A</v>
      </c>
      <c r="I169" s="274">
        <f>IF(ISNUMBER(Regressions!I179),ROUND(Regressions!I179, 1), NA())</f>
        <v>52.6</v>
      </c>
      <c r="J169" s="397">
        <f>IF(ISNUMBER(Regressions!K179),ROUND(Regressions!K179, 1), NA())</f>
        <v>70.400000000000006</v>
      </c>
      <c r="K169" s="395" t="e">
        <f>IF(ISNUMBER(Regressions!L179),ROUND(Regressions!L179, 1), NA())</f>
        <v>#N/A</v>
      </c>
      <c r="L169" s="275">
        <f>IF(ISNUMBER(Regressions!M179),ROUND(Regressions!M179, 1), NA())</f>
        <v>20.100000000000001</v>
      </c>
      <c r="M169" s="396">
        <f>IF(ISNUMBER(Regressions!N179),ROUND(Regressions!N179, 1), NA())</f>
        <v>50.3</v>
      </c>
      <c r="N169" s="274">
        <f>IF(ISNUMBER(Regressions!O179),ROUND(Regressions!O179, 1), NA())</f>
        <v>29.7</v>
      </c>
      <c r="O169" s="397" t="e">
        <f>IF(ISNUMBER(Regressions!Q179),ROUND(Regressions!Q179, 1), NA())</f>
        <v>#N/A</v>
      </c>
      <c r="P169" s="395" t="e">
        <f>IF(ISNUMBER(Regressions!R179),ROUND(Regressions!R179, 1), NA())</f>
        <v>#N/A</v>
      </c>
      <c r="Q169" s="252" t="e">
        <f>IF(ISNUMBER(Regressions!S179),ROUND(Regressions!S179, 1), NA())</f>
        <v>#N/A</v>
      </c>
      <c r="R169" s="396" t="e">
        <f>IF(ISNUMBER(Regressions!T179),ROUND(Regressions!T179, 1), NA())</f>
        <v>#N/A</v>
      </c>
      <c r="S169" s="274" t="e">
        <f>IF(ISNUMBER(Regressions!U179),ROUND(Regressions!U179, 1), NA())</f>
        <v>#N/A</v>
      </c>
    </row>
    <row xmlns:x14ac="http://schemas.microsoft.com/office/spreadsheetml/2009/9/ac" r="170" x14ac:dyDescent="0.2">
      <c r="A170" s="392" t="str">
        <f>IF(ISBLANK(Regressions!A180), " ", Regressions!A180)</f>
        <v>Mali</v>
      </c>
      <c r="B170" s="393">
        <f>IF(ISBLANK(Regressions!B180), " ", Regressions!B180)</f>
        <v>2011</v>
      </c>
      <c r="C170" s="398" t="str">
        <f>IF(ISBLANK(Regressions!C180), " ", Regressions!C180)</f>
        <v>Secondary</v>
      </c>
      <c r="D170" s="394">
        <f>IF(ISBLANK(Regressions!D180), " ", Regressions!D180)</f>
        <v>2058001</v>
      </c>
      <c r="E170" s="251" t="e">
        <f>IF(ISNUMBER(Regressions!E180),ROUND(Regressions!E180, 1), NA())</f>
        <v>#N/A</v>
      </c>
      <c r="F170" s="395">
        <f>IF(ISNUMBER(Regressions!F180),ROUND(Regressions!F180, 1), NA())</f>
        <v>47.4</v>
      </c>
      <c r="G170" s="273" t="e">
        <f>IF(ISNUMBER(Regressions!G180),ROUND(Regressions!G180, 1), NA())</f>
        <v>#N/A</v>
      </c>
      <c r="H170" s="396" t="e">
        <f>IF(ISNUMBER(Regressions!H180),ROUND(Regressions!H180, 1), NA())</f>
        <v>#N/A</v>
      </c>
      <c r="I170" s="274">
        <f>IF(ISNUMBER(Regressions!I180),ROUND(Regressions!I180, 1), NA())</f>
        <v>52.6</v>
      </c>
      <c r="J170" s="397">
        <f>IF(ISNUMBER(Regressions!K180),ROUND(Regressions!K180, 1), NA())</f>
        <v>70.400000000000006</v>
      </c>
      <c r="K170" s="395" t="e">
        <f>IF(ISNUMBER(Regressions!L180),ROUND(Regressions!L180, 1), NA())</f>
        <v>#N/A</v>
      </c>
      <c r="L170" s="275">
        <f>IF(ISNUMBER(Regressions!M180),ROUND(Regressions!M180, 1), NA())</f>
        <v>20.100000000000001</v>
      </c>
      <c r="M170" s="396">
        <f>IF(ISNUMBER(Regressions!N180),ROUND(Regressions!N180, 1), NA())</f>
        <v>50.3</v>
      </c>
      <c r="N170" s="274">
        <f>IF(ISNUMBER(Regressions!O180),ROUND(Regressions!O180, 1), NA())</f>
        <v>29.7</v>
      </c>
      <c r="O170" s="397" t="e">
        <f>IF(ISNUMBER(Regressions!Q180),ROUND(Regressions!Q180, 1), NA())</f>
        <v>#N/A</v>
      </c>
      <c r="P170" s="395" t="e">
        <f>IF(ISNUMBER(Regressions!R180),ROUND(Regressions!R180, 1), NA())</f>
        <v>#N/A</v>
      </c>
      <c r="Q170" s="252" t="e">
        <f>IF(ISNUMBER(Regressions!S180),ROUND(Regressions!S180, 1), NA())</f>
        <v>#N/A</v>
      </c>
      <c r="R170" s="396" t="e">
        <f>IF(ISNUMBER(Regressions!T180),ROUND(Regressions!T180, 1), NA())</f>
        <v>#N/A</v>
      </c>
      <c r="S170" s="274" t="e">
        <f>IF(ISNUMBER(Regressions!U180),ROUND(Regressions!U180, 1), NA())</f>
        <v>#N/A</v>
      </c>
    </row>
    <row xmlns:x14ac="http://schemas.microsoft.com/office/spreadsheetml/2009/9/ac" r="171" x14ac:dyDescent="0.2">
      <c r="A171" s="392" t="str">
        <f>IF(ISBLANK(Regressions!A181), " ", Regressions!A181)</f>
        <v>Mali</v>
      </c>
      <c r="B171" s="393">
        <f>IF(ISBLANK(Regressions!B181), " ", Regressions!B181)</f>
        <v>2012</v>
      </c>
      <c r="C171" s="398" t="str">
        <f>IF(ISBLANK(Regressions!C181), " ", Regressions!C181)</f>
        <v>Secondary</v>
      </c>
      <c r="D171" s="394">
        <f>IF(ISBLANK(Regressions!D181), " ", Regressions!D181)</f>
        <v>2117148</v>
      </c>
      <c r="E171" s="251" t="e">
        <f>IF(ISNUMBER(Regressions!E181),ROUND(Regressions!E181, 1), NA())</f>
        <v>#N/A</v>
      </c>
      <c r="F171" s="395">
        <f>IF(ISNUMBER(Regressions!F181),ROUND(Regressions!F181, 1), NA())</f>
        <v>47.4</v>
      </c>
      <c r="G171" s="273" t="e">
        <f>IF(ISNUMBER(Regressions!G181),ROUND(Regressions!G181, 1), NA())</f>
        <v>#N/A</v>
      </c>
      <c r="H171" s="396" t="e">
        <f>IF(ISNUMBER(Regressions!H181),ROUND(Regressions!H181, 1), NA())</f>
        <v>#N/A</v>
      </c>
      <c r="I171" s="274">
        <f>IF(ISNUMBER(Regressions!I181),ROUND(Regressions!I181, 1), NA())</f>
        <v>52.6</v>
      </c>
      <c r="J171" s="397">
        <f>IF(ISNUMBER(Regressions!K181),ROUND(Regressions!K181, 1), NA())</f>
        <v>70.400000000000006</v>
      </c>
      <c r="K171" s="395" t="e">
        <f>IF(ISNUMBER(Regressions!L181),ROUND(Regressions!L181, 1), NA())</f>
        <v>#N/A</v>
      </c>
      <c r="L171" s="275">
        <f>IF(ISNUMBER(Regressions!M181),ROUND(Regressions!M181, 1), NA())</f>
        <v>20.100000000000001</v>
      </c>
      <c r="M171" s="396">
        <f>IF(ISNUMBER(Regressions!N181),ROUND(Regressions!N181, 1), NA())</f>
        <v>50.3</v>
      </c>
      <c r="N171" s="274">
        <f>IF(ISNUMBER(Regressions!O181),ROUND(Regressions!O181, 1), NA())</f>
        <v>29.7</v>
      </c>
      <c r="O171" s="397" t="e">
        <f>IF(ISNUMBER(Regressions!Q181),ROUND(Regressions!Q181, 1), NA())</f>
        <v>#N/A</v>
      </c>
      <c r="P171" s="395" t="e">
        <f>IF(ISNUMBER(Regressions!R181),ROUND(Regressions!R181, 1), NA())</f>
        <v>#N/A</v>
      </c>
      <c r="Q171" s="252" t="e">
        <f>IF(ISNUMBER(Regressions!S181),ROUND(Regressions!S181, 1), NA())</f>
        <v>#N/A</v>
      </c>
      <c r="R171" s="396" t="e">
        <f>IF(ISNUMBER(Regressions!T181),ROUND(Regressions!T181, 1), NA())</f>
        <v>#N/A</v>
      </c>
      <c r="S171" s="274" t="e">
        <f>IF(ISNUMBER(Regressions!U181),ROUND(Regressions!U181, 1), NA())</f>
        <v>#N/A</v>
      </c>
    </row>
    <row xmlns:x14ac="http://schemas.microsoft.com/office/spreadsheetml/2009/9/ac" r="172" x14ac:dyDescent="0.2">
      <c r="A172" s="392" t="str">
        <f>IF(ISBLANK(Regressions!A182), " ", Regressions!A182)</f>
        <v>Mali</v>
      </c>
      <c r="B172" s="393">
        <f>IF(ISBLANK(Regressions!B182), " ", Regressions!B182)</f>
        <v>2013</v>
      </c>
      <c r="C172" s="398" t="str">
        <f>IF(ISBLANK(Regressions!C182), " ", Regressions!C182)</f>
        <v>Secondary</v>
      </c>
      <c r="D172" s="394">
        <f>IF(ISBLANK(Regressions!D182), " ", Regressions!D182)</f>
        <v>2180541</v>
      </c>
      <c r="E172" s="251" t="e">
        <f>IF(ISNUMBER(Regressions!E182),ROUND(Regressions!E182, 1), NA())</f>
        <v>#N/A</v>
      </c>
      <c r="F172" s="395">
        <f>IF(ISNUMBER(Regressions!F182),ROUND(Regressions!F182, 1), NA())</f>
        <v>47.4</v>
      </c>
      <c r="G172" s="273" t="e">
        <f>IF(ISNUMBER(Regressions!G182),ROUND(Regressions!G182, 1), NA())</f>
        <v>#N/A</v>
      </c>
      <c r="H172" s="396" t="e">
        <f>IF(ISNUMBER(Regressions!H182),ROUND(Regressions!H182, 1), NA())</f>
        <v>#N/A</v>
      </c>
      <c r="I172" s="274">
        <f>IF(ISNUMBER(Regressions!I182),ROUND(Regressions!I182, 1), NA())</f>
        <v>52.6</v>
      </c>
      <c r="J172" s="397">
        <f>IF(ISNUMBER(Regressions!K182),ROUND(Regressions!K182, 1), NA())</f>
        <v>70.400000000000006</v>
      </c>
      <c r="K172" s="395" t="e">
        <f>IF(ISNUMBER(Regressions!L182),ROUND(Regressions!L182, 1), NA())</f>
        <v>#N/A</v>
      </c>
      <c r="L172" s="275">
        <f>IF(ISNUMBER(Regressions!M182),ROUND(Regressions!M182, 1), NA())</f>
        <v>20.100000000000001</v>
      </c>
      <c r="M172" s="396">
        <f>IF(ISNUMBER(Regressions!N182),ROUND(Regressions!N182, 1), NA())</f>
        <v>50.3</v>
      </c>
      <c r="N172" s="274">
        <f>IF(ISNUMBER(Regressions!O182),ROUND(Regressions!O182, 1), NA())</f>
        <v>29.7</v>
      </c>
      <c r="O172" s="397" t="e">
        <f>IF(ISNUMBER(Regressions!Q182),ROUND(Regressions!Q182, 1), NA())</f>
        <v>#N/A</v>
      </c>
      <c r="P172" s="395" t="e">
        <f>IF(ISNUMBER(Regressions!R182),ROUND(Regressions!R182, 1), NA())</f>
        <v>#N/A</v>
      </c>
      <c r="Q172" s="252" t="e">
        <f>IF(ISNUMBER(Regressions!S182),ROUND(Regressions!S182, 1), NA())</f>
        <v>#N/A</v>
      </c>
      <c r="R172" s="396" t="e">
        <f>IF(ISNUMBER(Regressions!T182),ROUND(Regressions!T182, 1), NA())</f>
        <v>#N/A</v>
      </c>
      <c r="S172" s="274" t="e">
        <f>IF(ISNUMBER(Regressions!U182),ROUND(Regressions!U182, 1), NA())</f>
        <v>#N/A</v>
      </c>
    </row>
    <row xmlns:x14ac="http://schemas.microsoft.com/office/spreadsheetml/2009/9/ac" r="173" x14ac:dyDescent="0.2">
      <c r="A173" s="392" t="str">
        <f>IF(ISBLANK(Regressions!A183), " ", Regressions!A183)</f>
        <v>Mali</v>
      </c>
      <c r="B173" s="393">
        <f>IF(ISBLANK(Regressions!B183), " ", Regressions!B183)</f>
        <v>2014</v>
      </c>
      <c r="C173" s="398" t="str">
        <f>IF(ISBLANK(Regressions!C183), " ", Regressions!C183)</f>
        <v>Secondary</v>
      </c>
      <c r="D173" s="394">
        <f>IF(ISBLANK(Regressions!D183), " ", Regressions!D183)</f>
        <v>2262617</v>
      </c>
      <c r="E173" s="251" t="e">
        <f>IF(ISNUMBER(Regressions!E183),ROUND(Regressions!E183, 1), NA())</f>
        <v>#N/A</v>
      </c>
      <c r="F173" s="395">
        <f>IF(ISNUMBER(Regressions!F183),ROUND(Regressions!F183, 1), NA())</f>
        <v>47.4</v>
      </c>
      <c r="G173" s="273" t="e">
        <f>IF(ISNUMBER(Regressions!G183),ROUND(Regressions!G183, 1), NA())</f>
        <v>#N/A</v>
      </c>
      <c r="H173" s="396" t="e">
        <f>IF(ISNUMBER(Regressions!H183),ROUND(Regressions!H183, 1), NA())</f>
        <v>#N/A</v>
      </c>
      <c r="I173" s="274">
        <f>IF(ISNUMBER(Regressions!I183),ROUND(Regressions!I183, 1), NA())</f>
        <v>52.6</v>
      </c>
      <c r="J173" s="397">
        <f>IF(ISNUMBER(Regressions!K183),ROUND(Regressions!K183, 1), NA())</f>
        <v>70.400000000000006</v>
      </c>
      <c r="K173" s="395" t="e">
        <f>IF(ISNUMBER(Regressions!L183),ROUND(Regressions!L183, 1), NA())</f>
        <v>#N/A</v>
      </c>
      <c r="L173" s="275">
        <f>IF(ISNUMBER(Regressions!M183),ROUND(Regressions!M183, 1), NA())</f>
        <v>20.100000000000001</v>
      </c>
      <c r="M173" s="396">
        <f>IF(ISNUMBER(Regressions!N183),ROUND(Regressions!N183, 1), NA())</f>
        <v>50.3</v>
      </c>
      <c r="N173" s="274">
        <f>IF(ISNUMBER(Regressions!O183),ROUND(Regressions!O183, 1), NA())</f>
        <v>29.7</v>
      </c>
      <c r="O173" s="397" t="e">
        <f>IF(ISNUMBER(Regressions!Q183),ROUND(Regressions!Q183, 1), NA())</f>
        <v>#N/A</v>
      </c>
      <c r="P173" s="395" t="e">
        <f>IF(ISNUMBER(Regressions!R183),ROUND(Regressions!R183, 1), NA())</f>
        <v>#N/A</v>
      </c>
      <c r="Q173" s="252" t="e">
        <f>IF(ISNUMBER(Regressions!S183),ROUND(Regressions!S183, 1), NA())</f>
        <v>#N/A</v>
      </c>
      <c r="R173" s="396" t="e">
        <f>IF(ISNUMBER(Regressions!T183),ROUND(Regressions!T183, 1), NA())</f>
        <v>#N/A</v>
      </c>
      <c r="S173" s="274" t="e">
        <f>IF(ISNUMBER(Regressions!U183),ROUND(Regressions!U183, 1), NA())</f>
        <v>#N/A</v>
      </c>
    </row>
    <row xmlns:x14ac="http://schemas.microsoft.com/office/spreadsheetml/2009/9/ac" r="174" x14ac:dyDescent="0.2">
      <c r="A174" s="392" t="str">
        <f>IF(ISBLANK(Regressions!A184), " ", Regressions!A184)</f>
        <v>Mali</v>
      </c>
      <c r="B174" s="393">
        <f>IF(ISBLANK(Regressions!B184), " ", Regressions!B184)</f>
        <v>2015</v>
      </c>
      <c r="C174" s="398" t="str">
        <f>IF(ISBLANK(Regressions!C184), " ", Regressions!C184)</f>
        <v>Secondary</v>
      </c>
      <c r="D174" s="394">
        <f>IF(ISBLANK(Regressions!D184), " ", Regressions!D184)</f>
        <v>2356891</v>
      </c>
      <c r="E174" s="251" t="e">
        <f>IF(ISNUMBER(Regressions!E184),ROUND(Regressions!E184, 1), NA())</f>
        <v>#N/A</v>
      </c>
      <c r="F174" s="395">
        <f>IF(ISNUMBER(Regressions!F184),ROUND(Regressions!F184, 1), NA())</f>
        <v>47.4</v>
      </c>
      <c r="G174" s="273" t="e">
        <f>IF(ISNUMBER(Regressions!G184),ROUND(Regressions!G184, 1), NA())</f>
        <v>#N/A</v>
      </c>
      <c r="H174" s="396" t="e">
        <f>IF(ISNUMBER(Regressions!H184),ROUND(Regressions!H184, 1), NA())</f>
        <v>#N/A</v>
      </c>
      <c r="I174" s="274">
        <f>IF(ISNUMBER(Regressions!I184),ROUND(Regressions!I184, 1), NA())</f>
        <v>52.6</v>
      </c>
      <c r="J174" s="397">
        <f>IF(ISNUMBER(Regressions!K184),ROUND(Regressions!K184, 1), NA())</f>
        <v>70.400000000000006</v>
      </c>
      <c r="K174" s="395" t="e">
        <f>IF(ISNUMBER(Regressions!L184),ROUND(Regressions!L184, 1), NA())</f>
        <v>#N/A</v>
      </c>
      <c r="L174" s="275">
        <f>IF(ISNUMBER(Regressions!M184),ROUND(Regressions!M184, 1), NA())</f>
        <v>20.100000000000001</v>
      </c>
      <c r="M174" s="396">
        <f>IF(ISNUMBER(Regressions!N184),ROUND(Regressions!N184, 1), NA())</f>
        <v>50.3</v>
      </c>
      <c r="N174" s="274">
        <f>IF(ISNUMBER(Regressions!O184),ROUND(Regressions!O184, 1), NA())</f>
        <v>29.7</v>
      </c>
      <c r="O174" s="397" t="e">
        <f>IF(ISNUMBER(Regressions!Q184),ROUND(Regressions!Q184, 1), NA())</f>
        <v>#N/A</v>
      </c>
      <c r="P174" s="395" t="e">
        <f>IF(ISNUMBER(Regressions!R184),ROUND(Regressions!R184, 1), NA())</f>
        <v>#N/A</v>
      </c>
      <c r="Q174" s="252" t="e">
        <f>IF(ISNUMBER(Regressions!S184),ROUND(Regressions!S184, 1), NA())</f>
        <v>#N/A</v>
      </c>
      <c r="R174" s="396" t="e">
        <f>IF(ISNUMBER(Regressions!T184),ROUND(Regressions!T184, 1), NA())</f>
        <v>#N/A</v>
      </c>
      <c r="S174" s="274" t="e">
        <f>IF(ISNUMBER(Regressions!U184),ROUND(Regressions!U184, 1), NA())</f>
        <v>#N/A</v>
      </c>
    </row>
    <row xmlns:x14ac="http://schemas.microsoft.com/office/spreadsheetml/2009/9/ac" r="175" x14ac:dyDescent="0.2">
      <c r="A175" s="392" t="str">
        <f>IF(ISBLANK(Regressions!A185), " ", Regressions!A185)</f>
        <v>Mali</v>
      </c>
      <c r="B175" s="393">
        <f>IF(ISBLANK(Regressions!B185), " ", Regressions!B185)</f>
        <v>2016</v>
      </c>
      <c r="C175" s="398" t="str">
        <f>IF(ISBLANK(Regressions!C185), " ", Regressions!C185)</f>
        <v>Secondary</v>
      </c>
      <c r="D175" s="394">
        <f>IF(ISBLANK(Regressions!D185), " ", Regressions!D185)</f>
        <v>2459993</v>
      </c>
      <c r="E175" s="251" t="e">
        <f>IF(ISNUMBER(Regressions!E185),ROUND(Regressions!E185, 1), NA())</f>
        <v>#N/A</v>
      </c>
      <c r="F175" s="395">
        <f>IF(ISNUMBER(Regressions!F185),ROUND(Regressions!F185, 1), NA())</f>
        <v>47.4</v>
      </c>
      <c r="G175" s="273" t="e">
        <f>IF(ISNUMBER(Regressions!G185),ROUND(Regressions!G185, 1), NA())</f>
        <v>#N/A</v>
      </c>
      <c r="H175" s="396" t="e">
        <f>IF(ISNUMBER(Regressions!H185),ROUND(Regressions!H185, 1), NA())</f>
        <v>#N/A</v>
      </c>
      <c r="I175" s="274">
        <f>IF(ISNUMBER(Regressions!I185),ROUND(Regressions!I185, 1), NA())</f>
        <v>52.6</v>
      </c>
      <c r="J175" s="397">
        <f>IF(ISNUMBER(Regressions!K185),ROUND(Regressions!K185, 1), NA())</f>
        <v>70.400000000000006</v>
      </c>
      <c r="K175" s="395" t="e">
        <f>IF(ISNUMBER(Regressions!L185),ROUND(Regressions!L185, 1), NA())</f>
        <v>#N/A</v>
      </c>
      <c r="L175" s="275">
        <f>IF(ISNUMBER(Regressions!M185),ROUND(Regressions!M185, 1), NA())</f>
        <v>20.100000000000001</v>
      </c>
      <c r="M175" s="396">
        <f>IF(ISNUMBER(Regressions!N185),ROUND(Regressions!N185, 1), NA())</f>
        <v>50.3</v>
      </c>
      <c r="N175" s="274">
        <f>IF(ISNUMBER(Regressions!O185),ROUND(Regressions!O185, 1), NA())</f>
        <v>29.7</v>
      </c>
      <c r="O175" s="397" t="e">
        <f>IF(ISNUMBER(Regressions!Q185),ROUND(Regressions!Q185, 1), NA())</f>
        <v>#N/A</v>
      </c>
      <c r="P175" s="395" t="e">
        <f>IF(ISNUMBER(Regressions!R185),ROUND(Regressions!R185, 1), NA())</f>
        <v>#N/A</v>
      </c>
      <c r="Q175" s="252" t="e">
        <f>IF(ISNUMBER(Regressions!S185),ROUND(Regressions!S185, 1), NA())</f>
        <v>#N/A</v>
      </c>
      <c r="R175" s="396" t="e">
        <f>IF(ISNUMBER(Regressions!T185),ROUND(Regressions!T185, 1), NA())</f>
        <v>#N/A</v>
      </c>
      <c r="S175" s="274" t="e">
        <f>IF(ISNUMBER(Regressions!U185),ROUND(Regressions!U185, 1), NA())</f>
        <v>#N/A</v>
      </c>
    </row>
    <row xmlns:x14ac="http://schemas.microsoft.com/office/spreadsheetml/2009/9/ac" r="176" x14ac:dyDescent="0.2">
      <c r="A176" s="392" t="str">
        <f>IF(ISBLANK(Regressions!A186), " ", Regressions!A186)</f>
        <v>Mali</v>
      </c>
      <c r="B176" s="393">
        <f>IF(ISBLANK(Regressions!B186), " ", Regressions!B186)</f>
        <v>2017</v>
      </c>
      <c r="C176" s="398" t="str">
        <f>IF(ISBLANK(Regressions!C186), " ", Regressions!C186)</f>
        <v>Secondary</v>
      </c>
      <c r="D176" s="394">
        <f>IF(ISBLANK(Regressions!D186), " ", Regressions!D186)</f>
        <v>2570938</v>
      </c>
      <c r="E176" s="251" t="e">
        <f>IF(ISNUMBER(Regressions!E186),ROUND(Regressions!E186, 1), NA())</f>
        <v>#N/A</v>
      </c>
      <c r="F176" s="395">
        <f>IF(ISNUMBER(Regressions!F186),ROUND(Regressions!F186, 1), NA())</f>
        <v>47.4</v>
      </c>
      <c r="G176" s="273" t="e">
        <f>IF(ISNUMBER(Regressions!G186),ROUND(Regressions!G186, 1), NA())</f>
        <v>#N/A</v>
      </c>
      <c r="H176" s="396" t="e">
        <f>IF(ISNUMBER(Regressions!H186),ROUND(Regressions!H186, 1), NA())</f>
        <v>#N/A</v>
      </c>
      <c r="I176" s="274">
        <f>IF(ISNUMBER(Regressions!I186),ROUND(Regressions!I186, 1), NA())</f>
        <v>52.6</v>
      </c>
      <c r="J176" s="397">
        <f>IF(ISNUMBER(Regressions!K186),ROUND(Regressions!K186, 1), NA())</f>
        <v>70.400000000000006</v>
      </c>
      <c r="K176" s="395" t="e">
        <f>IF(ISNUMBER(Regressions!L186),ROUND(Regressions!L186, 1), NA())</f>
        <v>#N/A</v>
      </c>
      <c r="L176" s="275">
        <f>IF(ISNUMBER(Regressions!M186),ROUND(Regressions!M186, 1), NA())</f>
        <v>20.100000000000001</v>
      </c>
      <c r="M176" s="396">
        <f>IF(ISNUMBER(Regressions!N186),ROUND(Regressions!N186, 1), NA())</f>
        <v>50.3</v>
      </c>
      <c r="N176" s="274">
        <f>IF(ISNUMBER(Regressions!O186),ROUND(Regressions!O186, 1), NA())</f>
        <v>29.7</v>
      </c>
      <c r="O176" s="397" t="e">
        <f>IF(ISNUMBER(Regressions!Q186),ROUND(Regressions!Q186, 1), NA())</f>
        <v>#N/A</v>
      </c>
      <c r="P176" s="395" t="e">
        <f>IF(ISNUMBER(Regressions!R186),ROUND(Regressions!R186, 1), NA())</f>
        <v>#N/A</v>
      </c>
      <c r="Q176" s="252" t="e">
        <f>IF(ISNUMBER(Regressions!S186),ROUND(Regressions!S186, 1), NA())</f>
        <v>#N/A</v>
      </c>
      <c r="R176" s="396" t="e">
        <f>IF(ISNUMBER(Regressions!T186),ROUND(Regressions!T186, 1), NA())</f>
        <v>#N/A</v>
      </c>
      <c r="S176" s="274" t="e">
        <f>IF(ISNUMBER(Regressions!U186),ROUND(Regressions!U186, 1), NA())</f>
        <v>#N/A</v>
      </c>
    </row>
    <row xmlns:x14ac="http://schemas.microsoft.com/office/spreadsheetml/2009/9/ac" r="177" x14ac:dyDescent="0.2">
      <c r="A177" s="392" t="str">
        <f>IF(ISBLANK(Regressions!A187), " ", Regressions!A187)</f>
        <v>Mali</v>
      </c>
      <c r="B177" s="393">
        <f>IF(ISBLANK(Regressions!B187), " ", Regressions!B187)</f>
        <v>2018</v>
      </c>
      <c r="C177" s="398" t="str">
        <f>IF(ISBLANK(Regressions!C187), " ", Regressions!C187)</f>
        <v>Secondary</v>
      </c>
      <c r="D177" s="394">
        <f>IF(ISBLANK(Regressions!D187), " ", Regressions!D187)</f>
        <v>2688267</v>
      </c>
      <c r="E177" s="251" t="e">
        <f>IF(ISNUMBER(Regressions!E187),ROUND(Regressions!E187, 1), NA())</f>
        <v>#N/A</v>
      </c>
      <c r="F177" s="395">
        <f>IF(ISNUMBER(Regressions!F187),ROUND(Regressions!F187, 1), NA())</f>
        <v>47.4</v>
      </c>
      <c r="G177" s="273" t="e">
        <f>IF(ISNUMBER(Regressions!G187),ROUND(Regressions!G187, 1), NA())</f>
        <v>#N/A</v>
      </c>
      <c r="H177" s="396" t="e">
        <f>IF(ISNUMBER(Regressions!H187),ROUND(Regressions!H187, 1), NA())</f>
        <v>#N/A</v>
      </c>
      <c r="I177" s="274">
        <f>IF(ISNUMBER(Regressions!I187),ROUND(Regressions!I187, 1), NA())</f>
        <v>52.6</v>
      </c>
      <c r="J177" s="397">
        <f>IF(ISNUMBER(Regressions!K187),ROUND(Regressions!K187, 1), NA())</f>
        <v>70.400000000000006</v>
      </c>
      <c r="K177" s="395" t="e">
        <f>IF(ISNUMBER(Regressions!L187),ROUND(Regressions!L187, 1), NA())</f>
        <v>#N/A</v>
      </c>
      <c r="L177" s="275">
        <f>IF(ISNUMBER(Regressions!M187),ROUND(Regressions!M187, 1), NA())</f>
        <v>20.100000000000001</v>
      </c>
      <c r="M177" s="396">
        <f>IF(ISNUMBER(Regressions!N187),ROUND(Regressions!N187, 1), NA())</f>
        <v>50.3</v>
      </c>
      <c r="N177" s="274">
        <f>IF(ISNUMBER(Regressions!O187),ROUND(Regressions!O187, 1), NA())</f>
        <v>29.7</v>
      </c>
      <c r="O177" s="397" t="e">
        <f>IF(ISNUMBER(Regressions!Q187),ROUND(Regressions!Q187, 1), NA())</f>
        <v>#N/A</v>
      </c>
      <c r="P177" s="395" t="e">
        <f>IF(ISNUMBER(Regressions!R187),ROUND(Regressions!R187, 1), NA())</f>
        <v>#N/A</v>
      </c>
      <c r="Q177" s="252" t="e">
        <f>IF(ISNUMBER(Regressions!S187),ROUND(Regressions!S187, 1), NA())</f>
        <v>#N/A</v>
      </c>
      <c r="R177" s="396" t="e">
        <f>IF(ISNUMBER(Regressions!T187),ROUND(Regressions!T187, 1), NA())</f>
        <v>#N/A</v>
      </c>
      <c r="S177" s="274" t="e">
        <f>IF(ISNUMBER(Regressions!U187),ROUND(Regressions!U187, 1), NA())</f>
        <v>#N/A</v>
      </c>
    </row>
    <row xmlns:x14ac="http://schemas.microsoft.com/office/spreadsheetml/2009/9/ac" r="178" x14ac:dyDescent="0.2">
      <c r="A178" s="392" t="str">
        <f>IF(ISBLANK(Regressions!A188), " ", Regressions!A188)</f>
        <v>Mali</v>
      </c>
      <c r="B178" s="393">
        <f>IF(ISBLANK(Regressions!B188), " ", Regressions!B188)</f>
        <v>2019</v>
      </c>
      <c r="C178" s="398" t="str">
        <f>IF(ISBLANK(Regressions!C188), " ", Regressions!C188)</f>
        <v>Secondary</v>
      </c>
      <c r="D178" s="394">
        <f>IF(ISBLANK(Regressions!D188), " ", Regressions!D188)</f>
        <v>2805598</v>
      </c>
      <c r="E178" s="251" t="e">
        <f>IF(ISNUMBER(Regressions!E188),ROUND(Regressions!E188, 1), NA())</f>
        <v>#N/A</v>
      </c>
      <c r="F178" s="395" t="e">
        <f>IF(ISNUMBER(Regressions!F188),ROUND(Regressions!F188, 1), NA())</f>
        <v>#N/A</v>
      </c>
      <c r="G178" s="273" t="e">
        <f>IF(ISNUMBER(Regressions!G188),ROUND(Regressions!G188, 1), NA())</f>
        <v>#N/A</v>
      </c>
      <c r="H178" s="396" t="e">
        <f>IF(ISNUMBER(Regressions!H188),ROUND(Regressions!H188, 1), NA())</f>
        <v>#N/A</v>
      </c>
      <c r="I178" s="274" t="e">
        <f>IF(ISNUMBER(Regressions!I188),ROUND(Regressions!I188, 1), NA())</f>
        <v>#N/A</v>
      </c>
      <c r="J178" s="397" t="e">
        <f>IF(ISNUMBER(Regressions!K188),ROUND(Regressions!K188, 1), NA())</f>
        <v>#N/A</v>
      </c>
      <c r="K178" s="395" t="e">
        <f>IF(ISNUMBER(Regressions!L188),ROUND(Regressions!L188, 1), NA())</f>
        <v>#N/A</v>
      </c>
      <c r="L178" s="275">
        <f>IF(ISNUMBER(Regressions!M188),ROUND(Regressions!M188, 1), NA())</f>
        <v>20.100000000000001</v>
      </c>
      <c r="M178" s="396" t="e">
        <f>IF(ISNUMBER(Regressions!N188),ROUND(Regressions!N188, 1), NA())</f>
        <v>#N/A</v>
      </c>
      <c r="N178" s="274" t="e">
        <f>IF(ISNUMBER(Regressions!O188),ROUND(Regressions!O188, 1), NA())</f>
        <v>#N/A</v>
      </c>
      <c r="O178" s="397" t="e">
        <f>IF(ISNUMBER(Regressions!Q188),ROUND(Regressions!Q188, 1), NA())</f>
        <v>#N/A</v>
      </c>
      <c r="P178" s="395" t="e">
        <f>IF(ISNUMBER(Regressions!R188),ROUND(Regressions!R188, 1), NA())</f>
        <v>#N/A</v>
      </c>
      <c r="Q178" s="252" t="e">
        <f>IF(ISNUMBER(Regressions!S188),ROUND(Regressions!S188, 1), NA())</f>
        <v>#N/A</v>
      </c>
      <c r="R178" s="396" t="e">
        <f>IF(ISNUMBER(Regressions!T188),ROUND(Regressions!T188, 1), NA())</f>
        <v>#N/A</v>
      </c>
      <c r="S178" s="274" t="e">
        <f>IF(ISNUMBER(Regressions!U188),ROUND(Regressions!U188, 1), NA())</f>
        <v>#N/A</v>
      </c>
    </row>
    <row xmlns:x14ac="http://schemas.microsoft.com/office/spreadsheetml/2009/9/ac" r="179" x14ac:dyDescent="0.2">
      <c r="A179" s="392" t="str">
        <f>IF(ISBLANK(Regressions!A189), " ", Regressions!A189)</f>
        <v>Mali</v>
      </c>
      <c r="B179" s="393">
        <f>IF(ISBLANK(Regressions!B189), " ", Regressions!B189)</f>
        <v>2020</v>
      </c>
      <c r="C179" s="398" t="str">
        <f>IF(ISBLANK(Regressions!C189), " ", Regressions!C189)</f>
        <v>Secondary</v>
      </c>
      <c r="D179" s="394">
        <f>IF(ISBLANK(Regressions!D189), " ", Regressions!D189)</f>
        <v>2922360</v>
      </c>
      <c r="E179" s="251" t="e">
        <f>IF(ISNUMBER(Regressions!E189),ROUND(Regressions!E189, 1), NA())</f>
        <v>#N/A</v>
      </c>
      <c r="F179" s="395" t="e">
        <f>IF(ISNUMBER(Regressions!F189),ROUND(Regressions!F189, 1), NA())</f>
        <v>#N/A</v>
      </c>
      <c r="G179" s="273" t="e">
        <f>IF(ISNUMBER(Regressions!G189),ROUND(Regressions!G189, 1), NA())</f>
        <v>#N/A</v>
      </c>
      <c r="H179" s="396" t="e">
        <f>IF(ISNUMBER(Regressions!H189),ROUND(Regressions!H189, 1), NA())</f>
        <v>#N/A</v>
      </c>
      <c r="I179" s="274" t="e">
        <f>IF(ISNUMBER(Regressions!I189),ROUND(Regressions!I189, 1), NA())</f>
        <v>#N/A</v>
      </c>
      <c r="J179" s="397" t="e">
        <f>IF(ISNUMBER(Regressions!K189),ROUND(Regressions!K189, 1), NA())</f>
        <v>#N/A</v>
      </c>
      <c r="K179" s="395" t="e">
        <f>IF(ISNUMBER(Regressions!L189),ROUND(Regressions!L189, 1), NA())</f>
        <v>#N/A</v>
      </c>
      <c r="L179" s="275">
        <f>IF(ISNUMBER(Regressions!M189),ROUND(Regressions!M189, 1), NA())</f>
        <v>20.100000000000001</v>
      </c>
      <c r="M179" s="396" t="e">
        <f>IF(ISNUMBER(Regressions!N189),ROUND(Regressions!N189, 1), NA())</f>
        <v>#N/A</v>
      </c>
      <c r="N179" s="274" t="e">
        <f>IF(ISNUMBER(Regressions!O189),ROUND(Regressions!O189, 1), NA())</f>
        <v>#N/A</v>
      </c>
      <c r="O179" s="397" t="e">
        <f>IF(ISNUMBER(Regressions!Q189),ROUND(Regressions!Q189, 1), NA())</f>
        <v>#N/A</v>
      </c>
      <c r="P179" s="395" t="e">
        <f>IF(ISNUMBER(Regressions!R189),ROUND(Regressions!R189, 1), NA())</f>
        <v>#N/A</v>
      </c>
      <c r="Q179" s="252" t="e">
        <f>IF(ISNUMBER(Regressions!S189),ROUND(Regressions!S189, 1), NA())</f>
        <v>#N/A</v>
      </c>
      <c r="R179" s="396" t="e">
        <f>IF(ISNUMBER(Regressions!T189),ROUND(Regressions!T189, 1), NA())</f>
        <v>#N/A</v>
      </c>
      <c r="S179" s="274" t="e">
        <f>IF(ISNUMBER(Regressions!U189),ROUND(Regressions!U189, 1), NA())</f>
        <v>#N/A</v>
      </c>
    </row>
    <row xmlns:x14ac="http://schemas.microsoft.com/office/spreadsheetml/2009/9/ac" r="180" x14ac:dyDescent="0.2">
      <c r="A180" s="444" t="str">
        <f>IF(ISBLANK(Regressions!A190), " ", Regressions!A190)</f>
        <v>Mali</v>
      </c>
      <c r="B180" s="445">
        <f>IF(ISBLANK(Regressions!B190), " ", Regressions!B190)</f>
        <v>2021</v>
      </c>
      <c r="C180" s="446" t="str">
        <f>IF(ISBLANK(Regressions!C190), " ", Regressions!C190)</f>
        <v>Secondary</v>
      </c>
      <c r="D180" s="447">
        <f>IF(ISBLANK(Regressions!D190), " ", Regressions!D190)</f>
        <v>3041254</v>
      </c>
      <c r="E180" s="450" t="e">
        <f>IF(ISNUMBER(Regressions!E190),ROUND(Regressions!E190, 1), NA())</f>
        <v>#N/A</v>
      </c>
      <c r="F180" s="448" t="e">
        <f>IF(ISNUMBER(Regressions!F190),ROUND(Regressions!F190, 1), NA())</f>
        <v>#N/A</v>
      </c>
      <c r="G180" s="451" t="e">
        <f>IF(ISNUMBER(Regressions!G190),ROUND(Regressions!G190, 1), NA())</f>
        <v>#N/A</v>
      </c>
      <c r="H180" s="449" t="e">
        <f>IF(ISNUMBER(Regressions!H190),ROUND(Regressions!H190, 1), NA())</f>
        <v>#N/A</v>
      </c>
      <c r="I180" s="452" t="e">
        <f>IF(ISNUMBER(Regressions!I190),ROUND(Regressions!I190, 1), NA())</f>
        <v>#N/A</v>
      </c>
      <c r="J180" s="450" t="e">
        <f>IF(ISNUMBER(Regressions!K190),ROUND(Regressions!K190, 1), NA())</f>
        <v>#N/A</v>
      </c>
      <c r="K180" s="448" t="e">
        <f>IF(ISNUMBER(Regressions!L190),ROUND(Regressions!L190, 1), NA())</f>
        <v>#N/A</v>
      </c>
      <c r="L180" s="453">
        <f>IF(ISNUMBER(Regressions!M190),ROUND(Regressions!M190, 1), NA())</f>
        <v>20.100000000000001</v>
      </c>
      <c r="M180" s="449" t="e">
        <f>IF(ISNUMBER(Regressions!N190),ROUND(Regressions!N190, 1), NA())</f>
        <v>#N/A</v>
      </c>
      <c r="N180" s="452" t="e">
        <f>IF(ISNUMBER(Regressions!O190),ROUND(Regressions!O190, 1), NA())</f>
        <v>#N/A</v>
      </c>
      <c r="O180" s="450" t="e">
        <f>IF(ISNUMBER(Regressions!Q190),ROUND(Regressions!Q190, 1), NA())</f>
        <v>#N/A</v>
      </c>
      <c r="P180" s="448" t="e">
        <f>IF(ISNUMBER(Regressions!R190),ROUND(Regressions!R190, 1), NA())</f>
        <v>#N/A</v>
      </c>
      <c r="Q180" s="454" t="e">
        <f>IF(ISNUMBER(Regressions!S190),ROUND(Regressions!S190, 1), NA())</f>
        <v>#N/A</v>
      </c>
      <c r="R180" s="449" t="e">
        <f>IF(ISNUMBER(Regressions!T190),ROUND(Regressions!T190, 1), NA())</f>
        <v>#N/A</v>
      </c>
      <c r="S180" s="452" t="e">
        <f>IF(ISNUMBER(Regressions!U190),ROUND(Regressions!U190, 1), NA())</f>
        <v>#N/A</v>
      </c>
      <c r="T180" s="443"/>
      <c r="U180" s="443"/>
      <c r="V180" s="443"/>
      <c r="W180" s="443"/>
      <c r="X180" s="443"/>
      <c r="Y180" s="443"/>
      <c r="Z180" s="443"/>
      <c r="AA180" s="443"/>
      <c r="AB180" s="443"/>
      <c r="AC180" s="443"/>
    </row>
    <row xmlns:x14ac="http://schemas.microsoft.com/office/spreadsheetml/2009/9/ac" r="181" x14ac:dyDescent="0.2">
      <c r="A181" s="392" t="str">
        <f>IF(ISBLANK(Regressions!A191), " ", Regressions!A191)</f>
        <v>Mali</v>
      </c>
      <c r="B181" s="393">
        <f>IF(ISBLANK(Regressions!B191), " ", Regressions!B191)</f>
        <v>2022</v>
      </c>
      <c r="C181" s="398" t="str">
        <f>IF(ISBLANK(Regressions!C191), " ", Regressions!C191)</f>
        <v>Secondary</v>
      </c>
      <c r="D181" s="394">
        <f>IF(ISBLANK(Regressions!D191), " ", Regressions!D191)</f>
        <v>3158164</v>
      </c>
      <c r="E181" s="251" t="e">
        <f>IF(ISNUMBER(Regressions!E191),ROUND(Regressions!E191, 1), NA())</f>
        <v>#N/A</v>
      </c>
      <c r="F181" s="395" t="e">
        <f>IF(ISNUMBER(Regressions!F191),ROUND(Regressions!F191, 1), NA())</f>
        <v>#N/A</v>
      </c>
      <c r="G181" s="273" t="e">
        <f>IF(ISNUMBER(Regressions!G191),ROUND(Regressions!G191, 1), NA())</f>
        <v>#N/A</v>
      </c>
      <c r="H181" s="396" t="e">
        <f>IF(ISNUMBER(Regressions!H191),ROUND(Regressions!H191, 1), NA())</f>
        <v>#N/A</v>
      </c>
      <c r="I181" s="274" t="e">
        <f>IF(ISNUMBER(Regressions!I191),ROUND(Regressions!I191, 1), NA())</f>
        <v>#N/A</v>
      </c>
      <c r="J181" s="397" t="e">
        <f>IF(ISNUMBER(Regressions!K191),ROUND(Regressions!K191, 1), NA())</f>
        <v>#N/A</v>
      </c>
      <c r="K181" s="395" t="e">
        <f>IF(ISNUMBER(Regressions!L191),ROUND(Regressions!L191, 1), NA())</f>
        <v>#N/A</v>
      </c>
      <c r="L181" s="275">
        <f>IF(ISNUMBER(Regressions!M191),ROUND(Regressions!M191, 1), NA())</f>
        <v>20.100000000000001</v>
      </c>
      <c r="M181" s="396" t="e">
        <f>IF(ISNUMBER(Regressions!N191),ROUND(Regressions!N191, 1), NA())</f>
        <v>#N/A</v>
      </c>
      <c r="N181" s="274" t="e">
        <f>IF(ISNUMBER(Regressions!O191),ROUND(Regressions!O191, 1), NA())</f>
        <v>#N/A</v>
      </c>
      <c r="O181" s="397" t="e">
        <f>IF(ISNUMBER(Regressions!Q191),ROUND(Regressions!Q191, 1), NA())</f>
        <v>#N/A</v>
      </c>
      <c r="P181" s="395" t="e">
        <f>IF(ISNUMBER(Regressions!R191),ROUND(Regressions!R191, 1), NA())</f>
        <v>#N/A</v>
      </c>
      <c r="Q181" s="252" t="e">
        <f>IF(ISNUMBER(Regressions!S191),ROUND(Regressions!S191, 1), NA())</f>
        <v>#N/A</v>
      </c>
      <c r="R181" s="396" t="e">
        <f>IF(ISNUMBER(Regressions!T191),ROUND(Regressions!T191, 1), NA())</f>
        <v>#N/A</v>
      </c>
      <c r="S181" s="274" t="e">
        <f>IF(ISNUMBER(Regressions!U191),ROUND(Regressions!U191, 1), NA())</f>
        <v>#N/A</v>
      </c>
    </row>
    <row xmlns:x14ac="http://schemas.microsoft.com/office/spreadsheetml/2009/9/ac" r="182" x14ac:dyDescent="0.2">
      <c r="A182" s="399" t="str">
        <f>IF(ISBLANK(Regressions!A192), " ", Regressions!A192)</f>
        <v>Mali</v>
      </c>
      <c r="B182" s="400">
        <f>IF(ISBLANK(Regressions!B192), " ", Regressions!B192)</f>
        <v>2023</v>
      </c>
      <c r="C182" s="401" t="str">
        <f>IF(ISBLANK(Regressions!C192), " ", Regressions!C192)</f>
        <v>Secondary</v>
      </c>
      <c r="D182" s="402">
        <f>IF(ISBLANK(Regressions!D192), " ", Regressions!D192)</f>
        <v>3006900</v>
      </c>
      <c r="E182" s="403" t="e">
        <f>IF(ISNUMBER(Regressions!E192),ROUND(Regressions!E192, 1), NA())</f>
        <v>#N/A</v>
      </c>
      <c r="F182" s="404" t="e">
        <f>IF(ISNUMBER(Regressions!F192),ROUND(Regressions!F192, 1), NA())</f>
        <v>#N/A</v>
      </c>
      <c r="G182" s="405" t="e">
        <f>IF(ISNUMBER(Regressions!G192),ROUND(Regressions!G192, 1), NA())</f>
        <v>#N/A</v>
      </c>
      <c r="H182" s="406" t="e">
        <f>IF(ISNUMBER(Regressions!H192),ROUND(Regressions!H192, 1), NA())</f>
        <v>#N/A</v>
      </c>
      <c r="I182" s="407" t="e">
        <f>IF(ISNUMBER(Regressions!I192),ROUND(Regressions!I192, 1), NA())</f>
        <v>#N/A</v>
      </c>
      <c r="J182" s="408" t="e">
        <f>IF(ISNUMBER(Regressions!K192),ROUND(Regressions!K192, 1), NA())</f>
        <v>#N/A</v>
      </c>
      <c r="K182" s="404" t="e">
        <f>IF(ISNUMBER(Regressions!L192),ROUND(Regressions!L192, 1), NA())</f>
        <v>#N/A</v>
      </c>
      <c r="L182" s="409" t="e">
        <f>IF(ISNUMBER(Regressions!M192),ROUND(Regressions!M192, 1), NA())</f>
        <v>#N/A</v>
      </c>
      <c r="M182" s="406" t="e">
        <f>IF(ISNUMBER(Regressions!N192),ROUND(Regressions!N192, 1), NA())</f>
        <v>#N/A</v>
      </c>
      <c r="N182" s="407" t="e">
        <f>IF(ISNUMBER(Regressions!O192),ROUND(Regressions!O192, 1), NA())</f>
        <v>#N/A</v>
      </c>
      <c r="O182" s="408" t="e">
        <f>IF(ISNUMBER(Regressions!Q192),ROUND(Regressions!Q192, 1), NA())</f>
        <v>#N/A</v>
      </c>
      <c r="P182" s="404" t="e">
        <f>IF(ISNUMBER(Regressions!R192),ROUND(Regressions!R192, 1), NA())</f>
        <v>#N/A</v>
      </c>
      <c r="Q182" s="410" t="e">
        <f>IF(ISNUMBER(Regressions!S192),ROUND(Regressions!S192, 1), NA())</f>
        <v>#N/A</v>
      </c>
      <c r="R182" s="406" t="e">
        <f>IF(ISNUMBER(Regressions!T192),ROUND(Regressions!T192, 1), NA())</f>
        <v>#N/A</v>
      </c>
      <c r="S182" s="407" t="e">
        <f>IF(ISNUMBER(Regressions!U192),ROUND(Regressions!U192, 1), NA())</f>
        <v>#N/A</v>
      </c>
    </row>
    <row xmlns:x14ac="http://schemas.microsoft.com/office/spreadsheetml/2009/9/ac" r="183" hidden="true" x14ac:dyDescent="0.2">
      <c r="A183" s="392" t="str">
        <f>IF(ISBLANK(Regressions!A193), " ", Regressions!A193)</f>
        <v>Mali</v>
      </c>
      <c r="B183" s="393">
        <f>IF(ISBLANK(Regressions!B193), " ", Regressions!B193)</f>
        <v>2024</v>
      </c>
      <c r="C183" s="398" t="str">
        <f>IF(ISBLANK(Regressions!C193), " ", Regressions!C193)</f>
        <v>Secondary</v>
      </c>
      <c r="D183" s="394" t="str">
        <f>IF(ISBLANK(Regressions!D193), " ", Regressions!D193)</f>
        <v> </v>
      </c>
      <c r="E183" s="251" t="e">
        <f>IF(ISNUMBER(Regressions!E193),ROUND(Regressions!E193, 1), NA())</f>
        <v>#N/A</v>
      </c>
      <c r="F183" s="395" t="e">
        <f>IF(ISNUMBER(Regressions!F193),ROUND(Regressions!F193, 1), NA())</f>
        <v>#N/A</v>
      </c>
      <c r="G183" s="273" t="e">
        <f>IF(ISNUMBER(Regressions!G193),ROUND(Regressions!G193, 1), NA())</f>
        <v>#N/A</v>
      </c>
      <c r="H183" s="396" t="e">
        <f>IF(ISNUMBER(Regressions!H193),ROUND(Regressions!H193, 1), NA())</f>
        <v>#N/A</v>
      </c>
      <c r="I183" s="274" t="e">
        <f>IF(ISNUMBER(Regressions!I193),ROUND(Regressions!I193, 1), NA())</f>
        <v>#N/A</v>
      </c>
      <c r="J183" s="397" t="e">
        <f>IF(ISNUMBER(Regressions!K193),ROUND(Regressions!K193, 1), NA())</f>
        <v>#N/A</v>
      </c>
      <c r="K183" s="395" t="e">
        <f>IF(ISNUMBER(Regressions!L193),ROUND(Regressions!L193, 1), NA())</f>
        <v>#N/A</v>
      </c>
      <c r="L183" s="275" t="e">
        <f>IF(ISNUMBER(Regressions!M193),ROUND(Regressions!M193, 1), NA())</f>
        <v>#N/A</v>
      </c>
      <c r="M183" s="396" t="e">
        <f>IF(ISNUMBER(Regressions!N193),ROUND(Regressions!N193, 1), NA())</f>
        <v>#N/A</v>
      </c>
      <c r="N183" s="274" t="e">
        <f>IF(ISNUMBER(Regressions!O193),ROUND(Regressions!O193, 1), NA())</f>
        <v>#N/A</v>
      </c>
      <c r="O183" s="397" t="e">
        <f>IF(ISNUMBER(Regressions!Q193),ROUND(Regressions!Q193, 1), NA())</f>
        <v>#N/A</v>
      </c>
      <c r="P183" s="395" t="e">
        <f>IF(ISNUMBER(Regressions!R193),ROUND(Regressions!R193, 1), NA())</f>
        <v>#N/A</v>
      </c>
      <c r="Q183" s="252" t="e">
        <f>IF(ISNUMBER(Regressions!S193),ROUND(Regressions!S193, 1), NA())</f>
        <v>#N/A</v>
      </c>
      <c r="R183" s="396" t="e">
        <f>IF(ISNUMBER(Regressions!T193),ROUND(Regressions!T193, 1), NA())</f>
        <v>#N/A</v>
      </c>
      <c r="S183" s="274" t="e">
        <f>IF(ISNUMBER(Regressions!U193),ROUND(Regressions!U193, 1), NA())</f>
        <v>#N/A</v>
      </c>
    </row>
    <row xmlns:x14ac="http://schemas.microsoft.com/office/spreadsheetml/2009/9/ac" r="184" hidden="true" x14ac:dyDescent="0.2">
      <c r="A184" s="392" t="str">
        <f>IF(ISBLANK(Regressions!A194), " ", Regressions!A194)</f>
        <v>Mali</v>
      </c>
      <c r="B184" s="393">
        <f>IF(ISBLANK(Regressions!B194), " ", Regressions!B194)</f>
        <v>2025</v>
      </c>
      <c r="C184" s="398" t="str">
        <f>IF(ISBLANK(Regressions!C194), " ", Regressions!C194)</f>
        <v>Secondary</v>
      </c>
      <c r="D184" s="394" t="str">
        <f>IF(ISBLANK(Regressions!D194), " ", Regressions!D194)</f>
        <v> </v>
      </c>
      <c r="E184" s="251" t="e">
        <f>IF(ISNUMBER(Regressions!E194),ROUND(Regressions!E194, 1), NA())</f>
        <v>#N/A</v>
      </c>
      <c r="F184" s="395" t="e">
        <f>IF(ISNUMBER(Regressions!F194),ROUND(Regressions!F194, 1), NA())</f>
        <v>#N/A</v>
      </c>
      <c r="G184" s="273" t="e">
        <f>IF(ISNUMBER(Regressions!G194),ROUND(Regressions!G194, 1), NA())</f>
        <v>#N/A</v>
      </c>
      <c r="H184" s="396" t="e">
        <f>IF(ISNUMBER(Regressions!H194),ROUND(Regressions!H194, 1), NA())</f>
        <v>#N/A</v>
      </c>
      <c r="I184" s="274" t="e">
        <f>IF(ISNUMBER(Regressions!I194),ROUND(Regressions!I194, 1), NA())</f>
        <v>#N/A</v>
      </c>
      <c r="J184" s="397" t="e">
        <f>IF(ISNUMBER(Regressions!K194),ROUND(Regressions!K194, 1), NA())</f>
        <v>#N/A</v>
      </c>
      <c r="K184" s="395" t="e">
        <f>IF(ISNUMBER(Regressions!L194),ROUND(Regressions!L194, 1), NA())</f>
        <v>#N/A</v>
      </c>
      <c r="L184" s="275" t="e">
        <f>IF(ISNUMBER(Regressions!M194),ROUND(Regressions!M194, 1), NA())</f>
        <v>#N/A</v>
      </c>
      <c r="M184" s="396" t="e">
        <f>IF(ISNUMBER(Regressions!N194),ROUND(Regressions!N194, 1), NA())</f>
        <v>#N/A</v>
      </c>
      <c r="N184" s="274" t="e">
        <f>IF(ISNUMBER(Regressions!O194),ROUND(Regressions!O194, 1), NA())</f>
        <v>#N/A</v>
      </c>
      <c r="O184" s="397" t="e">
        <f>IF(ISNUMBER(Regressions!Q194),ROUND(Regressions!Q194, 1), NA())</f>
        <v>#N/A</v>
      </c>
      <c r="P184" s="395" t="e">
        <f>IF(ISNUMBER(Regressions!R194),ROUND(Regressions!R194, 1), NA())</f>
        <v>#N/A</v>
      </c>
      <c r="Q184" s="252" t="e">
        <f>IF(ISNUMBER(Regressions!S194),ROUND(Regressions!S194, 1), NA())</f>
        <v>#N/A</v>
      </c>
      <c r="R184" s="396" t="e">
        <f>IF(ISNUMBER(Regressions!T194),ROUND(Regressions!T194, 1), NA())</f>
        <v>#N/A</v>
      </c>
      <c r="S184" s="274" t="e">
        <f>IF(ISNUMBER(Regressions!U194),ROUND(Regressions!U194, 1), NA())</f>
        <v>#N/A</v>
      </c>
    </row>
    <row xmlns:x14ac="http://schemas.microsoft.com/office/spreadsheetml/2009/9/ac" r="185" hidden="true" x14ac:dyDescent="0.2">
      <c r="A185" s="392" t="str">
        <f>IF(ISBLANK(Regressions!A195), " ", Regressions!A195)</f>
        <v>Mali</v>
      </c>
      <c r="B185" s="393">
        <f>IF(ISBLANK(Regressions!B195), " ", Regressions!B195)</f>
        <v>2026</v>
      </c>
      <c r="C185" s="398" t="str">
        <f>IF(ISBLANK(Regressions!C195), " ", Regressions!C195)</f>
        <v>Secondary</v>
      </c>
      <c r="D185" s="394" t="str">
        <f>IF(ISBLANK(Regressions!D195), " ", Regressions!D195)</f>
        <v> </v>
      </c>
      <c r="E185" s="251" t="e">
        <f>IF(ISNUMBER(Regressions!E195),ROUND(Regressions!E195, 1), NA())</f>
        <v>#N/A</v>
      </c>
      <c r="F185" s="395" t="e">
        <f>IF(ISNUMBER(Regressions!F195),ROUND(Regressions!F195, 1), NA())</f>
        <v>#N/A</v>
      </c>
      <c r="G185" s="273" t="e">
        <f>IF(ISNUMBER(Regressions!G195),ROUND(Regressions!G195, 1), NA())</f>
        <v>#N/A</v>
      </c>
      <c r="H185" s="396" t="e">
        <f>IF(ISNUMBER(Regressions!H195),ROUND(Regressions!H195, 1), NA())</f>
        <v>#N/A</v>
      </c>
      <c r="I185" s="274" t="e">
        <f>IF(ISNUMBER(Regressions!I195),ROUND(Regressions!I195, 1), NA())</f>
        <v>#N/A</v>
      </c>
      <c r="J185" s="397" t="e">
        <f>IF(ISNUMBER(Regressions!K195),ROUND(Regressions!K195, 1), NA())</f>
        <v>#N/A</v>
      </c>
      <c r="K185" s="395" t="e">
        <f>IF(ISNUMBER(Regressions!L195),ROUND(Regressions!L195, 1), NA())</f>
        <v>#N/A</v>
      </c>
      <c r="L185" s="275" t="e">
        <f>IF(ISNUMBER(Regressions!M195),ROUND(Regressions!M195, 1), NA())</f>
        <v>#N/A</v>
      </c>
      <c r="M185" s="396" t="e">
        <f>IF(ISNUMBER(Regressions!N195),ROUND(Regressions!N195, 1), NA())</f>
        <v>#N/A</v>
      </c>
      <c r="N185" s="274" t="e">
        <f>IF(ISNUMBER(Regressions!O195),ROUND(Regressions!O195, 1), NA())</f>
        <v>#N/A</v>
      </c>
      <c r="O185" s="397" t="e">
        <f>IF(ISNUMBER(Regressions!Q195),ROUND(Regressions!Q195, 1), NA())</f>
        <v>#N/A</v>
      </c>
      <c r="P185" s="395" t="e">
        <f>IF(ISNUMBER(Regressions!R195),ROUND(Regressions!R195, 1), NA())</f>
        <v>#N/A</v>
      </c>
      <c r="Q185" s="252" t="e">
        <f>IF(ISNUMBER(Regressions!S195),ROUND(Regressions!S195, 1), NA())</f>
        <v>#N/A</v>
      </c>
      <c r="R185" s="396" t="e">
        <f>IF(ISNUMBER(Regressions!T195),ROUND(Regressions!T195, 1), NA())</f>
        <v>#N/A</v>
      </c>
      <c r="S185" s="274" t="e">
        <f>IF(ISNUMBER(Regressions!U195),ROUND(Regressions!U195, 1), NA())</f>
        <v>#N/A</v>
      </c>
    </row>
    <row xmlns:x14ac="http://schemas.microsoft.com/office/spreadsheetml/2009/9/ac" r="186" hidden="true" x14ac:dyDescent="0.2">
      <c r="A186" s="392" t="str">
        <f>IF(ISBLANK(Regressions!A196), " ", Regressions!A196)</f>
        <v>Mali</v>
      </c>
      <c r="B186" s="393">
        <f>IF(ISBLANK(Regressions!B196), " ", Regressions!B196)</f>
        <v>2027</v>
      </c>
      <c r="C186" s="398" t="str">
        <f>IF(ISBLANK(Regressions!C196), " ", Regressions!C196)</f>
        <v>Secondary</v>
      </c>
      <c r="D186" s="394" t="str">
        <f>IF(ISBLANK(Regressions!D196), " ", Regressions!D196)</f>
        <v> </v>
      </c>
      <c r="E186" s="251" t="e">
        <f>IF(ISNUMBER(Regressions!E196),ROUND(Regressions!E196, 1), NA())</f>
        <v>#N/A</v>
      </c>
      <c r="F186" s="395" t="e">
        <f>IF(ISNUMBER(Regressions!F196),ROUND(Regressions!F196, 1), NA())</f>
        <v>#N/A</v>
      </c>
      <c r="G186" s="273" t="e">
        <f>IF(ISNUMBER(Regressions!G196),ROUND(Regressions!G196, 1), NA())</f>
        <v>#N/A</v>
      </c>
      <c r="H186" s="396" t="e">
        <f>IF(ISNUMBER(Regressions!H196),ROUND(Regressions!H196, 1), NA())</f>
        <v>#N/A</v>
      </c>
      <c r="I186" s="274" t="e">
        <f>IF(ISNUMBER(Regressions!I196),ROUND(Regressions!I196, 1), NA())</f>
        <v>#N/A</v>
      </c>
      <c r="J186" s="397" t="e">
        <f>IF(ISNUMBER(Regressions!K196),ROUND(Regressions!K196, 1), NA())</f>
        <v>#N/A</v>
      </c>
      <c r="K186" s="395" t="e">
        <f>IF(ISNUMBER(Regressions!L196),ROUND(Regressions!L196, 1), NA())</f>
        <v>#N/A</v>
      </c>
      <c r="L186" s="275" t="e">
        <f>IF(ISNUMBER(Regressions!M196),ROUND(Regressions!M196, 1), NA())</f>
        <v>#N/A</v>
      </c>
      <c r="M186" s="396" t="e">
        <f>IF(ISNUMBER(Regressions!N196),ROUND(Regressions!N196, 1), NA())</f>
        <v>#N/A</v>
      </c>
      <c r="N186" s="274" t="e">
        <f>IF(ISNUMBER(Regressions!O196),ROUND(Regressions!O196, 1), NA())</f>
        <v>#N/A</v>
      </c>
      <c r="O186" s="397" t="e">
        <f>IF(ISNUMBER(Regressions!Q196),ROUND(Regressions!Q196, 1), NA())</f>
        <v>#N/A</v>
      </c>
      <c r="P186" s="395" t="e">
        <f>IF(ISNUMBER(Regressions!R196),ROUND(Regressions!R196, 1), NA())</f>
        <v>#N/A</v>
      </c>
      <c r="Q186" s="252" t="e">
        <f>IF(ISNUMBER(Regressions!S196),ROUND(Regressions!S196, 1), NA())</f>
        <v>#N/A</v>
      </c>
      <c r="R186" s="396" t="e">
        <f>IF(ISNUMBER(Regressions!T196),ROUND(Regressions!T196, 1), NA())</f>
        <v>#N/A</v>
      </c>
      <c r="S186" s="274" t="e">
        <f>IF(ISNUMBER(Regressions!U196),ROUND(Regressions!U196, 1), NA())</f>
        <v>#N/A</v>
      </c>
    </row>
    <row xmlns:x14ac="http://schemas.microsoft.com/office/spreadsheetml/2009/9/ac" r="187" hidden="true" x14ac:dyDescent="0.2">
      <c r="A187" s="392" t="str">
        <f>IF(ISBLANK(Regressions!A197), " ", Regressions!A197)</f>
        <v>Mali</v>
      </c>
      <c r="B187" s="393">
        <f>IF(ISBLANK(Regressions!B197), " ", Regressions!B197)</f>
        <v>2028</v>
      </c>
      <c r="C187" s="398" t="str">
        <f>IF(ISBLANK(Regressions!C197), " ", Regressions!C197)</f>
        <v>Secondary</v>
      </c>
      <c r="D187" s="394" t="str">
        <f>IF(ISBLANK(Regressions!D197), " ", Regressions!D197)</f>
        <v> </v>
      </c>
      <c r="E187" s="251" t="e">
        <f>IF(ISNUMBER(Regressions!E197),ROUND(Regressions!E197, 1), NA())</f>
        <v>#N/A</v>
      </c>
      <c r="F187" s="395" t="e">
        <f>IF(ISNUMBER(Regressions!F197),ROUND(Regressions!F197, 1), NA())</f>
        <v>#N/A</v>
      </c>
      <c r="G187" s="273" t="e">
        <f>IF(ISNUMBER(Regressions!G197),ROUND(Regressions!G197, 1), NA())</f>
        <v>#N/A</v>
      </c>
      <c r="H187" s="396" t="e">
        <f>IF(ISNUMBER(Regressions!H197),ROUND(Regressions!H197, 1), NA())</f>
        <v>#N/A</v>
      </c>
      <c r="I187" s="274" t="e">
        <f>IF(ISNUMBER(Regressions!I197),ROUND(Regressions!I197, 1), NA())</f>
        <v>#N/A</v>
      </c>
      <c r="J187" s="397" t="e">
        <f>IF(ISNUMBER(Regressions!K197),ROUND(Regressions!K197, 1), NA())</f>
        <v>#N/A</v>
      </c>
      <c r="K187" s="395" t="e">
        <f>IF(ISNUMBER(Regressions!L197),ROUND(Regressions!L197, 1), NA())</f>
        <v>#N/A</v>
      </c>
      <c r="L187" s="275" t="e">
        <f>IF(ISNUMBER(Regressions!M197),ROUND(Regressions!M197, 1), NA())</f>
        <v>#N/A</v>
      </c>
      <c r="M187" s="396" t="e">
        <f>IF(ISNUMBER(Regressions!N197),ROUND(Regressions!N197, 1), NA())</f>
        <v>#N/A</v>
      </c>
      <c r="N187" s="274" t="e">
        <f>IF(ISNUMBER(Regressions!O197),ROUND(Regressions!O197, 1), NA())</f>
        <v>#N/A</v>
      </c>
      <c r="O187" s="397" t="e">
        <f>IF(ISNUMBER(Regressions!Q197),ROUND(Regressions!Q197, 1), NA())</f>
        <v>#N/A</v>
      </c>
      <c r="P187" s="395" t="e">
        <f>IF(ISNUMBER(Regressions!R197),ROUND(Regressions!R197, 1), NA())</f>
        <v>#N/A</v>
      </c>
      <c r="Q187" s="252" t="e">
        <f>IF(ISNUMBER(Regressions!S197),ROUND(Regressions!S197, 1), NA())</f>
        <v>#N/A</v>
      </c>
      <c r="R187" s="396" t="e">
        <f>IF(ISNUMBER(Regressions!T197),ROUND(Regressions!T197, 1), NA())</f>
        <v>#N/A</v>
      </c>
      <c r="S187" s="274" t="e">
        <f>IF(ISNUMBER(Regressions!U197),ROUND(Regressions!U197, 1), NA())</f>
        <v>#N/A</v>
      </c>
    </row>
    <row xmlns:x14ac="http://schemas.microsoft.com/office/spreadsheetml/2009/9/ac" r="188" hidden="true" x14ac:dyDescent="0.2">
      <c r="A188" s="392" t="str">
        <f>IF(ISBLANK(Regressions!A198), " ", Regressions!A198)</f>
        <v>Mali</v>
      </c>
      <c r="B188" s="393">
        <f>IF(ISBLANK(Regressions!B198), " ", Regressions!B198)</f>
        <v>2029</v>
      </c>
      <c r="C188" s="398" t="str">
        <f>IF(ISBLANK(Regressions!C198), " ", Regressions!C198)</f>
        <v>Secondary</v>
      </c>
      <c r="D188" s="394" t="str">
        <f>IF(ISBLANK(Regressions!D198), " ", Regressions!D198)</f>
        <v> </v>
      </c>
      <c r="E188" s="251" t="e">
        <f>IF(ISNUMBER(Regressions!E198),ROUND(Regressions!E198, 1), NA())</f>
        <v>#N/A</v>
      </c>
      <c r="F188" s="395" t="e">
        <f>IF(ISNUMBER(Regressions!F198),ROUND(Regressions!F198, 1), NA())</f>
        <v>#N/A</v>
      </c>
      <c r="G188" s="273" t="e">
        <f>IF(ISNUMBER(Regressions!G198),ROUND(Regressions!G198, 1), NA())</f>
        <v>#N/A</v>
      </c>
      <c r="H188" s="396" t="e">
        <f>IF(ISNUMBER(Regressions!H198),ROUND(Regressions!H198, 1), NA())</f>
        <v>#N/A</v>
      </c>
      <c r="I188" s="274" t="e">
        <f>IF(ISNUMBER(Regressions!I198),ROUND(Regressions!I198, 1), NA())</f>
        <v>#N/A</v>
      </c>
      <c r="J188" s="397" t="e">
        <f>IF(ISNUMBER(Regressions!K198),ROUND(Regressions!K198, 1), NA())</f>
        <v>#N/A</v>
      </c>
      <c r="K188" s="395" t="e">
        <f>IF(ISNUMBER(Regressions!L198),ROUND(Regressions!L198, 1), NA())</f>
        <v>#N/A</v>
      </c>
      <c r="L188" s="275" t="e">
        <f>IF(ISNUMBER(Regressions!M198),ROUND(Regressions!M198, 1), NA())</f>
        <v>#N/A</v>
      </c>
      <c r="M188" s="396" t="e">
        <f>IF(ISNUMBER(Regressions!N198),ROUND(Regressions!N198, 1), NA())</f>
        <v>#N/A</v>
      </c>
      <c r="N188" s="274" t="e">
        <f>IF(ISNUMBER(Regressions!O198),ROUND(Regressions!O198, 1), NA())</f>
        <v>#N/A</v>
      </c>
      <c r="O188" s="397" t="e">
        <f>IF(ISNUMBER(Regressions!Q198),ROUND(Regressions!Q198, 1), NA())</f>
        <v>#N/A</v>
      </c>
      <c r="P188" s="395" t="e">
        <f>IF(ISNUMBER(Regressions!R198),ROUND(Regressions!R198, 1), NA())</f>
        <v>#N/A</v>
      </c>
      <c r="Q188" s="252" t="e">
        <f>IF(ISNUMBER(Regressions!S198),ROUND(Regressions!S198, 1), NA())</f>
        <v>#N/A</v>
      </c>
      <c r="R188" s="396" t="e">
        <f>IF(ISNUMBER(Regressions!T198),ROUND(Regressions!T198, 1), NA())</f>
        <v>#N/A</v>
      </c>
      <c r="S188" s="274" t="e">
        <f>IF(ISNUMBER(Regressions!U198),ROUND(Regressions!U198, 1), NA())</f>
        <v>#N/A</v>
      </c>
    </row>
    <row xmlns:x14ac="http://schemas.microsoft.com/office/spreadsheetml/2009/9/ac" r="189" hidden="true" x14ac:dyDescent="0.2">
      <c r="A189" s="392" t="str">
        <f>IF(ISBLANK(Regressions!A199), " ", Regressions!A199)</f>
        <v>Mali</v>
      </c>
      <c r="B189" s="393">
        <f>IF(ISBLANK(Regressions!B199), " ", Regressions!B199)</f>
        <v>2030</v>
      </c>
      <c r="C189" s="398" t="str">
        <f>IF(ISBLANK(Regressions!C199), " ", Regressions!C199)</f>
        <v>Secondary</v>
      </c>
      <c r="D189" s="394" t="str">
        <f>IF(ISBLANK(Regressions!D199), " ", Regressions!D199)</f>
        <v> </v>
      </c>
      <c r="E189" s="251" t="e">
        <f>IF(ISNUMBER(Regressions!E199),ROUND(Regressions!E199, 1), NA())</f>
        <v>#N/A</v>
      </c>
      <c r="F189" s="395" t="e">
        <f>IF(ISNUMBER(Regressions!F199),ROUND(Regressions!F199, 1), NA())</f>
        <v>#N/A</v>
      </c>
      <c r="G189" s="273" t="e">
        <f>IF(ISNUMBER(Regressions!G199),ROUND(Regressions!G199, 1), NA())</f>
        <v>#N/A</v>
      </c>
      <c r="H189" s="396" t="e">
        <f>IF(ISNUMBER(Regressions!H199),ROUND(Regressions!H199, 1), NA())</f>
        <v>#N/A</v>
      </c>
      <c r="I189" s="274" t="e">
        <f>IF(ISNUMBER(Regressions!I199),ROUND(Regressions!I199, 1), NA())</f>
        <v>#N/A</v>
      </c>
      <c r="J189" s="397" t="e">
        <f>IF(ISNUMBER(Regressions!K199),ROUND(Regressions!K199, 1), NA())</f>
        <v>#N/A</v>
      </c>
      <c r="K189" s="395" t="e">
        <f>IF(ISNUMBER(Regressions!L199),ROUND(Regressions!L199, 1), NA())</f>
        <v>#N/A</v>
      </c>
      <c r="L189" s="275" t="e">
        <f>IF(ISNUMBER(Regressions!M199),ROUND(Regressions!M199, 1), NA())</f>
        <v>#N/A</v>
      </c>
      <c r="M189" s="396" t="e">
        <f>IF(ISNUMBER(Regressions!N199),ROUND(Regressions!N199, 1), NA())</f>
        <v>#N/A</v>
      </c>
      <c r="N189" s="274" t="e">
        <f>IF(ISNUMBER(Regressions!O199),ROUND(Regressions!O199, 1), NA())</f>
        <v>#N/A</v>
      </c>
      <c r="O189" s="397" t="e">
        <f>IF(ISNUMBER(Regressions!Q199),ROUND(Regressions!Q199, 1), NA())</f>
        <v>#N/A</v>
      </c>
      <c r="P189" s="395" t="e">
        <f>IF(ISNUMBER(Regressions!R199),ROUND(Regressions!R199, 1), NA())</f>
        <v>#N/A</v>
      </c>
      <c r="Q189" s="252" t="e">
        <f>IF(ISNUMBER(Regressions!S199),ROUND(Regressions!S199, 1), NA())</f>
        <v>#N/A</v>
      </c>
      <c r="R189" s="396" t="e">
        <f>IF(ISNUMBER(Regressions!T199),ROUND(Regressions!T199, 1), NA())</f>
        <v>#N/A</v>
      </c>
      <c r="S189" s="274" t="e">
        <f>IF(ISNUMBER(Regressions!U199),ROUND(Regressions!U199, 1), NA())</f>
        <v>#N/A</v>
      </c>
    </row>
    <row xmlns:x14ac="http://schemas.microsoft.com/office/spreadsheetml/2009/9/ac" r="211" x14ac:dyDescent="0.2">
      <c r="A211" s="455"/>
      <c r="B211" s="456"/>
      <c r="C211" s="457"/>
      <c r="D211" s="443"/>
      <c r="E211" s="458"/>
      <c r="F211" s="458"/>
      <c r="G211" s="459"/>
      <c r="H211" s="458"/>
      <c r="I211" s="459"/>
      <c r="J211" s="460"/>
      <c r="K211" s="460"/>
      <c r="L211" s="458"/>
      <c r="M211" s="460"/>
      <c r="N211" s="461"/>
      <c r="O211" s="443"/>
      <c r="P211" s="443"/>
      <c r="Q211" s="443"/>
      <c r="R211" s="443"/>
      <c r="S211" s="443"/>
      <c r="T211" s="443"/>
      <c r="U211" s="443"/>
      <c r="V211" s="443"/>
      <c r="W211" s="443"/>
      <c r="X211" s="443"/>
      <c r="Y211" s="443"/>
      <c r="Z211" s="443"/>
      <c r="AA211" s="443"/>
      <c r="AB211" s="443"/>
      <c r="AC211" s="44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76" t="s">
        <v>13</v>
      </c>
      <c r="E2" s="36"/>
      <c r="F2" s="36"/>
      <c r="G2" s="55"/>
      <c r="H2" s="36"/>
      <c r="I2" s="36"/>
      <c r="J2" s="55"/>
      <c r="K2" s="38"/>
      <c r="L2" s="38"/>
      <c r="M2" s="55"/>
      <c r="N2" s="38"/>
      <c r="O2" s="38"/>
      <c r="P2" s="55"/>
      <c r="Q2" s="38"/>
      <c r="R2" s="38"/>
      <c r="S2" s="55"/>
      <c r="T2" s="38"/>
      <c r="U2" s="38"/>
      <c r="V2" s="27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0" t="s">
        <v>25</v>
      </c>
      <c r="E4" s="278" t="s">
        <v>19</v>
      </c>
      <c r="F4" s="279" t="s">
        <v>192</v>
      </c>
      <c r="G4" s="140" t="s">
        <v>25</v>
      </c>
      <c r="H4" s="278" t="s">
        <v>19</v>
      </c>
      <c r="I4" s="279" t="s">
        <v>192</v>
      </c>
      <c r="J4" s="140" t="s">
        <v>25</v>
      </c>
      <c r="K4" s="278" t="s">
        <v>19</v>
      </c>
      <c r="L4" s="279" t="s">
        <v>192</v>
      </c>
      <c r="M4" s="140" t="s">
        <v>25</v>
      </c>
      <c r="N4" s="278" t="s">
        <v>19</v>
      </c>
      <c r="O4" s="279" t="s">
        <v>192</v>
      </c>
      <c r="P4" s="140" t="s">
        <v>25</v>
      </c>
      <c r="Q4" s="278" t="s">
        <v>19</v>
      </c>
      <c r="R4" s="279" t="s">
        <v>192</v>
      </c>
      <c r="S4" s="140" t="s">
        <v>25</v>
      </c>
      <c r="T4" s="278" t="s">
        <v>19</v>
      </c>
      <c r="U4" s="280" t="s">
        <v>192</v>
      </c>
      <c r="V4" s="144" t="s">
        <v>25</v>
      </c>
      <c r="W4" s="145" t="s">
        <v>19</v>
      </c>
      <c r="X4" s="145" t="s">
        <v>21</v>
      </c>
      <c r="Y4" s="145" t="s">
        <v>29</v>
      </c>
      <c r="Z4" s="147" t="s">
        <v>193</v>
      </c>
      <c r="AA4" s="144" t="s">
        <v>25</v>
      </c>
      <c r="AB4" s="145" t="s">
        <v>19</v>
      </c>
      <c r="AC4" s="145" t="s">
        <v>21</v>
      </c>
      <c r="AD4" s="145" t="s">
        <v>29</v>
      </c>
      <c r="AE4" s="147" t="s">
        <v>193</v>
      </c>
      <c r="AF4" s="144" t="s">
        <v>25</v>
      </c>
      <c r="AG4" s="145" t="s">
        <v>19</v>
      </c>
      <c r="AH4" s="145" t="s">
        <v>21</v>
      </c>
      <c r="AI4" s="145" t="s">
        <v>29</v>
      </c>
      <c r="AJ4" s="147" t="s">
        <v>193</v>
      </c>
      <c r="AK4" s="144" t="s">
        <v>25</v>
      </c>
      <c r="AL4" s="145" t="s">
        <v>19</v>
      </c>
      <c r="AM4" s="145" t="s">
        <v>21</v>
      </c>
      <c r="AN4" s="145" t="s">
        <v>29</v>
      </c>
      <c r="AO4" s="147" t="s">
        <v>193</v>
      </c>
      <c r="AP4" s="144" t="s">
        <v>25</v>
      </c>
      <c r="AQ4" s="145" t="s">
        <v>19</v>
      </c>
      <c r="AR4" s="145" t="s">
        <v>21</v>
      </c>
      <c r="AS4" s="145" t="s">
        <v>29</v>
      </c>
      <c r="AT4" s="147" t="s">
        <v>193</v>
      </c>
      <c r="AU4" s="144" t="s">
        <v>25</v>
      </c>
      <c r="AV4" s="145" t="s">
        <v>19</v>
      </c>
      <c r="AW4" s="145" t="s">
        <v>21</v>
      </c>
      <c r="AX4" s="145" t="s">
        <v>29</v>
      </c>
      <c r="AY4" s="148" t="s">
        <v>193</v>
      </c>
      <c r="AZ4" s="149" t="s">
        <v>125</v>
      </c>
      <c r="BA4" s="150" t="s">
        <v>124</v>
      </c>
      <c r="BB4" s="151" t="s">
        <v>194</v>
      </c>
      <c r="BC4" s="149" t="s">
        <v>125</v>
      </c>
      <c r="BD4" s="150" t="s">
        <v>124</v>
      </c>
      <c r="BE4" s="151" t="s">
        <v>194</v>
      </c>
      <c r="BF4" s="149" t="s">
        <v>125</v>
      </c>
      <c r="BG4" s="150" t="s">
        <v>124</v>
      </c>
      <c r="BH4" s="151" t="s">
        <v>194</v>
      </c>
      <c r="BI4" s="149" t="s">
        <v>125</v>
      </c>
      <c r="BJ4" s="150" t="s">
        <v>124</v>
      </c>
      <c r="BK4" s="151" t="s">
        <v>194</v>
      </c>
      <c r="BL4" s="149" t="s">
        <v>125</v>
      </c>
      <c r="BM4" s="150" t="s">
        <v>124</v>
      </c>
      <c r="BN4" s="151" t="s">
        <v>194</v>
      </c>
      <c r="BO4" s="149" t="s">
        <v>125</v>
      </c>
      <c r="BP4" s="150" t="s">
        <v>124</v>
      </c>
      <c r="BQ4" s="151" t="s">
        <v>194</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0" t="s">
        <v>135</v>
      </c>
      <c r="E5" s="141" t="s">
        <v>42</v>
      </c>
      <c r="F5" s="142" t="s">
        <v>204</v>
      </c>
      <c r="G5" s="140" t="s">
        <v>136</v>
      </c>
      <c r="H5" s="141" t="s">
        <v>43</v>
      </c>
      <c r="I5" s="142" t="s">
        <v>205</v>
      </c>
      <c r="J5" s="140" t="s">
        <v>137</v>
      </c>
      <c r="K5" s="141" t="s">
        <v>44</v>
      </c>
      <c r="L5" s="142" t="s">
        <v>206</v>
      </c>
      <c r="M5" s="140" t="s">
        <v>138</v>
      </c>
      <c r="N5" s="141" t="s">
        <v>86</v>
      </c>
      <c r="O5" s="142" t="s">
        <v>207</v>
      </c>
      <c r="P5" s="140" t="s">
        <v>139</v>
      </c>
      <c r="Q5" s="141" t="s">
        <v>87</v>
      </c>
      <c r="R5" s="142" t="s">
        <v>208</v>
      </c>
      <c r="S5" s="140" t="s">
        <v>140</v>
      </c>
      <c r="T5" s="141" t="s">
        <v>88</v>
      </c>
      <c r="U5" s="143" t="s">
        <v>209</v>
      </c>
      <c r="V5" s="144" t="s">
        <v>129</v>
      </c>
      <c r="W5" s="145" t="s">
        <v>45</v>
      </c>
      <c r="X5" s="146" t="s">
        <v>65</v>
      </c>
      <c r="Y5" s="146" t="s">
        <v>66</v>
      </c>
      <c r="Z5" s="147" t="s">
        <v>210</v>
      </c>
      <c r="AA5" s="144" t="s">
        <v>130</v>
      </c>
      <c r="AB5" s="145" t="s">
        <v>46</v>
      </c>
      <c r="AC5" s="146" t="s">
        <v>67</v>
      </c>
      <c r="AD5" s="146" t="s">
        <v>68</v>
      </c>
      <c r="AE5" s="147" t="s">
        <v>211</v>
      </c>
      <c r="AF5" s="144" t="s">
        <v>131</v>
      </c>
      <c r="AG5" s="145" t="s">
        <v>47</v>
      </c>
      <c r="AH5" s="146" t="s">
        <v>69</v>
      </c>
      <c r="AI5" s="146" t="s">
        <v>70</v>
      </c>
      <c r="AJ5" s="147" t="s">
        <v>212</v>
      </c>
      <c r="AK5" s="144" t="s">
        <v>132</v>
      </c>
      <c r="AL5" s="145" t="s">
        <v>71</v>
      </c>
      <c r="AM5" s="146" t="s">
        <v>72</v>
      </c>
      <c r="AN5" s="146" t="s">
        <v>73</v>
      </c>
      <c r="AO5" s="147" t="s">
        <v>213</v>
      </c>
      <c r="AP5" s="144" t="s">
        <v>133</v>
      </c>
      <c r="AQ5" s="145" t="s">
        <v>74</v>
      </c>
      <c r="AR5" s="146" t="s">
        <v>75</v>
      </c>
      <c r="AS5" s="146" t="s">
        <v>76</v>
      </c>
      <c r="AT5" s="147" t="s">
        <v>214</v>
      </c>
      <c r="AU5" s="144" t="s">
        <v>134</v>
      </c>
      <c r="AV5" s="145" t="s">
        <v>77</v>
      </c>
      <c r="AW5" s="146" t="s">
        <v>78</v>
      </c>
      <c r="AX5" s="146" t="s">
        <v>79</v>
      </c>
      <c r="AY5" s="148" t="s">
        <v>215</v>
      </c>
      <c r="AZ5" s="149" t="s">
        <v>80</v>
      </c>
      <c r="BA5" s="150" t="s">
        <v>114</v>
      </c>
      <c r="BB5" s="151" t="s">
        <v>216</v>
      </c>
      <c r="BC5" s="149" t="s">
        <v>85</v>
      </c>
      <c r="BD5" s="150" t="s">
        <v>115</v>
      </c>
      <c r="BE5" s="151" t="s">
        <v>217</v>
      </c>
      <c r="BF5" s="149" t="s">
        <v>84</v>
      </c>
      <c r="BG5" s="150" t="s">
        <v>116</v>
      </c>
      <c r="BH5" s="151" t="s">
        <v>218</v>
      </c>
      <c r="BI5" s="149" t="s">
        <v>83</v>
      </c>
      <c r="BJ5" s="150" t="s">
        <v>117</v>
      </c>
      <c r="BK5" s="151" t="s">
        <v>219</v>
      </c>
      <c r="BL5" s="149" t="s">
        <v>82</v>
      </c>
      <c r="BM5" s="150" t="s">
        <v>118</v>
      </c>
      <c r="BN5" s="151" t="s">
        <v>220</v>
      </c>
      <c r="BO5" s="149" t="s">
        <v>81</v>
      </c>
      <c r="BP5" s="150" t="s">
        <v>119</v>
      </c>
      <c r="BQ5" s="151" t="s">
        <v>221</v>
      </c>
    </row>
    <row xmlns:x14ac="http://schemas.microsoft.com/office/spreadsheetml/2009/9/ac" r="6" x14ac:dyDescent="0.2">
      <c r="A6" s="36" t="str">
        <f>IF('Water Data'!$B$2="","",'Water Data'!$B$2)</f>
        <v>MLI_2006_EMIS</v>
      </c>
      <c r="B6" s="36" t="str">
        <f>+'Water Data'!C2</f>
        <v>EMIS</v>
      </c>
      <c r="C6" s="390">
        <f>+IF(ISNUMBER(VALUE(MID(A6,5,4))), VALUE(MID(A6, 5,4)),"")</f>
        <v>2006</v>
      </c>
      <c r="D6" s="96" t="str">
        <f>+IF(AND(ISTEXT('Water Data'!B2),BS6="Yes"),100-'Water Data'!D4,IF(AND(ISTEXT('Water Data'!B2),BS6="No",ISNUMBER('Water Data'!D4)),CONCATENATE("[",ROUND(100-'Water Data'!D4,0),"]"),NA()))</f>
        <v>[22]</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str">
        <f>+IF(AND(ISTEXT('Sanitation Data'!B2),CO6="Yes"),'Sanitation Data'!D12,IF(AND(ISTEXT('Sanitation Data'!B2),CO6="No",ISNUMBER('Sanitation Data'!D12)),CONCATENATE("[",ROUND('Sanitation Data'!D12,0),"]"),NA()))</f>
        <v>[0]</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30"/>
      <c r="BS6" s="330" t="str">
        <f>+'Water Data'!D27</f>
        <v>No</v>
      </c>
      <c r="BT6" s="330">
        <f>+'Water Data'!D28</f>
        <v>0</v>
      </c>
      <c r="BU6" s="330">
        <f>+'Water Data'!D29</f>
        <v>0</v>
      </c>
      <c r="BV6" s="330">
        <f>+'Water Data'!E27</f>
        <v>0</v>
      </c>
      <c r="BW6" s="330">
        <f>+'Water Data'!E28</f>
        <v>0</v>
      </c>
      <c r="BX6" s="330">
        <f>+'Water Data'!E29</f>
        <v>0</v>
      </c>
      <c r="BY6" s="330">
        <f>+'Water Data'!F27</f>
        <v>0</v>
      </c>
      <c r="BZ6" s="330">
        <f>+'Water Data'!F28</f>
        <v>0</v>
      </c>
      <c r="CA6" s="330">
        <f>+'Water Data'!F29</f>
        <v>0</v>
      </c>
      <c r="CB6" s="330">
        <f>+'Water Data'!G27</f>
        <v>0</v>
      </c>
      <c r="CC6" s="330">
        <f>+'Water Data'!G28</f>
        <v>0</v>
      </c>
      <c r="CD6" s="330">
        <f>+'Water Data'!G29</f>
        <v>0</v>
      </c>
      <c r="CE6" s="330">
        <f>+'Water Data'!H27</f>
        <v>0</v>
      </c>
      <c r="CF6" s="330">
        <f>+'Water Data'!H28</f>
        <v>0</v>
      </c>
      <c r="CG6" s="330">
        <f>+'Water Data'!H29</f>
        <v>0</v>
      </c>
      <c r="CH6" s="330">
        <f>+'Water Data'!I27</f>
        <v>0</v>
      </c>
      <c r="CI6" s="330">
        <f>+'Water Data'!I28</f>
        <v>0</v>
      </c>
      <c r="CJ6" s="330">
        <f>+'Water Data'!I29</f>
        <v>0</v>
      </c>
      <c r="CK6" s="330">
        <f>+'Sanitation Data'!D28</f>
        <v>0</v>
      </c>
      <c r="CL6" s="330">
        <f>+'Sanitation Data'!D29</f>
        <v>0</v>
      </c>
      <c r="CM6" s="330">
        <f>+'Sanitation Data'!D30</f>
        <v>0</v>
      </c>
      <c r="CN6" s="330">
        <f>+'Sanitation Data'!D31</f>
        <v>0</v>
      </c>
      <c r="CO6" s="330" t="str">
        <f>+'Sanitation Data'!D32</f>
        <v>No</v>
      </c>
      <c r="CP6" s="330">
        <f>+'Sanitation Data'!E28</f>
        <v>0</v>
      </c>
      <c r="CQ6" s="330">
        <f>+'Sanitation Data'!E29</f>
        <v>0</v>
      </c>
      <c r="CR6" s="330">
        <f>+'Sanitation Data'!E30</f>
        <v>0</v>
      </c>
      <c r="CS6" s="330">
        <f>+'Sanitation Data'!E31</f>
        <v>0</v>
      </c>
      <c r="CT6" s="330">
        <f>+'Sanitation Data'!E32</f>
        <v>0</v>
      </c>
      <c r="CU6" s="330">
        <f>+'Sanitation Data'!F28</f>
        <v>0</v>
      </c>
      <c r="CV6" s="330">
        <f>+'Sanitation Data'!F29</f>
        <v>0</v>
      </c>
      <c r="CW6" s="330">
        <f>+'Sanitation Data'!F30</f>
        <v>0</v>
      </c>
      <c r="CX6" s="330">
        <f>+'Sanitation Data'!F31</f>
        <v>0</v>
      </c>
      <c r="CY6" s="330">
        <f>+'Sanitation Data'!F32</f>
        <v>0</v>
      </c>
      <c r="CZ6" s="330">
        <f>+'Sanitation Data'!G28</f>
        <v>0</v>
      </c>
      <c r="DA6" s="330">
        <f>+'Sanitation Data'!G29</f>
        <v>0</v>
      </c>
      <c r="DB6" s="330">
        <f>+'Sanitation Data'!G30</f>
        <v>0</v>
      </c>
      <c r="DC6" s="330">
        <f>+'Sanitation Data'!G31</f>
        <v>0</v>
      </c>
      <c r="DD6" s="330">
        <f>+'Sanitation Data'!G32</f>
        <v>0</v>
      </c>
      <c r="DE6" s="330">
        <f>+'Sanitation Data'!H28</f>
        <v>0</v>
      </c>
      <c r="DF6" s="330">
        <f>+'Sanitation Data'!H29</f>
        <v>0</v>
      </c>
      <c r="DG6" s="330">
        <f>+'Sanitation Data'!H30</f>
        <v>0</v>
      </c>
      <c r="DH6" s="330">
        <f>+'Sanitation Data'!H31</f>
        <v>0</v>
      </c>
      <c r="DI6" s="330">
        <f>+'Sanitation Data'!H32</f>
        <v>0</v>
      </c>
      <c r="DJ6" s="330">
        <f>+'Sanitation Data'!I28</f>
        <v>0</v>
      </c>
      <c r="DK6" s="330">
        <f>+'Sanitation Data'!I29</f>
        <v>0</v>
      </c>
      <c r="DL6" s="330">
        <f>+'Sanitation Data'!I30</f>
        <v>0</v>
      </c>
      <c r="DM6" s="330">
        <f>+'Sanitation Data'!I31</f>
        <v>0</v>
      </c>
      <c r="DN6" s="330">
        <f>+'Sanitation Data'!I32</f>
        <v>0</v>
      </c>
      <c r="DO6" s="330">
        <f>+'Hygiene Data'!D11</f>
        <v>0</v>
      </c>
      <c r="DP6" s="330">
        <f>+'Hygiene Data'!D12</f>
        <v>0</v>
      </c>
      <c r="DQ6" s="330">
        <f>+'Hygiene Data'!D13</f>
        <v>0</v>
      </c>
      <c r="DR6" s="330">
        <f>+'Hygiene Data'!E11</f>
        <v>0</v>
      </c>
      <c r="DS6" s="330">
        <f>+'Hygiene Data'!E12</f>
        <v>0</v>
      </c>
      <c r="DT6" s="330">
        <f>+'Hygiene Data'!E13</f>
        <v>0</v>
      </c>
      <c r="DU6" s="330">
        <f>+'Hygiene Data'!F11</f>
        <v>0</v>
      </c>
      <c r="DV6" s="330">
        <f>+'Hygiene Data'!F12</f>
        <v>0</v>
      </c>
      <c r="DW6" s="330">
        <f>+'Hygiene Data'!F13</f>
        <v>0</v>
      </c>
      <c r="DX6" s="330">
        <f>+'Hygiene Data'!G11</f>
        <v>0</v>
      </c>
      <c r="DY6" s="330">
        <f>+'Hygiene Data'!G12</f>
        <v>0</v>
      </c>
      <c r="DZ6" s="330">
        <f>+'Hygiene Data'!G13</f>
        <v>0</v>
      </c>
      <c r="EA6" s="330">
        <f>+'Hygiene Data'!H11</f>
        <v>0</v>
      </c>
      <c r="EB6" s="330">
        <f>+'Hygiene Data'!H12</f>
        <v>0</v>
      </c>
      <c r="EC6" s="330">
        <f>+'Hygiene Data'!H13</f>
        <v>0</v>
      </c>
      <c r="ED6" s="330">
        <f>+'Hygiene Data'!I11</f>
        <v>0</v>
      </c>
      <c r="EE6" s="330">
        <f>+'Hygiene Data'!I12</f>
        <v>0</v>
      </c>
      <c r="EF6" s="330">
        <f>+'Hygiene Data'!I13</f>
        <v>0</v>
      </c>
    </row>
    <row xmlns:x14ac="http://schemas.microsoft.com/office/spreadsheetml/2009/9/ac" r="7" x14ac:dyDescent="0.2">
      <c r="A7" s="36" t="str">
        <f ca="true">+IF(OFFSET('Water Data'!$B$2,0,10*ROW('Water Data'!E1))="","",OFFSET('Water Data'!$B$2,0,10*ROW('Water Data'!E1)))</f>
        <v>MLI_2007_EMIS</v>
      </c>
      <c r="B7" s="36" t="str">
        <f ca="true">+IF(OFFSET('Water Data'!$C$2,0,10*ROW('Water Data'!F1))="","",OFFSET('Water Data'!$C$2,0,10*ROW('Water Data'!F1)))</f>
        <v>EMIS</v>
      </c>
      <c r="C7" s="390">
        <f t="shared" ref="C7:C70" ca="true" si="0">+IF(ISNUMBER(VALUE(MID(A7,5,4))), VALUE(MID(A7, 5,4)),"")</f>
        <v>2007</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43.6</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11.7</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30"/>
      <c r="BS7" s="330" t="str">
        <f ca="true">+IF(OFFSET('Water Data'!$D$27,0,10*ROW('Water Data'!D1))="","",OFFSET('Water Data'!$D$27,0,10*ROW('Water Data'!D1)))</f>
        <v>Yes</v>
      </c>
      <c r="BT7" s="330" t="str">
        <f ca="true">+IF(OFFSET('Water Data'!$D$28,0,10*ROW('Water Data'!D1))="","",OFFSET('Water Data'!$D$28,0,10*ROW('Water Data'!D1)))</f>
        <v/>
      </c>
      <c r="BU7" s="330" t="str">
        <f ca="true">+IF(OFFSET('Water Data'!$D$29,0,10*ROW('Water Data'!D1))="","",OFFSET('Water Data'!$D$29,0,10*ROW('Water Data'!D1)))</f>
        <v/>
      </c>
      <c r="BV7" s="330" t="str">
        <f ca="true">+IF(OFFSET('Water Data'!$E$27,0,10*ROW('Water Data'!E1))="","",OFFSET('Water Data'!$E$27,0,10*ROW('Water Data'!E1)))</f>
        <v/>
      </c>
      <c r="BW7" s="330" t="str">
        <f ca="true">+IF(OFFSET('Water Data'!$E$28,0,10*ROW('Water Data'!E1))="","",OFFSET('Water Data'!$E$28,0,10*ROW('Water Data'!E1)))</f>
        <v/>
      </c>
      <c r="BX7" s="330" t="str">
        <f ca="true">+IF(OFFSET('Water Data'!$E$29,0,10*ROW('Water Data'!E1))="","",OFFSET('Water Data'!$E$29,0,10*ROW('Water Data'!E1)))</f>
        <v/>
      </c>
      <c r="BY7" s="330" t="str">
        <f ca="true">+IF(OFFSET('Water Data'!$F$27,0,10*ROW('Water Data'!F1))="","",OFFSET('Water Data'!$F$27,0,10*ROW('Water Data'!F1)))</f>
        <v/>
      </c>
      <c r="BZ7" s="330" t="str">
        <f ca="true">+IF(OFFSET('Water Data'!$F$28,0,10*ROW('Water Data'!F1))="","",OFFSET('Water Data'!$F$28,0,10*ROW('Water Data'!F1)))</f>
        <v/>
      </c>
      <c r="CA7" s="330" t="str">
        <f ca="true">+IF(OFFSET('Water Data'!$F$29,0,10*ROW('Water Data'!F1))="","",OFFSET('Water Data'!$F$29,0,10*ROW('Water Data'!F1)))</f>
        <v/>
      </c>
      <c r="CB7" s="330" t="str">
        <f ca="true">+IF(OFFSET('Water Data'!$G$27,0,10*ROW('Water Data'!G1))="","",OFFSET('Water Data'!$G$27,0,10*ROW('Water Data'!G1)))</f>
        <v/>
      </c>
      <c r="CC7" s="330" t="str">
        <f ca="true">+IF(OFFSET('Water Data'!$G$28,0,10*ROW('Water Data'!G1))="","",OFFSET('Water Data'!$G$28,0,10*ROW('Water Data'!G1)))</f>
        <v/>
      </c>
      <c r="CD7" s="330" t="str">
        <f ca="true">+IF(OFFSET('Water Data'!$G$29,0,10*ROW('Water Data'!G1))="","",OFFSET('Water Data'!$G$29,0,10*ROW('Water Data'!G1)))</f>
        <v/>
      </c>
      <c r="CE7" s="330" t="str">
        <f ca="true">+IF(OFFSET('Water Data'!$H$27,0,10*ROW('Water Data'!H1))="","",OFFSET('Water Data'!$H$27,0,10*ROW('Water Data'!H1)))</f>
        <v/>
      </c>
      <c r="CF7" s="330" t="str">
        <f ca="true">+IF(OFFSET('Water Data'!$H$28,0,10*ROW('Water Data'!H1))="","",OFFSET('Water Data'!$H$28,0,10*ROW('Water Data'!H1)))</f>
        <v/>
      </c>
      <c r="CG7" s="330" t="str">
        <f ca="true">+IF(OFFSET('Water Data'!$H$29,0,10*ROW('Water Data'!H1))="","",OFFSET('Water Data'!$H$29,0,10*ROW('Water Data'!H1)))</f>
        <v/>
      </c>
      <c r="CH7" s="330" t="str">
        <f ca="true">+IF(OFFSET('Water Data'!$I$27,0,10*ROW('Water Data'!I1))="","",OFFSET('Water Data'!$I$27,0,10*ROW('Water Data'!I1)))</f>
        <v/>
      </c>
      <c r="CI7" s="330" t="str">
        <f ca="true">+IF(OFFSET('Water Data'!$I$28,0,10*ROW('Water Data'!I1))="","",OFFSET('Water Data'!$I$28,0,10*ROW('Water Data'!I1)))</f>
        <v/>
      </c>
      <c r="CJ7" s="330" t="str">
        <f ca="true">+IF(OFFSET('Water Data'!$I$29,0,10*ROW('Water Data'!I1))="","",OFFSET('Water Data'!$I$29,0,10*ROW('Water Data'!I1)))</f>
        <v/>
      </c>
      <c r="CK7" s="330" t="str">
        <f ca="true">+IF(OFFSET('Sanitation Data'!$D$28,0,10*ROW('Sanitation Data'!D1))="","",OFFSET('Sanitation Data'!$D$28,0,10*ROW('Sanitation Data'!D1)))</f>
        <v/>
      </c>
      <c r="CL7" s="330" t="str">
        <f ca="true">+IF(OFFSET('Sanitation Data'!$D$29,0,10*ROW('Sanitation Data'!D1))="","",OFFSET('Sanitation Data'!$D$29,0,10*ROW('Sanitation Data'!D1)))</f>
        <v/>
      </c>
      <c r="CM7" s="330" t="str">
        <f ca="true">+IF(OFFSET('Sanitation Data'!$D$30,0,10*ROW('Sanitation Data'!D1))="","",OFFSET('Sanitation Data'!$D$30,0,10*ROW('Sanitation Data'!D1)))</f>
        <v/>
      </c>
      <c r="CN7" s="330" t="str">
        <f ca="true">+IF(OFFSET('Sanitation Data'!$D$31,0,10*ROW('Sanitation Data'!D1))="","",OFFSET('Sanitation Data'!$D$31,0,10*ROW('Sanitation Data'!D1)))</f>
        <v/>
      </c>
      <c r="CO7" s="330" t="str">
        <f ca="true">+IF(OFFSET('Sanitation Data'!$D$32,0,10*ROW('Sanitation Data'!D1))="","",OFFSET('Sanitation Data'!$D$32,0,10*ROW('Sanitation Data'!D1)))</f>
        <v>Yes</v>
      </c>
      <c r="CP7" s="330" t="str">
        <f ca="true">+IF(OFFSET('Sanitation Data'!$E$28,0,10*ROW('Sanitation Data'!E1))="","",OFFSET('Sanitation Data'!$E$28,0,10*ROW('Sanitation Data'!E1)))</f>
        <v/>
      </c>
      <c r="CQ7" s="330" t="str">
        <f ca="true">+IF(OFFSET('Sanitation Data'!$E$29,0,10*ROW('Sanitation Data'!E1))="","",OFFSET('Sanitation Data'!$E$29,0,10*ROW('Sanitation Data'!E1)))</f>
        <v/>
      </c>
      <c r="CR7" s="330" t="str">
        <f ca="true">+IF(OFFSET('Sanitation Data'!$E$30,0,10*ROW('Sanitation Data'!E1))="","",OFFSET('Sanitation Data'!$E$30,0,10*ROW('Sanitation Data'!E1)))</f>
        <v/>
      </c>
      <c r="CS7" s="330" t="str">
        <f ca="true">+IF(OFFSET('Sanitation Data'!$E$31,0,10*ROW('Sanitation Data'!E1))="","",OFFSET('Sanitation Data'!$E$31,0,10*ROW('Sanitation Data'!E1)))</f>
        <v/>
      </c>
      <c r="CT7" s="330" t="str">
        <f ca="true">+IF(OFFSET('Sanitation Data'!$E$32,0,10*ROW('Sanitation Data'!E1))="","",OFFSET('Sanitation Data'!$E$32,0,10*ROW('Sanitation Data'!E1)))</f>
        <v/>
      </c>
      <c r="CU7" s="330" t="str">
        <f ca="true">+IF(OFFSET('Sanitation Data'!$F$28,0,10*ROW('Sanitation Data'!F1))="","",OFFSET('Sanitation Data'!$F$28,0,10*ROW('Sanitation Data'!F1)))</f>
        <v/>
      </c>
      <c r="CV7" s="330" t="str">
        <f ca="true">+IF(OFFSET('Sanitation Data'!$F$29,0,10*ROW('Sanitation Data'!F1))="","",OFFSET('Sanitation Data'!$F$29,0,10*ROW('Sanitation Data'!F1)))</f>
        <v/>
      </c>
      <c r="CW7" s="330" t="str">
        <f ca="true">+IF(OFFSET('Sanitation Data'!$F$30,0,10*ROW('Sanitation Data'!F1))="","",OFFSET('Sanitation Data'!$F$30,0,10*ROW('Sanitation Data'!F1)))</f>
        <v/>
      </c>
      <c r="CX7" s="330" t="str">
        <f ca="true">+IF(OFFSET('Sanitation Data'!$F$31,0,10*ROW('Sanitation Data'!F1))="","",OFFSET('Sanitation Data'!$F$31,0,10*ROW('Sanitation Data'!F1)))</f>
        <v/>
      </c>
      <c r="CY7" s="330" t="str">
        <f ca="true">+IF(OFFSET('Sanitation Data'!$F$32,0,10*ROW('Sanitation Data'!F1))="","",OFFSET('Sanitation Data'!$F$32,0,10*ROW('Sanitation Data'!F1)))</f>
        <v/>
      </c>
      <c r="CZ7" s="330" t="str">
        <f ca="true">+IF(OFFSET('Sanitation Data'!$G$28,0,10*ROW('Sanitation Data'!G1))="","",OFFSET('Sanitation Data'!$G$28,0,10*ROW('Sanitation Data'!G1)))</f>
        <v/>
      </c>
      <c r="DA7" s="330" t="str">
        <f ca="true">+IF(OFFSET('Sanitation Data'!$G$29,0,10*ROW('Sanitation Data'!G1))="","",OFFSET('Sanitation Data'!$G$29,0,10*ROW('Sanitation Data'!G1)))</f>
        <v/>
      </c>
      <c r="DB7" s="330" t="str">
        <f ca="true">+IF(OFFSET('Sanitation Data'!$G$30,0,10*ROW('Sanitation Data'!G1))="","",OFFSET('Sanitation Data'!$G$30,0,10*ROW('Sanitation Data'!G1)))</f>
        <v/>
      </c>
      <c r="DC7" s="330" t="str">
        <f ca="true">+IF(OFFSET('Sanitation Data'!$G$31,0,10*ROW('Sanitation Data'!G1))="","",OFFSET('Sanitation Data'!$G$31,0,10*ROW('Sanitation Data'!G1)))</f>
        <v/>
      </c>
      <c r="DD7" s="330" t="str">
        <f ca="true">+IF(OFFSET('Sanitation Data'!$G$32,0,10*ROW('Sanitation Data'!G1))="","",OFFSET('Sanitation Data'!$G$32,0,10*ROW('Sanitation Data'!G1)))</f>
        <v/>
      </c>
      <c r="DE7" s="330" t="str">
        <f ca="true">+IF(OFFSET('Sanitation Data'!$H$28,0,10*ROW('Sanitation Data'!H1))="","",OFFSET('Sanitation Data'!$H$28,0,10*ROW('Sanitation Data'!H1)))</f>
        <v/>
      </c>
      <c r="DF7" s="330" t="str">
        <f ca="true">+IF(OFFSET('Sanitation Data'!$H$29,0,10*ROW('Sanitation Data'!H1))="","",OFFSET('Sanitation Data'!$H$29,0,10*ROW('Sanitation Data'!H1)))</f>
        <v/>
      </c>
      <c r="DG7" s="330" t="str">
        <f ca="true">+IF(OFFSET('Sanitation Data'!$H$30,0,10*ROW('Sanitation Data'!H1))="","",OFFSET('Sanitation Data'!$H$30,0,10*ROW('Sanitation Data'!H1)))</f>
        <v/>
      </c>
      <c r="DH7" s="330" t="str">
        <f ca="true">+IF(OFFSET('Sanitation Data'!$H$31,0,10*ROW('Sanitation Data'!H1))="","",OFFSET('Sanitation Data'!$H$31,0,10*ROW('Sanitation Data'!H1)))</f>
        <v/>
      </c>
      <c r="DI7" s="330" t="str">
        <f ca="true">+IF(OFFSET('Sanitation Data'!$H$32,0,10*ROW('Sanitation Data'!H1))="","",OFFSET('Sanitation Data'!$H$32,0,10*ROW('Sanitation Data'!H1)))</f>
        <v/>
      </c>
      <c r="DJ7" s="330" t="str">
        <f ca="true">+IF(OFFSET('Sanitation Data'!$I$28,0,10*ROW('Sanitation Data'!I1))="","",OFFSET('Sanitation Data'!$I$28,0,10*ROW('Sanitation Data'!I1)))</f>
        <v/>
      </c>
      <c r="DK7" s="330" t="str">
        <f ca="true">+IF(OFFSET('Sanitation Data'!$I$29,0,10*ROW('Sanitation Data'!I1))="","",OFFSET('Sanitation Data'!$I$29,0,10*ROW('Sanitation Data'!I1)))</f>
        <v/>
      </c>
      <c r="DL7" s="330" t="str">
        <f ca="true">+IF(OFFSET('Sanitation Data'!$I$30,0,10*ROW('Sanitation Data'!I1))="","",OFFSET('Sanitation Data'!$I$30,0,10*ROW('Sanitation Data'!I1)))</f>
        <v/>
      </c>
      <c r="DM7" s="330" t="str">
        <f ca="true">+IF(OFFSET('Sanitation Data'!$I$31,0,10*ROW('Sanitation Data'!I1))="","",OFFSET('Sanitation Data'!$I$31,0,10*ROW('Sanitation Data'!I1)))</f>
        <v/>
      </c>
      <c r="DN7" s="330" t="str">
        <f ca="true">+IF(OFFSET('Sanitation Data'!$I$32,0,10*ROW('Sanitation Data'!I1))="","",OFFSET('Sanitation Data'!$I$32,0,10*ROW('Sanitation Data'!I1)))</f>
        <v/>
      </c>
      <c r="DO7" s="330" t="str">
        <f ca="true">+IF(OFFSET('Hygiene Data'!$D$11,0,10*ROW('Hygiene Data'!D1))="","",OFFSET('Hygiene Data'!$D$11,0,10*ROW('Hygiene Data'!D1)))</f>
        <v/>
      </c>
      <c r="DP7" s="330" t="str">
        <f ca="true">+IF(OFFSET('Hygiene Data'!$D$12,0,10*ROW('Hygiene Data'!D1))="","",OFFSET('Hygiene Data'!$D$12,0,10*ROW('Hygiene Data'!D1)))</f>
        <v/>
      </c>
      <c r="DQ7" s="330" t="str">
        <f ca="true">+IF(OFFSET('Hygiene Data'!$D$13,0,10*ROW('Hygiene Data'!D1))="","",OFFSET('Hygiene Data'!$D$13,0,10*ROW('Hygiene Data'!D1)))</f>
        <v/>
      </c>
      <c r="DR7" s="330" t="str">
        <f ca="true">+IF(OFFSET('Hygiene Data'!$E$11,0,10*ROW('Hygiene Data'!E1))="","",OFFSET('Hygiene Data'!$E$11,0,10*ROW('Hygiene Data'!E1)))</f>
        <v/>
      </c>
      <c r="DS7" s="330" t="str">
        <f ca="true">+IF(OFFSET('Hygiene Data'!$E$12,0,10*ROW('Hygiene Data'!E1))="","",OFFSET('Hygiene Data'!$E$12,0,10*ROW('Hygiene Data'!E1)))</f>
        <v/>
      </c>
      <c r="DT7" s="330" t="str">
        <f ca="true">+IF(OFFSET('Hygiene Data'!$E$13,0,10*ROW('Hygiene Data'!E1))="","",OFFSET('Hygiene Data'!$E$13,0,10*ROW('Hygiene Data'!E1)))</f>
        <v/>
      </c>
      <c r="DU7" s="330" t="str">
        <f ca="true">+IF(OFFSET('Hygiene Data'!$F$11,0,10*ROW('Hygiene Data'!F1))="","",OFFSET('Hygiene Data'!$F$11,0,10*ROW('Hygiene Data'!F1)))</f>
        <v/>
      </c>
      <c r="DV7" s="330" t="str">
        <f ca="true">+IF(OFFSET('Hygiene Data'!$F$12,0,10*ROW('Hygiene Data'!F1))="","",OFFSET('Hygiene Data'!$F$12,0,10*ROW('Hygiene Data'!F1)))</f>
        <v/>
      </c>
      <c r="DW7" s="330" t="str">
        <f ca="true">+IF(OFFSET('Hygiene Data'!$F$13,0,10*ROW('Hygiene Data'!F1))="","",OFFSET('Hygiene Data'!$F$13,0,10*ROW('Hygiene Data'!F1)))</f>
        <v/>
      </c>
      <c r="DX7" s="330" t="str">
        <f ca="true">+IF(OFFSET('Hygiene Data'!$G$11,0,10*ROW('Hygiene Data'!G1))="","",OFFSET('Hygiene Data'!$G$11,0,10*ROW('Hygiene Data'!G1)))</f>
        <v/>
      </c>
      <c r="DY7" s="330" t="str">
        <f ca="true">+IF(OFFSET('Hygiene Data'!$G$12,0,10*ROW('Hygiene Data'!G1))="","",OFFSET('Hygiene Data'!$G$12,0,10*ROW('Hygiene Data'!G1)))</f>
        <v/>
      </c>
      <c r="DZ7" s="330" t="str">
        <f ca="true">+IF(OFFSET('Hygiene Data'!$G$13,0,10*ROW('Hygiene Data'!G1))="","",OFFSET('Hygiene Data'!$G$13,0,10*ROW('Hygiene Data'!G1)))</f>
        <v/>
      </c>
      <c r="EA7" s="330" t="str">
        <f ca="true">+IF(OFFSET('Hygiene Data'!$H$11,0,10*ROW('Hygiene Data'!H1))="","",OFFSET('Hygiene Data'!$H$11,0,10*ROW('Hygiene Data'!H1)))</f>
        <v/>
      </c>
      <c r="EB7" s="330" t="str">
        <f ca="true">+IF(OFFSET('Hygiene Data'!$H$12,0,10*ROW('Hygiene Data'!H1))="","",OFFSET('Hygiene Data'!$H$12,0,10*ROW('Hygiene Data'!H1)))</f>
        <v/>
      </c>
      <c r="EC7" s="330" t="str">
        <f ca="true">+IF(OFFSET('Hygiene Data'!$H$13,0,10*ROW('Hygiene Data'!H1))="","",OFFSET('Hygiene Data'!$H$13,0,10*ROW('Hygiene Data'!H1)))</f>
        <v/>
      </c>
      <c r="ED7" s="330" t="str">
        <f ca="true">+IF(OFFSET('Hygiene Data'!$I$11,0,10*ROW('Hygiene Data'!I1))="","",OFFSET('Hygiene Data'!$I$11,0,10*ROW('Hygiene Data'!I1)))</f>
        <v/>
      </c>
      <c r="EE7" s="330" t="str">
        <f ca="true">+IF(OFFSET('Hygiene Data'!$I$12,0,10*ROW('Hygiene Data'!I1))="","",OFFSET('Hygiene Data'!$I$12,0,10*ROW('Hygiene Data'!I1)))</f>
        <v/>
      </c>
      <c r="EF7" s="33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MLI_2008_EMIS</v>
      </c>
      <c r="B8" s="36" t="str">
        <f ca="true">+IF(OFFSET('Water Data'!$C$2,0,10*ROW('Water Data'!F2))="","",OFFSET('Water Data'!$C$2,0,10*ROW('Water Data'!F2)))</f>
        <v>EMIS</v>
      </c>
      <c r="C8" s="390">
        <f t="shared" ca="true" si="0"/>
        <v>2008</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44.6</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13.6</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30"/>
      <c r="BS8" s="330" t="str">
        <f ca="true">+IF(OFFSET('Water Data'!$D$27,0,10*ROW('Water Data'!D2))="","",OFFSET('Water Data'!$D$27,0,10*ROW('Water Data'!D2)))</f>
        <v>Yes</v>
      </c>
      <c r="BT8" s="330" t="str">
        <f ca="true">+IF(OFFSET('Water Data'!$D$28,0,10*ROW('Water Data'!D2))="","",OFFSET('Water Data'!$D$28,0,10*ROW('Water Data'!D2)))</f>
        <v/>
      </c>
      <c r="BU8" s="330" t="str">
        <f ca="true">+IF(OFFSET('Water Data'!$D$29,0,10*ROW('Water Data'!D2))="","",OFFSET('Water Data'!$D$29,0,10*ROW('Water Data'!D2)))</f>
        <v/>
      </c>
      <c r="BV8" s="330" t="str">
        <f ca="true">+IF(OFFSET('Water Data'!$E$27,0,10*ROW('Water Data'!E2))="","",OFFSET('Water Data'!$E$27,0,10*ROW('Water Data'!E2)))</f>
        <v/>
      </c>
      <c r="BW8" s="330" t="str">
        <f ca="true">+IF(OFFSET('Water Data'!$E$28,0,10*ROW('Water Data'!E2))="","",OFFSET('Water Data'!$E$28,0,10*ROW('Water Data'!E2)))</f>
        <v/>
      </c>
      <c r="BX8" s="330" t="str">
        <f ca="true">+IF(OFFSET('Water Data'!$E$29,0,10*ROW('Water Data'!E2))="","",OFFSET('Water Data'!$E$29,0,10*ROW('Water Data'!E2)))</f>
        <v/>
      </c>
      <c r="BY8" s="330" t="str">
        <f ca="true">+IF(OFFSET('Water Data'!$F$27,0,10*ROW('Water Data'!F2))="","",OFFSET('Water Data'!$F$27,0,10*ROW('Water Data'!F2)))</f>
        <v/>
      </c>
      <c r="BZ8" s="330" t="str">
        <f ca="true">+IF(OFFSET('Water Data'!$F$28,0,10*ROW('Water Data'!F2))="","",OFFSET('Water Data'!$F$28,0,10*ROW('Water Data'!F2)))</f>
        <v/>
      </c>
      <c r="CA8" s="330" t="str">
        <f ca="true">+IF(OFFSET('Water Data'!$F$29,0,10*ROW('Water Data'!F2))="","",OFFSET('Water Data'!$F$29,0,10*ROW('Water Data'!F2)))</f>
        <v/>
      </c>
      <c r="CB8" s="330" t="str">
        <f ca="true">+IF(OFFSET('Water Data'!$G$27,0,10*ROW('Water Data'!G2))="","",OFFSET('Water Data'!$G$27,0,10*ROW('Water Data'!G2)))</f>
        <v/>
      </c>
      <c r="CC8" s="330" t="str">
        <f ca="true">+IF(OFFSET('Water Data'!$G$28,0,10*ROW('Water Data'!G2))="","",OFFSET('Water Data'!$G$28,0,10*ROW('Water Data'!G2)))</f>
        <v/>
      </c>
      <c r="CD8" s="330" t="str">
        <f ca="true">+IF(OFFSET('Water Data'!$G$29,0,10*ROW('Water Data'!G2))="","",OFFSET('Water Data'!$G$29,0,10*ROW('Water Data'!G2)))</f>
        <v/>
      </c>
      <c r="CE8" s="330" t="str">
        <f ca="true">+IF(OFFSET('Water Data'!$H$27,0,10*ROW('Water Data'!H2))="","",OFFSET('Water Data'!$H$27,0,10*ROW('Water Data'!H2)))</f>
        <v/>
      </c>
      <c r="CF8" s="330" t="str">
        <f ca="true">+IF(OFFSET('Water Data'!$H$28,0,10*ROW('Water Data'!H2))="","",OFFSET('Water Data'!$H$28,0,10*ROW('Water Data'!H2)))</f>
        <v/>
      </c>
      <c r="CG8" s="330" t="str">
        <f ca="true">+IF(OFFSET('Water Data'!$H$29,0,10*ROW('Water Data'!H2))="","",OFFSET('Water Data'!$H$29,0,10*ROW('Water Data'!H2)))</f>
        <v/>
      </c>
      <c r="CH8" s="330" t="str">
        <f ca="true">+IF(OFFSET('Water Data'!$I$27,0,10*ROW('Water Data'!I2))="","",OFFSET('Water Data'!$I$27,0,10*ROW('Water Data'!I2)))</f>
        <v/>
      </c>
      <c r="CI8" s="330" t="str">
        <f ca="true">+IF(OFFSET('Water Data'!$I$28,0,10*ROW('Water Data'!I2))="","",OFFSET('Water Data'!$I$28,0,10*ROW('Water Data'!I2)))</f>
        <v/>
      </c>
      <c r="CJ8" s="330" t="str">
        <f ca="true">+IF(OFFSET('Water Data'!$I$29,0,10*ROW('Water Data'!I2))="","",OFFSET('Water Data'!$I$29,0,10*ROW('Water Data'!I2)))</f>
        <v/>
      </c>
      <c r="CK8" s="330" t="str">
        <f ca="true">+IF(OFFSET('Sanitation Data'!$D$28,0,10*ROW('Sanitation Data'!D2))="","",OFFSET('Sanitation Data'!$D$28,0,10*ROW('Sanitation Data'!D2)))</f>
        <v/>
      </c>
      <c r="CL8" s="330" t="str">
        <f ca="true">+IF(OFFSET('Sanitation Data'!$D$29,0,10*ROW('Sanitation Data'!D2))="","",OFFSET('Sanitation Data'!$D$29,0,10*ROW('Sanitation Data'!D2)))</f>
        <v/>
      </c>
      <c r="CM8" s="330" t="str">
        <f ca="true">+IF(OFFSET('Sanitation Data'!$D$30,0,10*ROW('Sanitation Data'!D2))="","",OFFSET('Sanitation Data'!$D$30,0,10*ROW('Sanitation Data'!D2)))</f>
        <v/>
      </c>
      <c r="CN8" s="330" t="str">
        <f ca="true">+IF(OFFSET('Sanitation Data'!$D$31,0,10*ROW('Sanitation Data'!D2))="","",OFFSET('Sanitation Data'!$D$31,0,10*ROW('Sanitation Data'!D2)))</f>
        <v/>
      </c>
      <c r="CO8" s="330" t="str">
        <f ca="true">+IF(OFFSET('Sanitation Data'!$D$32,0,10*ROW('Sanitation Data'!D2))="","",OFFSET('Sanitation Data'!$D$32,0,10*ROW('Sanitation Data'!D2)))</f>
        <v>Yes</v>
      </c>
      <c r="CP8" s="330" t="str">
        <f ca="true">+IF(OFFSET('Sanitation Data'!$E$28,0,10*ROW('Sanitation Data'!E2))="","",OFFSET('Sanitation Data'!$E$28,0,10*ROW('Sanitation Data'!E2)))</f>
        <v/>
      </c>
      <c r="CQ8" s="330" t="str">
        <f ca="true">+IF(OFFSET('Sanitation Data'!$E$29,0,10*ROW('Sanitation Data'!E2))="","",OFFSET('Sanitation Data'!$E$29,0,10*ROW('Sanitation Data'!E2)))</f>
        <v/>
      </c>
      <c r="CR8" s="330" t="str">
        <f ca="true">+IF(OFFSET('Sanitation Data'!$E$30,0,10*ROW('Sanitation Data'!E2))="","",OFFSET('Sanitation Data'!$E$30,0,10*ROW('Sanitation Data'!E2)))</f>
        <v/>
      </c>
      <c r="CS8" s="330" t="str">
        <f ca="true">+IF(OFFSET('Sanitation Data'!$E$31,0,10*ROW('Sanitation Data'!E2))="","",OFFSET('Sanitation Data'!$E$31,0,10*ROW('Sanitation Data'!E2)))</f>
        <v/>
      </c>
      <c r="CT8" s="330" t="str">
        <f ca="true">+IF(OFFSET('Sanitation Data'!$E$32,0,10*ROW('Sanitation Data'!E2))="","",OFFSET('Sanitation Data'!$E$32,0,10*ROW('Sanitation Data'!E2)))</f>
        <v/>
      </c>
      <c r="CU8" s="330" t="str">
        <f ca="true">+IF(OFFSET('Sanitation Data'!$F$28,0,10*ROW('Sanitation Data'!F2))="","",OFFSET('Sanitation Data'!$F$28,0,10*ROW('Sanitation Data'!F2)))</f>
        <v/>
      </c>
      <c r="CV8" s="330" t="str">
        <f ca="true">+IF(OFFSET('Sanitation Data'!$F$29,0,10*ROW('Sanitation Data'!F2))="","",OFFSET('Sanitation Data'!$F$29,0,10*ROW('Sanitation Data'!F2)))</f>
        <v/>
      </c>
      <c r="CW8" s="330" t="str">
        <f ca="true">+IF(OFFSET('Sanitation Data'!$F$30,0,10*ROW('Sanitation Data'!F2))="","",OFFSET('Sanitation Data'!$F$30,0,10*ROW('Sanitation Data'!F2)))</f>
        <v/>
      </c>
      <c r="CX8" s="330" t="str">
        <f ca="true">+IF(OFFSET('Sanitation Data'!$F$31,0,10*ROW('Sanitation Data'!F2))="","",OFFSET('Sanitation Data'!$F$31,0,10*ROW('Sanitation Data'!F2)))</f>
        <v/>
      </c>
      <c r="CY8" s="330" t="str">
        <f ca="true">+IF(OFFSET('Sanitation Data'!$F$32,0,10*ROW('Sanitation Data'!F2))="","",OFFSET('Sanitation Data'!$F$32,0,10*ROW('Sanitation Data'!F2)))</f>
        <v/>
      </c>
      <c r="CZ8" s="330" t="str">
        <f ca="true">+IF(OFFSET('Sanitation Data'!$G$28,0,10*ROW('Sanitation Data'!G2))="","",OFFSET('Sanitation Data'!$G$28,0,10*ROW('Sanitation Data'!G2)))</f>
        <v/>
      </c>
      <c r="DA8" s="330" t="str">
        <f ca="true">+IF(OFFSET('Sanitation Data'!$G$29,0,10*ROW('Sanitation Data'!G2))="","",OFFSET('Sanitation Data'!$G$29,0,10*ROW('Sanitation Data'!G2)))</f>
        <v/>
      </c>
      <c r="DB8" s="330" t="str">
        <f ca="true">+IF(OFFSET('Sanitation Data'!$G$30,0,10*ROW('Sanitation Data'!G2))="","",OFFSET('Sanitation Data'!$G$30,0,10*ROW('Sanitation Data'!G2)))</f>
        <v/>
      </c>
      <c r="DC8" s="330" t="str">
        <f ca="true">+IF(OFFSET('Sanitation Data'!$G$31,0,10*ROW('Sanitation Data'!G2))="","",OFFSET('Sanitation Data'!$G$31,0,10*ROW('Sanitation Data'!G2)))</f>
        <v/>
      </c>
      <c r="DD8" s="330" t="str">
        <f ca="true">+IF(OFFSET('Sanitation Data'!$G$32,0,10*ROW('Sanitation Data'!G2))="","",OFFSET('Sanitation Data'!$G$32,0,10*ROW('Sanitation Data'!G2)))</f>
        <v/>
      </c>
      <c r="DE8" s="330" t="str">
        <f ca="true">+IF(OFFSET('Sanitation Data'!$H$28,0,10*ROW('Sanitation Data'!H2))="","",OFFSET('Sanitation Data'!$H$28,0,10*ROW('Sanitation Data'!H2)))</f>
        <v/>
      </c>
      <c r="DF8" s="330" t="str">
        <f ca="true">+IF(OFFSET('Sanitation Data'!$H$29,0,10*ROW('Sanitation Data'!H2))="","",OFFSET('Sanitation Data'!$H$29,0,10*ROW('Sanitation Data'!H2)))</f>
        <v/>
      </c>
      <c r="DG8" s="330" t="str">
        <f ca="true">+IF(OFFSET('Sanitation Data'!$H$30,0,10*ROW('Sanitation Data'!H2))="","",OFFSET('Sanitation Data'!$H$30,0,10*ROW('Sanitation Data'!H2)))</f>
        <v/>
      </c>
      <c r="DH8" s="330" t="str">
        <f ca="true">+IF(OFFSET('Sanitation Data'!$H$31,0,10*ROW('Sanitation Data'!H2))="","",OFFSET('Sanitation Data'!$H$31,0,10*ROW('Sanitation Data'!H2)))</f>
        <v/>
      </c>
      <c r="DI8" s="330" t="str">
        <f ca="true">+IF(OFFSET('Sanitation Data'!$H$32,0,10*ROW('Sanitation Data'!H2))="","",OFFSET('Sanitation Data'!$H$32,0,10*ROW('Sanitation Data'!H2)))</f>
        <v/>
      </c>
      <c r="DJ8" s="330" t="str">
        <f ca="true">+IF(OFFSET('Sanitation Data'!$I$28,0,10*ROW('Sanitation Data'!I2))="","",OFFSET('Sanitation Data'!$I$28,0,10*ROW('Sanitation Data'!I2)))</f>
        <v/>
      </c>
      <c r="DK8" s="330" t="str">
        <f ca="true">+IF(OFFSET('Sanitation Data'!$I$29,0,10*ROW('Sanitation Data'!I2))="","",OFFSET('Sanitation Data'!$I$29,0,10*ROW('Sanitation Data'!I2)))</f>
        <v/>
      </c>
      <c r="DL8" s="330" t="str">
        <f ca="true">+IF(OFFSET('Sanitation Data'!$I$30,0,10*ROW('Sanitation Data'!I2))="","",OFFSET('Sanitation Data'!$I$30,0,10*ROW('Sanitation Data'!I2)))</f>
        <v/>
      </c>
      <c r="DM8" s="330" t="str">
        <f ca="true">+IF(OFFSET('Sanitation Data'!$I$31,0,10*ROW('Sanitation Data'!I2))="","",OFFSET('Sanitation Data'!$I$31,0,10*ROW('Sanitation Data'!I2)))</f>
        <v/>
      </c>
      <c r="DN8" s="330" t="str">
        <f ca="true">+IF(OFFSET('Sanitation Data'!$I$32,0,10*ROW('Sanitation Data'!I2))="","",OFFSET('Sanitation Data'!$I$32,0,10*ROW('Sanitation Data'!I2)))</f>
        <v/>
      </c>
      <c r="DO8" s="330" t="str">
        <f ca="true">+IF(OFFSET('Hygiene Data'!$D$11,0,10*ROW('Hygiene Data'!D2))="","",OFFSET('Hygiene Data'!$D$11,0,10*ROW('Hygiene Data'!D2)))</f>
        <v/>
      </c>
      <c r="DP8" s="330" t="str">
        <f ca="true">+IF(OFFSET('Hygiene Data'!$D$12,0,10*ROW('Hygiene Data'!D2))="","",OFFSET('Hygiene Data'!$D$12,0,10*ROW('Hygiene Data'!D2)))</f>
        <v/>
      </c>
      <c r="DQ8" s="330" t="str">
        <f ca="true">+IF(OFFSET('Hygiene Data'!$D$13,0,10*ROW('Hygiene Data'!D2))="","",OFFSET('Hygiene Data'!$D$13,0,10*ROW('Hygiene Data'!D2)))</f>
        <v/>
      </c>
      <c r="DR8" s="330" t="str">
        <f ca="true">+IF(OFFSET('Hygiene Data'!$E$11,0,10*ROW('Hygiene Data'!E2))="","",OFFSET('Hygiene Data'!$E$11,0,10*ROW('Hygiene Data'!E2)))</f>
        <v/>
      </c>
      <c r="DS8" s="330" t="str">
        <f ca="true">+IF(OFFSET('Hygiene Data'!$E$12,0,10*ROW('Hygiene Data'!E2))="","",OFFSET('Hygiene Data'!$E$12,0,10*ROW('Hygiene Data'!E2)))</f>
        <v/>
      </c>
      <c r="DT8" s="330" t="str">
        <f ca="true">+IF(OFFSET('Hygiene Data'!$E$13,0,10*ROW('Hygiene Data'!E2))="","",OFFSET('Hygiene Data'!$E$13,0,10*ROW('Hygiene Data'!E2)))</f>
        <v/>
      </c>
      <c r="DU8" s="330" t="str">
        <f ca="true">+IF(OFFSET('Hygiene Data'!$F$11,0,10*ROW('Hygiene Data'!F2))="","",OFFSET('Hygiene Data'!$F$11,0,10*ROW('Hygiene Data'!F2)))</f>
        <v/>
      </c>
      <c r="DV8" s="330" t="str">
        <f ca="true">+IF(OFFSET('Hygiene Data'!$F$12,0,10*ROW('Hygiene Data'!F2))="","",OFFSET('Hygiene Data'!$F$12,0,10*ROW('Hygiene Data'!F2)))</f>
        <v/>
      </c>
      <c r="DW8" s="330" t="str">
        <f ca="true">+IF(OFFSET('Hygiene Data'!$F$13,0,10*ROW('Hygiene Data'!F2))="","",OFFSET('Hygiene Data'!$F$13,0,10*ROW('Hygiene Data'!F2)))</f>
        <v/>
      </c>
      <c r="DX8" s="330" t="str">
        <f ca="true">+IF(OFFSET('Hygiene Data'!$G$11,0,10*ROW('Hygiene Data'!G2))="","",OFFSET('Hygiene Data'!$G$11,0,10*ROW('Hygiene Data'!G2)))</f>
        <v/>
      </c>
      <c r="DY8" s="330" t="str">
        <f ca="true">+IF(OFFSET('Hygiene Data'!$G$12,0,10*ROW('Hygiene Data'!G2))="","",OFFSET('Hygiene Data'!$G$12,0,10*ROW('Hygiene Data'!G2)))</f>
        <v/>
      </c>
      <c r="DZ8" s="330" t="str">
        <f ca="true">+IF(OFFSET('Hygiene Data'!$G$13,0,10*ROW('Hygiene Data'!G2))="","",OFFSET('Hygiene Data'!$G$13,0,10*ROW('Hygiene Data'!G2)))</f>
        <v/>
      </c>
      <c r="EA8" s="330" t="str">
        <f ca="true">+IF(OFFSET('Hygiene Data'!$H$11,0,10*ROW('Hygiene Data'!H2))="","",OFFSET('Hygiene Data'!$H$11,0,10*ROW('Hygiene Data'!H2)))</f>
        <v/>
      </c>
      <c r="EB8" s="330" t="str">
        <f ca="true">+IF(OFFSET('Hygiene Data'!$H$12,0,10*ROW('Hygiene Data'!H2))="","",OFFSET('Hygiene Data'!$H$12,0,10*ROW('Hygiene Data'!H2)))</f>
        <v/>
      </c>
      <c r="EC8" s="330" t="str">
        <f ca="true">+IF(OFFSET('Hygiene Data'!$H$13,0,10*ROW('Hygiene Data'!H2))="","",OFFSET('Hygiene Data'!$H$13,0,10*ROW('Hygiene Data'!H2)))</f>
        <v/>
      </c>
      <c r="ED8" s="330" t="str">
        <f ca="true">+IF(OFFSET('Hygiene Data'!$I$11,0,10*ROW('Hygiene Data'!I2))="","",OFFSET('Hygiene Data'!$I$11,0,10*ROW('Hygiene Data'!I2)))</f>
        <v/>
      </c>
      <c r="EE8" s="330" t="str">
        <f ca="true">+IF(OFFSET('Hygiene Data'!$I$12,0,10*ROW('Hygiene Data'!I2))="","",OFFSET('Hygiene Data'!$I$12,0,10*ROW('Hygiene Data'!I2)))</f>
        <v/>
      </c>
      <c r="EF8" s="33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MLI_2009_EMIS</v>
      </c>
      <c r="B9" s="36" t="str">
        <f ca="true">+IF(OFFSET('Water Data'!$C$2,0,10*ROW('Water Data'!F3))="","",OFFSET('Water Data'!$C$2,0,10*ROW('Water Data'!F3)))</f>
        <v>EMIS</v>
      </c>
      <c r="C9" s="390">
        <f t="shared" ca="true" si="0"/>
        <v>2009</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44.4</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13.6</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30"/>
      <c r="BS9" s="330" t="str">
        <f ca="true">+IF(OFFSET('Water Data'!$D$27,0,10*ROW('Water Data'!D3))="","",OFFSET('Water Data'!$D$27,0,10*ROW('Water Data'!D3)))</f>
        <v>Yes</v>
      </c>
      <c r="BT9" s="330" t="str">
        <f ca="true">+IF(OFFSET('Water Data'!$D$28,0,10*ROW('Water Data'!D3))="","",OFFSET('Water Data'!$D$28,0,10*ROW('Water Data'!D3)))</f>
        <v/>
      </c>
      <c r="BU9" s="330" t="str">
        <f ca="true">+IF(OFFSET('Water Data'!$D$29,0,10*ROW('Water Data'!D3))="","",OFFSET('Water Data'!$D$29,0,10*ROW('Water Data'!D3)))</f>
        <v/>
      </c>
      <c r="BV9" s="330" t="str">
        <f ca="true">+IF(OFFSET('Water Data'!$E$27,0,10*ROW('Water Data'!E3))="","",OFFSET('Water Data'!$E$27,0,10*ROW('Water Data'!E3)))</f>
        <v/>
      </c>
      <c r="BW9" s="330" t="str">
        <f ca="true">+IF(OFFSET('Water Data'!$E$28,0,10*ROW('Water Data'!E3))="","",OFFSET('Water Data'!$E$28,0,10*ROW('Water Data'!E3)))</f>
        <v/>
      </c>
      <c r="BX9" s="330" t="str">
        <f ca="true">+IF(OFFSET('Water Data'!$E$29,0,10*ROW('Water Data'!E3))="","",OFFSET('Water Data'!$E$29,0,10*ROW('Water Data'!E3)))</f>
        <v/>
      </c>
      <c r="BY9" s="330" t="str">
        <f ca="true">+IF(OFFSET('Water Data'!$F$27,0,10*ROW('Water Data'!F3))="","",OFFSET('Water Data'!$F$27,0,10*ROW('Water Data'!F3)))</f>
        <v/>
      </c>
      <c r="BZ9" s="330" t="str">
        <f ca="true">+IF(OFFSET('Water Data'!$F$28,0,10*ROW('Water Data'!F3))="","",OFFSET('Water Data'!$F$28,0,10*ROW('Water Data'!F3)))</f>
        <v/>
      </c>
      <c r="CA9" s="330" t="str">
        <f ca="true">+IF(OFFSET('Water Data'!$F$29,0,10*ROW('Water Data'!F3))="","",OFFSET('Water Data'!$F$29,0,10*ROW('Water Data'!F3)))</f>
        <v/>
      </c>
      <c r="CB9" s="330" t="str">
        <f ca="true">+IF(OFFSET('Water Data'!$G$27,0,10*ROW('Water Data'!G3))="","",OFFSET('Water Data'!$G$27,0,10*ROW('Water Data'!G3)))</f>
        <v/>
      </c>
      <c r="CC9" s="330" t="str">
        <f ca="true">+IF(OFFSET('Water Data'!$G$28,0,10*ROW('Water Data'!G3))="","",OFFSET('Water Data'!$G$28,0,10*ROW('Water Data'!G3)))</f>
        <v/>
      </c>
      <c r="CD9" s="330" t="str">
        <f ca="true">+IF(OFFSET('Water Data'!$G$29,0,10*ROW('Water Data'!G3))="","",OFFSET('Water Data'!$G$29,0,10*ROW('Water Data'!G3)))</f>
        <v/>
      </c>
      <c r="CE9" s="330" t="str">
        <f ca="true">+IF(OFFSET('Water Data'!$H$27,0,10*ROW('Water Data'!H3))="","",OFFSET('Water Data'!$H$27,0,10*ROW('Water Data'!H3)))</f>
        <v/>
      </c>
      <c r="CF9" s="330" t="str">
        <f ca="true">+IF(OFFSET('Water Data'!$H$28,0,10*ROW('Water Data'!H3))="","",OFFSET('Water Data'!$H$28,0,10*ROW('Water Data'!H3)))</f>
        <v/>
      </c>
      <c r="CG9" s="330" t="str">
        <f ca="true">+IF(OFFSET('Water Data'!$H$29,0,10*ROW('Water Data'!H3))="","",OFFSET('Water Data'!$H$29,0,10*ROW('Water Data'!H3)))</f>
        <v/>
      </c>
      <c r="CH9" s="330" t="str">
        <f ca="true">+IF(OFFSET('Water Data'!$I$27,0,10*ROW('Water Data'!I3))="","",OFFSET('Water Data'!$I$27,0,10*ROW('Water Data'!I3)))</f>
        <v/>
      </c>
      <c r="CI9" s="330" t="str">
        <f ca="true">+IF(OFFSET('Water Data'!$I$28,0,10*ROW('Water Data'!I3))="","",OFFSET('Water Data'!$I$28,0,10*ROW('Water Data'!I3)))</f>
        <v/>
      </c>
      <c r="CJ9" s="330" t="str">
        <f ca="true">+IF(OFFSET('Water Data'!$I$29,0,10*ROW('Water Data'!I3))="","",OFFSET('Water Data'!$I$29,0,10*ROW('Water Data'!I3)))</f>
        <v/>
      </c>
      <c r="CK9" s="330" t="str">
        <f ca="true">+IF(OFFSET('Sanitation Data'!$D$28,0,10*ROW('Sanitation Data'!D3))="","",OFFSET('Sanitation Data'!$D$28,0,10*ROW('Sanitation Data'!D3)))</f>
        <v/>
      </c>
      <c r="CL9" s="330" t="str">
        <f ca="true">+IF(OFFSET('Sanitation Data'!$D$29,0,10*ROW('Sanitation Data'!D3))="","",OFFSET('Sanitation Data'!$D$29,0,10*ROW('Sanitation Data'!D3)))</f>
        <v/>
      </c>
      <c r="CM9" s="330" t="str">
        <f ca="true">+IF(OFFSET('Sanitation Data'!$D$30,0,10*ROW('Sanitation Data'!D3))="","",OFFSET('Sanitation Data'!$D$30,0,10*ROW('Sanitation Data'!D3)))</f>
        <v/>
      </c>
      <c r="CN9" s="330" t="str">
        <f ca="true">+IF(OFFSET('Sanitation Data'!$D$31,0,10*ROW('Sanitation Data'!D3))="","",OFFSET('Sanitation Data'!$D$31,0,10*ROW('Sanitation Data'!D3)))</f>
        <v/>
      </c>
      <c r="CO9" s="330" t="str">
        <f ca="true">+IF(OFFSET('Sanitation Data'!$D$32,0,10*ROW('Sanitation Data'!D3))="","",OFFSET('Sanitation Data'!$D$32,0,10*ROW('Sanitation Data'!D3)))</f>
        <v>Yes</v>
      </c>
      <c r="CP9" s="330" t="str">
        <f ca="true">+IF(OFFSET('Sanitation Data'!$E$28,0,10*ROW('Sanitation Data'!E3))="","",OFFSET('Sanitation Data'!$E$28,0,10*ROW('Sanitation Data'!E3)))</f>
        <v/>
      </c>
      <c r="CQ9" s="330" t="str">
        <f ca="true">+IF(OFFSET('Sanitation Data'!$E$29,0,10*ROW('Sanitation Data'!E3))="","",OFFSET('Sanitation Data'!$E$29,0,10*ROW('Sanitation Data'!E3)))</f>
        <v/>
      </c>
      <c r="CR9" s="330" t="str">
        <f ca="true">+IF(OFFSET('Sanitation Data'!$E$30,0,10*ROW('Sanitation Data'!E3))="","",OFFSET('Sanitation Data'!$E$30,0,10*ROW('Sanitation Data'!E3)))</f>
        <v/>
      </c>
      <c r="CS9" s="330" t="str">
        <f ca="true">+IF(OFFSET('Sanitation Data'!$E$31,0,10*ROW('Sanitation Data'!E3))="","",OFFSET('Sanitation Data'!$E$31,0,10*ROW('Sanitation Data'!E3)))</f>
        <v/>
      </c>
      <c r="CT9" s="330" t="str">
        <f ca="true">+IF(OFFSET('Sanitation Data'!$E$32,0,10*ROW('Sanitation Data'!E3))="","",OFFSET('Sanitation Data'!$E$32,0,10*ROW('Sanitation Data'!E3)))</f>
        <v/>
      </c>
      <c r="CU9" s="330" t="str">
        <f ca="true">+IF(OFFSET('Sanitation Data'!$F$28,0,10*ROW('Sanitation Data'!F3))="","",OFFSET('Sanitation Data'!$F$28,0,10*ROW('Sanitation Data'!F3)))</f>
        <v/>
      </c>
      <c r="CV9" s="330" t="str">
        <f ca="true">+IF(OFFSET('Sanitation Data'!$F$29,0,10*ROW('Sanitation Data'!F3))="","",OFFSET('Sanitation Data'!$F$29,0,10*ROW('Sanitation Data'!F3)))</f>
        <v/>
      </c>
      <c r="CW9" s="330" t="str">
        <f ca="true">+IF(OFFSET('Sanitation Data'!$F$30,0,10*ROW('Sanitation Data'!F3))="","",OFFSET('Sanitation Data'!$F$30,0,10*ROW('Sanitation Data'!F3)))</f>
        <v/>
      </c>
      <c r="CX9" s="330" t="str">
        <f ca="true">+IF(OFFSET('Sanitation Data'!$F$31,0,10*ROW('Sanitation Data'!F3))="","",OFFSET('Sanitation Data'!$F$31,0,10*ROW('Sanitation Data'!F3)))</f>
        <v/>
      </c>
      <c r="CY9" s="330" t="str">
        <f ca="true">+IF(OFFSET('Sanitation Data'!$F$32,0,10*ROW('Sanitation Data'!F3))="","",OFFSET('Sanitation Data'!$F$32,0,10*ROW('Sanitation Data'!F3)))</f>
        <v/>
      </c>
      <c r="CZ9" s="330" t="str">
        <f ca="true">+IF(OFFSET('Sanitation Data'!$G$28,0,10*ROW('Sanitation Data'!G3))="","",OFFSET('Sanitation Data'!$G$28,0,10*ROW('Sanitation Data'!G3)))</f>
        <v/>
      </c>
      <c r="DA9" s="330" t="str">
        <f ca="true">+IF(OFFSET('Sanitation Data'!$G$29,0,10*ROW('Sanitation Data'!G3))="","",OFFSET('Sanitation Data'!$G$29,0,10*ROW('Sanitation Data'!G3)))</f>
        <v/>
      </c>
      <c r="DB9" s="330" t="str">
        <f ca="true">+IF(OFFSET('Sanitation Data'!$G$30,0,10*ROW('Sanitation Data'!G3))="","",OFFSET('Sanitation Data'!$G$30,0,10*ROW('Sanitation Data'!G3)))</f>
        <v/>
      </c>
      <c r="DC9" s="330" t="str">
        <f ca="true">+IF(OFFSET('Sanitation Data'!$G$31,0,10*ROW('Sanitation Data'!G3))="","",OFFSET('Sanitation Data'!$G$31,0,10*ROW('Sanitation Data'!G3)))</f>
        <v/>
      </c>
      <c r="DD9" s="330" t="str">
        <f ca="true">+IF(OFFSET('Sanitation Data'!$G$32,0,10*ROW('Sanitation Data'!G3))="","",OFFSET('Sanitation Data'!$G$32,0,10*ROW('Sanitation Data'!G3)))</f>
        <v/>
      </c>
      <c r="DE9" s="330" t="str">
        <f ca="true">+IF(OFFSET('Sanitation Data'!$H$28,0,10*ROW('Sanitation Data'!H3))="","",OFFSET('Sanitation Data'!$H$28,0,10*ROW('Sanitation Data'!H3)))</f>
        <v/>
      </c>
      <c r="DF9" s="330" t="str">
        <f ca="true">+IF(OFFSET('Sanitation Data'!$H$29,0,10*ROW('Sanitation Data'!H3))="","",OFFSET('Sanitation Data'!$H$29,0,10*ROW('Sanitation Data'!H3)))</f>
        <v/>
      </c>
      <c r="DG9" s="330" t="str">
        <f ca="true">+IF(OFFSET('Sanitation Data'!$H$30,0,10*ROW('Sanitation Data'!H3))="","",OFFSET('Sanitation Data'!$H$30,0,10*ROW('Sanitation Data'!H3)))</f>
        <v/>
      </c>
      <c r="DH9" s="330" t="str">
        <f ca="true">+IF(OFFSET('Sanitation Data'!$H$31,0,10*ROW('Sanitation Data'!H3))="","",OFFSET('Sanitation Data'!$H$31,0,10*ROW('Sanitation Data'!H3)))</f>
        <v/>
      </c>
      <c r="DI9" s="330" t="str">
        <f ca="true">+IF(OFFSET('Sanitation Data'!$H$32,0,10*ROW('Sanitation Data'!H3))="","",OFFSET('Sanitation Data'!$H$32,0,10*ROW('Sanitation Data'!H3)))</f>
        <v/>
      </c>
      <c r="DJ9" s="330" t="str">
        <f ca="true">+IF(OFFSET('Sanitation Data'!$I$28,0,10*ROW('Sanitation Data'!I3))="","",OFFSET('Sanitation Data'!$I$28,0,10*ROW('Sanitation Data'!I3)))</f>
        <v/>
      </c>
      <c r="DK9" s="330" t="str">
        <f ca="true">+IF(OFFSET('Sanitation Data'!$I$29,0,10*ROW('Sanitation Data'!I3))="","",OFFSET('Sanitation Data'!$I$29,0,10*ROW('Sanitation Data'!I3)))</f>
        <v/>
      </c>
      <c r="DL9" s="330" t="str">
        <f ca="true">+IF(OFFSET('Sanitation Data'!$I$30,0,10*ROW('Sanitation Data'!I3))="","",OFFSET('Sanitation Data'!$I$30,0,10*ROW('Sanitation Data'!I3)))</f>
        <v/>
      </c>
      <c r="DM9" s="330" t="str">
        <f ca="true">+IF(OFFSET('Sanitation Data'!$I$31,0,10*ROW('Sanitation Data'!I3))="","",OFFSET('Sanitation Data'!$I$31,0,10*ROW('Sanitation Data'!I3)))</f>
        <v/>
      </c>
      <c r="DN9" s="330" t="str">
        <f ca="true">+IF(OFFSET('Sanitation Data'!$I$32,0,10*ROW('Sanitation Data'!I3))="","",OFFSET('Sanitation Data'!$I$32,0,10*ROW('Sanitation Data'!I3)))</f>
        <v/>
      </c>
      <c r="DO9" s="330" t="str">
        <f ca="true">+IF(OFFSET('Hygiene Data'!$D$11,0,10*ROW('Hygiene Data'!D3))="","",OFFSET('Hygiene Data'!$D$11,0,10*ROW('Hygiene Data'!D3)))</f>
        <v/>
      </c>
      <c r="DP9" s="330" t="str">
        <f ca="true">+IF(OFFSET('Hygiene Data'!$D$12,0,10*ROW('Hygiene Data'!D3))="","",OFFSET('Hygiene Data'!$D$12,0,10*ROW('Hygiene Data'!D3)))</f>
        <v/>
      </c>
      <c r="DQ9" s="330" t="str">
        <f ca="true">+IF(OFFSET('Hygiene Data'!$D$13,0,10*ROW('Hygiene Data'!D3))="","",OFFSET('Hygiene Data'!$D$13,0,10*ROW('Hygiene Data'!D3)))</f>
        <v/>
      </c>
      <c r="DR9" s="330" t="str">
        <f ca="true">+IF(OFFSET('Hygiene Data'!$E$11,0,10*ROW('Hygiene Data'!E3))="","",OFFSET('Hygiene Data'!$E$11,0,10*ROW('Hygiene Data'!E3)))</f>
        <v/>
      </c>
      <c r="DS9" s="330" t="str">
        <f ca="true">+IF(OFFSET('Hygiene Data'!$E$12,0,10*ROW('Hygiene Data'!E3))="","",OFFSET('Hygiene Data'!$E$12,0,10*ROW('Hygiene Data'!E3)))</f>
        <v/>
      </c>
      <c r="DT9" s="330" t="str">
        <f ca="true">+IF(OFFSET('Hygiene Data'!$E$13,0,10*ROW('Hygiene Data'!E3))="","",OFFSET('Hygiene Data'!$E$13,0,10*ROW('Hygiene Data'!E3)))</f>
        <v/>
      </c>
      <c r="DU9" s="330" t="str">
        <f ca="true">+IF(OFFSET('Hygiene Data'!$F$11,0,10*ROW('Hygiene Data'!F3))="","",OFFSET('Hygiene Data'!$F$11,0,10*ROW('Hygiene Data'!F3)))</f>
        <v/>
      </c>
      <c r="DV9" s="330" t="str">
        <f ca="true">+IF(OFFSET('Hygiene Data'!$F$12,0,10*ROW('Hygiene Data'!F3))="","",OFFSET('Hygiene Data'!$F$12,0,10*ROW('Hygiene Data'!F3)))</f>
        <v/>
      </c>
      <c r="DW9" s="330" t="str">
        <f ca="true">+IF(OFFSET('Hygiene Data'!$F$13,0,10*ROW('Hygiene Data'!F3))="","",OFFSET('Hygiene Data'!$F$13,0,10*ROW('Hygiene Data'!F3)))</f>
        <v/>
      </c>
      <c r="DX9" s="330" t="str">
        <f ca="true">+IF(OFFSET('Hygiene Data'!$G$11,0,10*ROW('Hygiene Data'!G3))="","",OFFSET('Hygiene Data'!$G$11,0,10*ROW('Hygiene Data'!G3)))</f>
        <v/>
      </c>
      <c r="DY9" s="330" t="str">
        <f ca="true">+IF(OFFSET('Hygiene Data'!$G$12,0,10*ROW('Hygiene Data'!G3))="","",OFFSET('Hygiene Data'!$G$12,0,10*ROW('Hygiene Data'!G3)))</f>
        <v/>
      </c>
      <c r="DZ9" s="330" t="str">
        <f ca="true">+IF(OFFSET('Hygiene Data'!$G$13,0,10*ROW('Hygiene Data'!G3))="","",OFFSET('Hygiene Data'!$G$13,0,10*ROW('Hygiene Data'!G3)))</f>
        <v/>
      </c>
      <c r="EA9" s="330" t="str">
        <f ca="true">+IF(OFFSET('Hygiene Data'!$H$11,0,10*ROW('Hygiene Data'!H3))="","",OFFSET('Hygiene Data'!$H$11,0,10*ROW('Hygiene Data'!H3)))</f>
        <v/>
      </c>
      <c r="EB9" s="330" t="str">
        <f ca="true">+IF(OFFSET('Hygiene Data'!$H$12,0,10*ROW('Hygiene Data'!H3))="","",OFFSET('Hygiene Data'!$H$12,0,10*ROW('Hygiene Data'!H3)))</f>
        <v/>
      </c>
      <c r="EC9" s="330" t="str">
        <f ca="true">+IF(OFFSET('Hygiene Data'!$H$13,0,10*ROW('Hygiene Data'!H3))="","",OFFSET('Hygiene Data'!$H$13,0,10*ROW('Hygiene Data'!H3)))</f>
        <v/>
      </c>
      <c r="ED9" s="330" t="str">
        <f ca="true">+IF(OFFSET('Hygiene Data'!$I$11,0,10*ROW('Hygiene Data'!I3))="","",OFFSET('Hygiene Data'!$I$11,0,10*ROW('Hygiene Data'!I3)))</f>
        <v/>
      </c>
      <c r="EE9" s="330" t="str">
        <f ca="true">+IF(OFFSET('Hygiene Data'!$I$12,0,10*ROW('Hygiene Data'!I3))="","",OFFSET('Hygiene Data'!$I$12,0,10*ROW('Hygiene Data'!I3)))</f>
        <v/>
      </c>
      <c r="EF9" s="33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MLI_2010_EMIS</v>
      </c>
      <c r="B10" s="36" t="str">
        <f ca="true">+IF(OFFSET('Water Data'!$C$2,0,10*ROW('Water Data'!F4))="","",OFFSET('Water Data'!$C$2,0,10*ROW('Water Data'!F4)))</f>
        <v>EMIS</v>
      </c>
      <c r="C10" s="390">
        <f t="shared" ca="true" si="0"/>
        <v>2010</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46.5</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15</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30"/>
      <c r="BS10" s="330" t="str">
        <f ca="true">+IF(OFFSET('Water Data'!$D$27,0,10*ROW('Water Data'!D4))="","",OFFSET('Water Data'!$D$27,0,10*ROW('Water Data'!D4)))</f>
        <v>Yes</v>
      </c>
      <c r="BT10" s="330" t="str">
        <f ca="true">+IF(OFFSET('Water Data'!$D$28,0,10*ROW('Water Data'!D4))="","",OFFSET('Water Data'!$D$28,0,10*ROW('Water Data'!D4)))</f>
        <v/>
      </c>
      <c r="BU10" s="330" t="str">
        <f ca="true">+IF(OFFSET('Water Data'!$D$29,0,10*ROW('Water Data'!D4))="","",OFFSET('Water Data'!$D$29,0,10*ROW('Water Data'!D4)))</f>
        <v/>
      </c>
      <c r="BV10" s="330" t="str">
        <f ca="true">+IF(OFFSET('Water Data'!$E$27,0,10*ROW('Water Data'!E4))="","",OFFSET('Water Data'!$E$27,0,10*ROW('Water Data'!E4)))</f>
        <v/>
      </c>
      <c r="BW10" s="330" t="str">
        <f ca="true">+IF(OFFSET('Water Data'!$E$28,0,10*ROW('Water Data'!E4))="","",OFFSET('Water Data'!$E$28,0,10*ROW('Water Data'!E4)))</f>
        <v/>
      </c>
      <c r="BX10" s="330" t="str">
        <f ca="true">+IF(OFFSET('Water Data'!$E$29,0,10*ROW('Water Data'!E4))="","",OFFSET('Water Data'!$E$29,0,10*ROW('Water Data'!E4)))</f>
        <v/>
      </c>
      <c r="BY10" s="330" t="str">
        <f ca="true">+IF(OFFSET('Water Data'!$F$27,0,10*ROW('Water Data'!F4))="","",OFFSET('Water Data'!$F$27,0,10*ROW('Water Data'!F4)))</f>
        <v/>
      </c>
      <c r="BZ10" s="330" t="str">
        <f ca="true">+IF(OFFSET('Water Data'!$F$28,0,10*ROW('Water Data'!F4))="","",OFFSET('Water Data'!$F$28,0,10*ROW('Water Data'!F4)))</f>
        <v/>
      </c>
      <c r="CA10" s="330" t="str">
        <f ca="true">+IF(OFFSET('Water Data'!$F$29,0,10*ROW('Water Data'!F4))="","",OFFSET('Water Data'!$F$29,0,10*ROW('Water Data'!F4)))</f>
        <v/>
      </c>
      <c r="CB10" s="330" t="str">
        <f ca="true">+IF(OFFSET('Water Data'!$G$27,0,10*ROW('Water Data'!G4))="","",OFFSET('Water Data'!$G$27,0,10*ROW('Water Data'!G4)))</f>
        <v/>
      </c>
      <c r="CC10" s="330" t="str">
        <f ca="true">+IF(OFFSET('Water Data'!$G$28,0,10*ROW('Water Data'!G4))="","",OFFSET('Water Data'!$G$28,0,10*ROW('Water Data'!G4)))</f>
        <v/>
      </c>
      <c r="CD10" s="330" t="str">
        <f ca="true">+IF(OFFSET('Water Data'!$G$29,0,10*ROW('Water Data'!G4))="","",OFFSET('Water Data'!$G$29,0,10*ROW('Water Data'!G4)))</f>
        <v/>
      </c>
      <c r="CE10" s="330" t="str">
        <f ca="true">+IF(OFFSET('Water Data'!$H$27,0,10*ROW('Water Data'!H4))="","",OFFSET('Water Data'!$H$27,0,10*ROW('Water Data'!H4)))</f>
        <v/>
      </c>
      <c r="CF10" s="330" t="str">
        <f ca="true">+IF(OFFSET('Water Data'!$H$28,0,10*ROW('Water Data'!H4))="","",OFFSET('Water Data'!$H$28,0,10*ROW('Water Data'!H4)))</f>
        <v/>
      </c>
      <c r="CG10" s="330" t="str">
        <f ca="true">+IF(OFFSET('Water Data'!$H$29,0,10*ROW('Water Data'!H4))="","",OFFSET('Water Data'!$H$29,0,10*ROW('Water Data'!H4)))</f>
        <v/>
      </c>
      <c r="CH10" s="330" t="str">
        <f ca="true">+IF(OFFSET('Water Data'!$I$27,0,10*ROW('Water Data'!I4))="","",OFFSET('Water Data'!$I$27,0,10*ROW('Water Data'!I4)))</f>
        <v/>
      </c>
      <c r="CI10" s="330" t="str">
        <f ca="true">+IF(OFFSET('Water Data'!$I$28,0,10*ROW('Water Data'!I4))="","",OFFSET('Water Data'!$I$28,0,10*ROW('Water Data'!I4)))</f>
        <v/>
      </c>
      <c r="CJ10" s="330" t="str">
        <f ca="true">+IF(OFFSET('Water Data'!$I$29,0,10*ROW('Water Data'!I4))="","",OFFSET('Water Data'!$I$29,0,10*ROW('Water Data'!I4)))</f>
        <v/>
      </c>
      <c r="CK10" s="330" t="str">
        <f ca="true">+IF(OFFSET('Sanitation Data'!$D$28,0,10*ROW('Sanitation Data'!D4))="","",OFFSET('Sanitation Data'!$D$28,0,10*ROW('Sanitation Data'!D4)))</f>
        <v/>
      </c>
      <c r="CL10" s="330" t="str">
        <f ca="true">+IF(OFFSET('Sanitation Data'!$D$29,0,10*ROW('Sanitation Data'!D4))="","",OFFSET('Sanitation Data'!$D$29,0,10*ROW('Sanitation Data'!D4)))</f>
        <v/>
      </c>
      <c r="CM10" s="330" t="str">
        <f ca="true">+IF(OFFSET('Sanitation Data'!$D$30,0,10*ROW('Sanitation Data'!D4))="","",OFFSET('Sanitation Data'!$D$30,0,10*ROW('Sanitation Data'!D4)))</f>
        <v/>
      </c>
      <c r="CN10" s="330" t="str">
        <f ca="true">+IF(OFFSET('Sanitation Data'!$D$31,0,10*ROW('Sanitation Data'!D4))="","",OFFSET('Sanitation Data'!$D$31,0,10*ROW('Sanitation Data'!D4)))</f>
        <v/>
      </c>
      <c r="CO10" s="330" t="str">
        <f ca="true">+IF(OFFSET('Sanitation Data'!$D$32,0,10*ROW('Sanitation Data'!D4))="","",OFFSET('Sanitation Data'!$D$32,0,10*ROW('Sanitation Data'!D4)))</f>
        <v>Yes</v>
      </c>
      <c r="CP10" s="330" t="str">
        <f ca="true">+IF(OFFSET('Sanitation Data'!$E$28,0,10*ROW('Sanitation Data'!E4))="","",OFFSET('Sanitation Data'!$E$28,0,10*ROW('Sanitation Data'!E4)))</f>
        <v/>
      </c>
      <c r="CQ10" s="330" t="str">
        <f ca="true">+IF(OFFSET('Sanitation Data'!$E$29,0,10*ROW('Sanitation Data'!E4))="","",OFFSET('Sanitation Data'!$E$29,0,10*ROW('Sanitation Data'!E4)))</f>
        <v/>
      </c>
      <c r="CR10" s="330" t="str">
        <f ca="true">+IF(OFFSET('Sanitation Data'!$E$30,0,10*ROW('Sanitation Data'!E4))="","",OFFSET('Sanitation Data'!$E$30,0,10*ROW('Sanitation Data'!E4)))</f>
        <v/>
      </c>
      <c r="CS10" s="330" t="str">
        <f ca="true">+IF(OFFSET('Sanitation Data'!$E$31,0,10*ROW('Sanitation Data'!E4))="","",OFFSET('Sanitation Data'!$E$31,0,10*ROW('Sanitation Data'!E4)))</f>
        <v/>
      </c>
      <c r="CT10" s="330" t="str">
        <f ca="true">+IF(OFFSET('Sanitation Data'!$E$32,0,10*ROW('Sanitation Data'!E4))="","",OFFSET('Sanitation Data'!$E$32,0,10*ROW('Sanitation Data'!E4)))</f>
        <v/>
      </c>
      <c r="CU10" s="330" t="str">
        <f ca="true">+IF(OFFSET('Sanitation Data'!$F$28,0,10*ROW('Sanitation Data'!F4))="","",OFFSET('Sanitation Data'!$F$28,0,10*ROW('Sanitation Data'!F4)))</f>
        <v/>
      </c>
      <c r="CV10" s="330" t="str">
        <f ca="true">+IF(OFFSET('Sanitation Data'!$F$29,0,10*ROW('Sanitation Data'!F4))="","",OFFSET('Sanitation Data'!$F$29,0,10*ROW('Sanitation Data'!F4)))</f>
        <v/>
      </c>
      <c r="CW10" s="330" t="str">
        <f ca="true">+IF(OFFSET('Sanitation Data'!$F$30,0,10*ROW('Sanitation Data'!F4))="","",OFFSET('Sanitation Data'!$F$30,0,10*ROW('Sanitation Data'!F4)))</f>
        <v/>
      </c>
      <c r="CX10" s="330" t="str">
        <f ca="true">+IF(OFFSET('Sanitation Data'!$F$31,0,10*ROW('Sanitation Data'!F4))="","",OFFSET('Sanitation Data'!$F$31,0,10*ROW('Sanitation Data'!F4)))</f>
        <v/>
      </c>
      <c r="CY10" s="330" t="str">
        <f ca="true">+IF(OFFSET('Sanitation Data'!$F$32,0,10*ROW('Sanitation Data'!F4))="","",OFFSET('Sanitation Data'!$F$32,0,10*ROW('Sanitation Data'!F4)))</f>
        <v/>
      </c>
      <c r="CZ10" s="330" t="str">
        <f ca="true">+IF(OFFSET('Sanitation Data'!$G$28,0,10*ROW('Sanitation Data'!G4))="","",OFFSET('Sanitation Data'!$G$28,0,10*ROW('Sanitation Data'!G4)))</f>
        <v/>
      </c>
      <c r="DA10" s="330" t="str">
        <f ca="true">+IF(OFFSET('Sanitation Data'!$G$29,0,10*ROW('Sanitation Data'!G4))="","",OFFSET('Sanitation Data'!$G$29,0,10*ROW('Sanitation Data'!G4)))</f>
        <v/>
      </c>
      <c r="DB10" s="330" t="str">
        <f ca="true">+IF(OFFSET('Sanitation Data'!$G$30,0,10*ROW('Sanitation Data'!G4))="","",OFFSET('Sanitation Data'!$G$30,0,10*ROW('Sanitation Data'!G4)))</f>
        <v/>
      </c>
      <c r="DC10" s="330" t="str">
        <f ca="true">+IF(OFFSET('Sanitation Data'!$G$31,0,10*ROW('Sanitation Data'!G4))="","",OFFSET('Sanitation Data'!$G$31,0,10*ROW('Sanitation Data'!G4)))</f>
        <v/>
      </c>
      <c r="DD10" s="330" t="str">
        <f ca="true">+IF(OFFSET('Sanitation Data'!$G$32,0,10*ROW('Sanitation Data'!G4))="","",OFFSET('Sanitation Data'!$G$32,0,10*ROW('Sanitation Data'!G4)))</f>
        <v/>
      </c>
      <c r="DE10" s="330" t="str">
        <f ca="true">+IF(OFFSET('Sanitation Data'!$H$28,0,10*ROW('Sanitation Data'!H4))="","",OFFSET('Sanitation Data'!$H$28,0,10*ROW('Sanitation Data'!H4)))</f>
        <v/>
      </c>
      <c r="DF10" s="330" t="str">
        <f ca="true">+IF(OFFSET('Sanitation Data'!$H$29,0,10*ROW('Sanitation Data'!H4))="","",OFFSET('Sanitation Data'!$H$29,0,10*ROW('Sanitation Data'!H4)))</f>
        <v/>
      </c>
      <c r="DG10" s="330" t="str">
        <f ca="true">+IF(OFFSET('Sanitation Data'!$H$30,0,10*ROW('Sanitation Data'!H4))="","",OFFSET('Sanitation Data'!$H$30,0,10*ROW('Sanitation Data'!H4)))</f>
        <v/>
      </c>
      <c r="DH10" s="330" t="str">
        <f ca="true">+IF(OFFSET('Sanitation Data'!$H$31,0,10*ROW('Sanitation Data'!H4))="","",OFFSET('Sanitation Data'!$H$31,0,10*ROW('Sanitation Data'!H4)))</f>
        <v/>
      </c>
      <c r="DI10" s="330" t="str">
        <f ca="true">+IF(OFFSET('Sanitation Data'!$H$32,0,10*ROW('Sanitation Data'!H4))="","",OFFSET('Sanitation Data'!$H$32,0,10*ROW('Sanitation Data'!H4)))</f>
        <v/>
      </c>
      <c r="DJ10" s="330" t="str">
        <f ca="true">+IF(OFFSET('Sanitation Data'!$I$28,0,10*ROW('Sanitation Data'!I4))="","",OFFSET('Sanitation Data'!$I$28,0,10*ROW('Sanitation Data'!I4)))</f>
        <v/>
      </c>
      <c r="DK10" s="330" t="str">
        <f ca="true">+IF(OFFSET('Sanitation Data'!$I$29,0,10*ROW('Sanitation Data'!I4))="","",OFFSET('Sanitation Data'!$I$29,0,10*ROW('Sanitation Data'!I4)))</f>
        <v/>
      </c>
      <c r="DL10" s="330" t="str">
        <f ca="true">+IF(OFFSET('Sanitation Data'!$I$30,0,10*ROW('Sanitation Data'!I4))="","",OFFSET('Sanitation Data'!$I$30,0,10*ROW('Sanitation Data'!I4)))</f>
        <v/>
      </c>
      <c r="DM10" s="330" t="str">
        <f ca="true">+IF(OFFSET('Sanitation Data'!$I$31,0,10*ROW('Sanitation Data'!I4))="","",OFFSET('Sanitation Data'!$I$31,0,10*ROW('Sanitation Data'!I4)))</f>
        <v/>
      </c>
      <c r="DN10" s="330" t="str">
        <f ca="true">+IF(OFFSET('Sanitation Data'!$I$32,0,10*ROW('Sanitation Data'!I4))="","",OFFSET('Sanitation Data'!$I$32,0,10*ROW('Sanitation Data'!I4)))</f>
        <v/>
      </c>
      <c r="DO10" s="330" t="str">
        <f ca="true">+IF(OFFSET('Hygiene Data'!$D$11,0,10*ROW('Hygiene Data'!D4))="","",OFFSET('Hygiene Data'!$D$11,0,10*ROW('Hygiene Data'!D4)))</f>
        <v/>
      </c>
      <c r="DP10" s="330" t="str">
        <f ca="true">+IF(OFFSET('Hygiene Data'!$D$12,0,10*ROW('Hygiene Data'!D4))="","",OFFSET('Hygiene Data'!$D$12,0,10*ROW('Hygiene Data'!D4)))</f>
        <v/>
      </c>
      <c r="DQ10" s="330" t="str">
        <f ca="true">+IF(OFFSET('Hygiene Data'!$D$13,0,10*ROW('Hygiene Data'!D4))="","",OFFSET('Hygiene Data'!$D$13,0,10*ROW('Hygiene Data'!D4)))</f>
        <v/>
      </c>
      <c r="DR10" s="330" t="str">
        <f ca="true">+IF(OFFSET('Hygiene Data'!$E$11,0,10*ROW('Hygiene Data'!E4))="","",OFFSET('Hygiene Data'!$E$11,0,10*ROW('Hygiene Data'!E4)))</f>
        <v/>
      </c>
      <c r="DS10" s="330" t="str">
        <f ca="true">+IF(OFFSET('Hygiene Data'!$E$12,0,10*ROW('Hygiene Data'!E4))="","",OFFSET('Hygiene Data'!$E$12,0,10*ROW('Hygiene Data'!E4)))</f>
        <v/>
      </c>
      <c r="DT10" s="330" t="str">
        <f ca="true">+IF(OFFSET('Hygiene Data'!$E$13,0,10*ROW('Hygiene Data'!E4))="","",OFFSET('Hygiene Data'!$E$13,0,10*ROW('Hygiene Data'!E4)))</f>
        <v/>
      </c>
      <c r="DU10" s="330" t="str">
        <f ca="true">+IF(OFFSET('Hygiene Data'!$F$11,0,10*ROW('Hygiene Data'!F4))="","",OFFSET('Hygiene Data'!$F$11,0,10*ROW('Hygiene Data'!F4)))</f>
        <v/>
      </c>
      <c r="DV10" s="330" t="str">
        <f ca="true">+IF(OFFSET('Hygiene Data'!$F$12,0,10*ROW('Hygiene Data'!F4))="","",OFFSET('Hygiene Data'!$F$12,0,10*ROW('Hygiene Data'!F4)))</f>
        <v/>
      </c>
      <c r="DW10" s="330" t="str">
        <f ca="true">+IF(OFFSET('Hygiene Data'!$F$13,0,10*ROW('Hygiene Data'!F4))="","",OFFSET('Hygiene Data'!$F$13,0,10*ROW('Hygiene Data'!F4)))</f>
        <v/>
      </c>
      <c r="DX10" s="330" t="str">
        <f ca="true">+IF(OFFSET('Hygiene Data'!$G$11,0,10*ROW('Hygiene Data'!G4))="","",OFFSET('Hygiene Data'!$G$11,0,10*ROW('Hygiene Data'!G4)))</f>
        <v/>
      </c>
      <c r="DY10" s="330" t="str">
        <f ca="true">+IF(OFFSET('Hygiene Data'!$G$12,0,10*ROW('Hygiene Data'!G4))="","",OFFSET('Hygiene Data'!$G$12,0,10*ROW('Hygiene Data'!G4)))</f>
        <v/>
      </c>
      <c r="DZ10" s="330" t="str">
        <f ca="true">+IF(OFFSET('Hygiene Data'!$G$13,0,10*ROW('Hygiene Data'!G4))="","",OFFSET('Hygiene Data'!$G$13,0,10*ROW('Hygiene Data'!G4)))</f>
        <v/>
      </c>
      <c r="EA10" s="330" t="str">
        <f ca="true">+IF(OFFSET('Hygiene Data'!$H$11,0,10*ROW('Hygiene Data'!H4))="","",OFFSET('Hygiene Data'!$H$11,0,10*ROW('Hygiene Data'!H4)))</f>
        <v/>
      </c>
      <c r="EB10" s="330" t="str">
        <f ca="true">+IF(OFFSET('Hygiene Data'!$H$12,0,10*ROW('Hygiene Data'!H4))="","",OFFSET('Hygiene Data'!$H$12,0,10*ROW('Hygiene Data'!H4)))</f>
        <v/>
      </c>
      <c r="EC10" s="330" t="str">
        <f ca="true">+IF(OFFSET('Hygiene Data'!$H$13,0,10*ROW('Hygiene Data'!H4))="","",OFFSET('Hygiene Data'!$H$13,0,10*ROW('Hygiene Data'!H4)))</f>
        <v/>
      </c>
      <c r="ED10" s="330" t="str">
        <f ca="true">+IF(OFFSET('Hygiene Data'!$I$11,0,10*ROW('Hygiene Data'!I4))="","",OFFSET('Hygiene Data'!$I$11,0,10*ROW('Hygiene Data'!I4)))</f>
        <v/>
      </c>
      <c r="EE10" s="330" t="str">
        <f ca="true">+IF(OFFSET('Hygiene Data'!$I$12,0,10*ROW('Hygiene Data'!I4))="","",OFFSET('Hygiene Data'!$I$12,0,10*ROW('Hygiene Data'!I4)))</f>
        <v/>
      </c>
      <c r="EF10" s="33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MLI_2011_EMIS</v>
      </c>
      <c r="B11" s="36" t="str">
        <f ca="true">+IF(OFFSET('Water Data'!$C$2,0,10*ROW('Water Data'!F5))="","",OFFSET('Water Data'!$C$2,0,10*ROW('Water Data'!F5)))</f>
        <v>EMIS</v>
      </c>
      <c r="C11" s="390">
        <f t="shared" ca="true" si="0"/>
        <v>2011</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48.92657316983626</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40.484999999999999</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16.723136794184597</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30"/>
      <c r="BS11" s="330" t="str">
        <f ca="true">+IF(OFFSET('Water Data'!$D$27,0,10*ROW('Water Data'!D5))="","",OFFSET('Water Data'!$D$27,0,10*ROW('Water Data'!D5)))</f>
        <v>Yes</v>
      </c>
      <c r="BT11" s="330" t="str">
        <f ca="true">+IF(OFFSET('Water Data'!$D$28,0,10*ROW('Water Data'!D5))="","",OFFSET('Water Data'!$D$28,0,10*ROW('Water Data'!D5)))</f>
        <v>Yes</v>
      </c>
      <c r="BU11" s="330" t="str">
        <f ca="true">+IF(OFFSET('Water Data'!$D$29,0,10*ROW('Water Data'!D5))="","",OFFSET('Water Data'!$D$29,0,10*ROW('Water Data'!D5)))</f>
        <v/>
      </c>
      <c r="BV11" s="330" t="str">
        <f ca="true">+IF(OFFSET('Water Data'!$E$27,0,10*ROW('Water Data'!E5))="","",OFFSET('Water Data'!$E$27,0,10*ROW('Water Data'!E5)))</f>
        <v/>
      </c>
      <c r="BW11" s="330" t="str">
        <f ca="true">+IF(OFFSET('Water Data'!$E$28,0,10*ROW('Water Data'!E5))="","",OFFSET('Water Data'!$E$28,0,10*ROW('Water Data'!E5)))</f>
        <v/>
      </c>
      <c r="BX11" s="330" t="str">
        <f ca="true">+IF(OFFSET('Water Data'!$E$29,0,10*ROW('Water Data'!E5))="","",OFFSET('Water Data'!$E$29,0,10*ROW('Water Data'!E5)))</f>
        <v/>
      </c>
      <c r="BY11" s="330" t="str">
        <f ca="true">+IF(OFFSET('Water Data'!$F$27,0,10*ROW('Water Data'!F5))="","",OFFSET('Water Data'!$F$27,0,10*ROW('Water Data'!F5)))</f>
        <v/>
      </c>
      <c r="BZ11" s="330" t="str">
        <f ca="true">+IF(OFFSET('Water Data'!$F$28,0,10*ROW('Water Data'!F5))="","",OFFSET('Water Data'!$F$28,0,10*ROW('Water Data'!F5)))</f>
        <v/>
      </c>
      <c r="CA11" s="330" t="str">
        <f ca="true">+IF(OFFSET('Water Data'!$F$29,0,10*ROW('Water Data'!F5))="","",OFFSET('Water Data'!$F$29,0,10*ROW('Water Data'!F5)))</f>
        <v/>
      </c>
      <c r="CB11" s="330" t="str">
        <f ca="true">+IF(OFFSET('Water Data'!$G$27,0,10*ROW('Water Data'!G5))="","",OFFSET('Water Data'!$G$27,0,10*ROW('Water Data'!G5)))</f>
        <v/>
      </c>
      <c r="CC11" s="330" t="str">
        <f ca="true">+IF(OFFSET('Water Data'!$G$28,0,10*ROW('Water Data'!G5))="","",OFFSET('Water Data'!$G$28,0,10*ROW('Water Data'!G5)))</f>
        <v/>
      </c>
      <c r="CD11" s="330" t="str">
        <f ca="true">+IF(OFFSET('Water Data'!$G$29,0,10*ROW('Water Data'!G5))="","",OFFSET('Water Data'!$G$29,0,10*ROW('Water Data'!G5)))</f>
        <v/>
      </c>
      <c r="CE11" s="330" t="str">
        <f ca="true">+IF(OFFSET('Water Data'!$H$27,0,10*ROW('Water Data'!H5))="","",OFFSET('Water Data'!$H$27,0,10*ROW('Water Data'!H5)))</f>
        <v/>
      </c>
      <c r="CF11" s="330" t="str">
        <f ca="true">+IF(OFFSET('Water Data'!$H$28,0,10*ROW('Water Data'!H5))="","",OFFSET('Water Data'!$H$28,0,10*ROW('Water Data'!H5)))</f>
        <v/>
      </c>
      <c r="CG11" s="330" t="str">
        <f ca="true">+IF(OFFSET('Water Data'!$H$29,0,10*ROW('Water Data'!H5))="","",OFFSET('Water Data'!$H$29,0,10*ROW('Water Data'!H5)))</f>
        <v/>
      </c>
      <c r="CH11" s="330" t="str">
        <f ca="true">+IF(OFFSET('Water Data'!$I$27,0,10*ROW('Water Data'!I5))="","",OFFSET('Water Data'!$I$27,0,10*ROW('Water Data'!I5)))</f>
        <v/>
      </c>
      <c r="CI11" s="330" t="str">
        <f ca="true">+IF(OFFSET('Water Data'!$I$28,0,10*ROW('Water Data'!I5))="","",OFFSET('Water Data'!$I$28,0,10*ROW('Water Data'!I5)))</f>
        <v/>
      </c>
      <c r="CJ11" s="330" t="str">
        <f ca="true">+IF(OFFSET('Water Data'!$I$29,0,10*ROW('Water Data'!I5))="","",OFFSET('Water Data'!$I$29,0,10*ROW('Water Data'!I5)))</f>
        <v/>
      </c>
      <c r="CK11" s="330" t="str">
        <f ca="true">+IF(OFFSET('Sanitation Data'!$D$28,0,10*ROW('Sanitation Data'!D5))="","",OFFSET('Sanitation Data'!$D$28,0,10*ROW('Sanitation Data'!D5)))</f>
        <v/>
      </c>
      <c r="CL11" s="330" t="str">
        <f ca="true">+IF(OFFSET('Sanitation Data'!$D$29,0,10*ROW('Sanitation Data'!D5))="","",OFFSET('Sanitation Data'!$D$29,0,10*ROW('Sanitation Data'!D5)))</f>
        <v/>
      </c>
      <c r="CM11" s="330" t="str">
        <f ca="true">+IF(OFFSET('Sanitation Data'!$D$30,0,10*ROW('Sanitation Data'!D5))="","",OFFSET('Sanitation Data'!$D$30,0,10*ROW('Sanitation Data'!D5)))</f>
        <v/>
      </c>
      <c r="CN11" s="330" t="str">
        <f ca="true">+IF(OFFSET('Sanitation Data'!$D$31,0,10*ROW('Sanitation Data'!D5))="","",OFFSET('Sanitation Data'!$D$31,0,10*ROW('Sanitation Data'!D5)))</f>
        <v/>
      </c>
      <c r="CO11" s="330" t="str">
        <f ca="true">+IF(OFFSET('Sanitation Data'!$D$32,0,10*ROW('Sanitation Data'!D5))="","",OFFSET('Sanitation Data'!$D$32,0,10*ROW('Sanitation Data'!D5)))</f>
        <v>Yes</v>
      </c>
      <c r="CP11" s="330" t="str">
        <f ca="true">+IF(OFFSET('Sanitation Data'!$E$28,0,10*ROW('Sanitation Data'!E5))="","",OFFSET('Sanitation Data'!$E$28,0,10*ROW('Sanitation Data'!E5)))</f>
        <v/>
      </c>
      <c r="CQ11" s="330" t="str">
        <f ca="true">+IF(OFFSET('Sanitation Data'!$E$29,0,10*ROW('Sanitation Data'!E5))="","",OFFSET('Sanitation Data'!$E$29,0,10*ROW('Sanitation Data'!E5)))</f>
        <v/>
      </c>
      <c r="CR11" s="330" t="str">
        <f ca="true">+IF(OFFSET('Sanitation Data'!$E$30,0,10*ROW('Sanitation Data'!E5))="","",OFFSET('Sanitation Data'!$E$30,0,10*ROW('Sanitation Data'!E5)))</f>
        <v/>
      </c>
      <c r="CS11" s="330" t="str">
        <f ca="true">+IF(OFFSET('Sanitation Data'!$E$31,0,10*ROW('Sanitation Data'!E5))="","",OFFSET('Sanitation Data'!$E$31,0,10*ROW('Sanitation Data'!E5)))</f>
        <v/>
      </c>
      <c r="CT11" s="330" t="str">
        <f ca="true">+IF(OFFSET('Sanitation Data'!$E$32,0,10*ROW('Sanitation Data'!E5))="","",OFFSET('Sanitation Data'!$E$32,0,10*ROW('Sanitation Data'!E5)))</f>
        <v/>
      </c>
      <c r="CU11" s="330" t="str">
        <f ca="true">+IF(OFFSET('Sanitation Data'!$F$28,0,10*ROW('Sanitation Data'!F5))="","",OFFSET('Sanitation Data'!$F$28,0,10*ROW('Sanitation Data'!F5)))</f>
        <v/>
      </c>
      <c r="CV11" s="330" t="str">
        <f ca="true">+IF(OFFSET('Sanitation Data'!$F$29,0,10*ROW('Sanitation Data'!F5))="","",OFFSET('Sanitation Data'!$F$29,0,10*ROW('Sanitation Data'!F5)))</f>
        <v/>
      </c>
      <c r="CW11" s="330" t="str">
        <f ca="true">+IF(OFFSET('Sanitation Data'!$F$30,0,10*ROW('Sanitation Data'!F5))="","",OFFSET('Sanitation Data'!$F$30,0,10*ROW('Sanitation Data'!F5)))</f>
        <v/>
      </c>
      <c r="CX11" s="330" t="str">
        <f ca="true">+IF(OFFSET('Sanitation Data'!$F$31,0,10*ROW('Sanitation Data'!F5))="","",OFFSET('Sanitation Data'!$F$31,0,10*ROW('Sanitation Data'!F5)))</f>
        <v/>
      </c>
      <c r="CY11" s="330" t="str">
        <f ca="true">+IF(OFFSET('Sanitation Data'!$F$32,0,10*ROW('Sanitation Data'!F5))="","",OFFSET('Sanitation Data'!$F$32,0,10*ROW('Sanitation Data'!F5)))</f>
        <v/>
      </c>
      <c r="CZ11" s="330" t="str">
        <f ca="true">+IF(OFFSET('Sanitation Data'!$G$28,0,10*ROW('Sanitation Data'!G5))="","",OFFSET('Sanitation Data'!$G$28,0,10*ROW('Sanitation Data'!G5)))</f>
        <v/>
      </c>
      <c r="DA11" s="330" t="str">
        <f ca="true">+IF(OFFSET('Sanitation Data'!$G$29,0,10*ROW('Sanitation Data'!G5))="","",OFFSET('Sanitation Data'!$G$29,0,10*ROW('Sanitation Data'!G5)))</f>
        <v/>
      </c>
      <c r="DB11" s="330" t="str">
        <f ca="true">+IF(OFFSET('Sanitation Data'!$G$30,0,10*ROW('Sanitation Data'!G5))="","",OFFSET('Sanitation Data'!$G$30,0,10*ROW('Sanitation Data'!G5)))</f>
        <v/>
      </c>
      <c r="DC11" s="330" t="str">
        <f ca="true">+IF(OFFSET('Sanitation Data'!$G$31,0,10*ROW('Sanitation Data'!G5))="","",OFFSET('Sanitation Data'!$G$31,0,10*ROW('Sanitation Data'!G5)))</f>
        <v/>
      </c>
      <c r="DD11" s="330" t="str">
        <f ca="true">+IF(OFFSET('Sanitation Data'!$G$32,0,10*ROW('Sanitation Data'!G5))="","",OFFSET('Sanitation Data'!$G$32,0,10*ROW('Sanitation Data'!G5)))</f>
        <v/>
      </c>
      <c r="DE11" s="330" t="str">
        <f ca="true">+IF(OFFSET('Sanitation Data'!$H$28,0,10*ROW('Sanitation Data'!H5))="","",OFFSET('Sanitation Data'!$H$28,0,10*ROW('Sanitation Data'!H5)))</f>
        <v/>
      </c>
      <c r="DF11" s="330" t="str">
        <f ca="true">+IF(OFFSET('Sanitation Data'!$H$29,0,10*ROW('Sanitation Data'!H5))="","",OFFSET('Sanitation Data'!$H$29,0,10*ROW('Sanitation Data'!H5)))</f>
        <v/>
      </c>
      <c r="DG11" s="330" t="str">
        <f ca="true">+IF(OFFSET('Sanitation Data'!$H$30,0,10*ROW('Sanitation Data'!H5))="","",OFFSET('Sanitation Data'!$H$30,0,10*ROW('Sanitation Data'!H5)))</f>
        <v/>
      </c>
      <c r="DH11" s="330" t="str">
        <f ca="true">+IF(OFFSET('Sanitation Data'!$H$31,0,10*ROW('Sanitation Data'!H5))="","",OFFSET('Sanitation Data'!$H$31,0,10*ROW('Sanitation Data'!H5)))</f>
        <v/>
      </c>
      <c r="DI11" s="330" t="str">
        <f ca="true">+IF(OFFSET('Sanitation Data'!$H$32,0,10*ROW('Sanitation Data'!H5))="","",OFFSET('Sanitation Data'!$H$32,0,10*ROW('Sanitation Data'!H5)))</f>
        <v/>
      </c>
      <c r="DJ11" s="330" t="str">
        <f ca="true">+IF(OFFSET('Sanitation Data'!$I$28,0,10*ROW('Sanitation Data'!I5))="","",OFFSET('Sanitation Data'!$I$28,0,10*ROW('Sanitation Data'!I5)))</f>
        <v/>
      </c>
      <c r="DK11" s="330" t="str">
        <f ca="true">+IF(OFFSET('Sanitation Data'!$I$29,0,10*ROW('Sanitation Data'!I5))="","",OFFSET('Sanitation Data'!$I$29,0,10*ROW('Sanitation Data'!I5)))</f>
        <v/>
      </c>
      <c r="DL11" s="330" t="str">
        <f ca="true">+IF(OFFSET('Sanitation Data'!$I$30,0,10*ROW('Sanitation Data'!I5))="","",OFFSET('Sanitation Data'!$I$30,0,10*ROW('Sanitation Data'!I5)))</f>
        <v/>
      </c>
      <c r="DM11" s="330" t="str">
        <f ca="true">+IF(OFFSET('Sanitation Data'!$I$31,0,10*ROW('Sanitation Data'!I5))="","",OFFSET('Sanitation Data'!$I$31,0,10*ROW('Sanitation Data'!I5)))</f>
        <v/>
      </c>
      <c r="DN11" s="330" t="str">
        <f ca="true">+IF(OFFSET('Sanitation Data'!$I$32,0,10*ROW('Sanitation Data'!I5))="","",OFFSET('Sanitation Data'!$I$32,0,10*ROW('Sanitation Data'!I5)))</f>
        <v/>
      </c>
      <c r="DO11" s="330" t="str">
        <f ca="true">+IF(OFFSET('Hygiene Data'!$D$11,0,10*ROW('Hygiene Data'!D5))="","",OFFSET('Hygiene Data'!$D$11,0,10*ROW('Hygiene Data'!D5)))</f>
        <v/>
      </c>
      <c r="DP11" s="330" t="str">
        <f ca="true">+IF(OFFSET('Hygiene Data'!$D$12,0,10*ROW('Hygiene Data'!D5))="","",OFFSET('Hygiene Data'!$D$12,0,10*ROW('Hygiene Data'!D5)))</f>
        <v/>
      </c>
      <c r="DQ11" s="330" t="str">
        <f ca="true">+IF(OFFSET('Hygiene Data'!$D$13,0,10*ROW('Hygiene Data'!D5))="","",OFFSET('Hygiene Data'!$D$13,0,10*ROW('Hygiene Data'!D5)))</f>
        <v/>
      </c>
      <c r="DR11" s="330" t="str">
        <f ca="true">+IF(OFFSET('Hygiene Data'!$E$11,0,10*ROW('Hygiene Data'!E5))="","",OFFSET('Hygiene Data'!$E$11,0,10*ROW('Hygiene Data'!E5)))</f>
        <v/>
      </c>
      <c r="DS11" s="330" t="str">
        <f ca="true">+IF(OFFSET('Hygiene Data'!$E$12,0,10*ROW('Hygiene Data'!E5))="","",OFFSET('Hygiene Data'!$E$12,0,10*ROW('Hygiene Data'!E5)))</f>
        <v/>
      </c>
      <c r="DT11" s="330" t="str">
        <f ca="true">+IF(OFFSET('Hygiene Data'!$E$13,0,10*ROW('Hygiene Data'!E5))="","",OFFSET('Hygiene Data'!$E$13,0,10*ROW('Hygiene Data'!E5)))</f>
        <v/>
      </c>
      <c r="DU11" s="330" t="str">
        <f ca="true">+IF(OFFSET('Hygiene Data'!$F$11,0,10*ROW('Hygiene Data'!F5))="","",OFFSET('Hygiene Data'!$F$11,0,10*ROW('Hygiene Data'!F5)))</f>
        <v/>
      </c>
      <c r="DV11" s="330" t="str">
        <f ca="true">+IF(OFFSET('Hygiene Data'!$F$12,0,10*ROW('Hygiene Data'!F5))="","",OFFSET('Hygiene Data'!$F$12,0,10*ROW('Hygiene Data'!F5)))</f>
        <v/>
      </c>
      <c r="DW11" s="330" t="str">
        <f ca="true">+IF(OFFSET('Hygiene Data'!$F$13,0,10*ROW('Hygiene Data'!F5))="","",OFFSET('Hygiene Data'!$F$13,0,10*ROW('Hygiene Data'!F5)))</f>
        <v/>
      </c>
      <c r="DX11" s="330" t="str">
        <f ca="true">+IF(OFFSET('Hygiene Data'!$G$11,0,10*ROW('Hygiene Data'!G5))="","",OFFSET('Hygiene Data'!$G$11,0,10*ROW('Hygiene Data'!G5)))</f>
        <v/>
      </c>
      <c r="DY11" s="330" t="str">
        <f ca="true">+IF(OFFSET('Hygiene Data'!$G$12,0,10*ROW('Hygiene Data'!G5))="","",OFFSET('Hygiene Data'!$G$12,0,10*ROW('Hygiene Data'!G5)))</f>
        <v/>
      </c>
      <c r="DZ11" s="330" t="str">
        <f ca="true">+IF(OFFSET('Hygiene Data'!$G$13,0,10*ROW('Hygiene Data'!G5))="","",OFFSET('Hygiene Data'!$G$13,0,10*ROW('Hygiene Data'!G5)))</f>
        <v/>
      </c>
      <c r="EA11" s="330" t="str">
        <f ca="true">+IF(OFFSET('Hygiene Data'!$H$11,0,10*ROW('Hygiene Data'!H5))="","",OFFSET('Hygiene Data'!$H$11,0,10*ROW('Hygiene Data'!H5)))</f>
        <v/>
      </c>
      <c r="EB11" s="330" t="str">
        <f ca="true">+IF(OFFSET('Hygiene Data'!$H$12,0,10*ROW('Hygiene Data'!H5))="","",OFFSET('Hygiene Data'!$H$12,0,10*ROW('Hygiene Data'!H5)))</f>
        <v/>
      </c>
      <c r="EC11" s="330" t="str">
        <f ca="true">+IF(OFFSET('Hygiene Data'!$H$13,0,10*ROW('Hygiene Data'!H5))="","",OFFSET('Hygiene Data'!$H$13,0,10*ROW('Hygiene Data'!H5)))</f>
        <v/>
      </c>
      <c r="ED11" s="330" t="str">
        <f ca="true">+IF(OFFSET('Hygiene Data'!$I$11,0,10*ROW('Hygiene Data'!I5))="","",OFFSET('Hygiene Data'!$I$11,0,10*ROW('Hygiene Data'!I5)))</f>
        <v/>
      </c>
      <c r="EE11" s="330" t="str">
        <f ca="true">+IF(OFFSET('Hygiene Data'!$I$12,0,10*ROW('Hygiene Data'!I5))="","",OFFSET('Hygiene Data'!$I$12,0,10*ROW('Hygiene Data'!I5)))</f>
        <v/>
      </c>
      <c r="EF11" s="33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MLI_2011_UIS</v>
      </c>
      <c r="B12" s="36" t="str">
        <f ca="true">+IF(OFFSET('Water Data'!$C$2,0,10*ROW('Water Data'!F6))="","",OFFSET('Water Data'!$C$2,0,10*ROW('Water Data'!F6)))</f>
        <v>Other</v>
      </c>
      <c r="C12" s="390">
        <f t="shared" ca="true" si="0"/>
        <v>2011</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[30]</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27.1</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44.1</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67.657348291687924</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[20]</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67.099999999999994</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19.399999999999999</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70.400000000000006</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20.100000000000001</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30"/>
      <c r="BS12" s="330" t="str">
        <f ca="true">+IF(OFFSET('Water Data'!$D$27,0,10*ROW('Water Data'!D6))="","",OFFSET('Water Data'!$D$27,0,10*ROW('Water Data'!D6)))</f>
        <v/>
      </c>
      <c r="BT12" s="330" t="str">
        <f ca="true">+IF(OFFSET('Water Data'!$D$28,0,10*ROW('Water Data'!D6))="","",OFFSET('Water Data'!$D$28,0,10*ROW('Water Data'!D6)))</f>
        <v>No</v>
      </c>
      <c r="BU12" s="330" t="str">
        <f ca="true">+IF(OFFSET('Water Data'!$D$29,0,10*ROW('Water Data'!D6))="","",OFFSET('Water Data'!$D$29,0,10*ROW('Water Data'!D6)))</f>
        <v/>
      </c>
      <c r="BV12" s="330" t="str">
        <f ca="true">+IF(OFFSET('Water Data'!$E$27,0,10*ROW('Water Data'!E6))="","",OFFSET('Water Data'!$E$27,0,10*ROW('Water Data'!E6)))</f>
        <v/>
      </c>
      <c r="BW12" s="330" t="str">
        <f ca="true">+IF(OFFSET('Water Data'!$E$28,0,10*ROW('Water Data'!E6))="","",OFFSET('Water Data'!$E$28,0,10*ROW('Water Data'!E6)))</f>
        <v/>
      </c>
      <c r="BX12" s="330" t="str">
        <f ca="true">+IF(OFFSET('Water Data'!$E$29,0,10*ROW('Water Data'!E6))="","",OFFSET('Water Data'!$E$29,0,10*ROW('Water Data'!E6)))</f>
        <v/>
      </c>
      <c r="BY12" s="330" t="str">
        <f ca="true">+IF(OFFSET('Water Data'!$F$27,0,10*ROW('Water Data'!F6))="","",OFFSET('Water Data'!$F$27,0,10*ROW('Water Data'!F6)))</f>
        <v/>
      </c>
      <c r="BZ12" s="330" t="str">
        <f ca="true">+IF(OFFSET('Water Data'!$F$28,0,10*ROW('Water Data'!F6))="","",OFFSET('Water Data'!$F$28,0,10*ROW('Water Data'!F6)))</f>
        <v/>
      </c>
      <c r="CA12" s="330" t="str">
        <f ca="true">+IF(OFFSET('Water Data'!$F$29,0,10*ROW('Water Data'!F6))="","",OFFSET('Water Data'!$F$29,0,10*ROW('Water Data'!F6)))</f>
        <v/>
      </c>
      <c r="CB12" s="330" t="str">
        <f ca="true">+IF(OFFSET('Water Data'!$G$27,0,10*ROW('Water Data'!G6))="","",OFFSET('Water Data'!$G$27,0,10*ROW('Water Data'!G6)))</f>
        <v/>
      </c>
      <c r="CC12" s="330" t="str">
        <f ca="true">+IF(OFFSET('Water Data'!$G$28,0,10*ROW('Water Data'!G6))="","",OFFSET('Water Data'!$G$28,0,10*ROW('Water Data'!G6)))</f>
        <v/>
      </c>
      <c r="CD12" s="330" t="str">
        <f ca="true">+IF(OFFSET('Water Data'!$G$29,0,10*ROW('Water Data'!G6))="","",OFFSET('Water Data'!$G$29,0,10*ROW('Water Data'!G6)))</f>
        <v/>
      </c>
      <c r="CE12" s="330" t="str">
        <f ca="true">+IF(OFFSET('Water Data'!$H$27,0,10*ROW('Water Data'!H6))="","",OFFSET('Water Data'!$H$27,0,10*ROW('Water Data'!H6)))</f>
        <v/>
      </c>
      <c r="CF12" s="330" t="str">
        <f ca="true">+IF(OFFSET('Water Data'!$H$28,0,10*ROW('Water Data'!H6))="","",OFFSET('Water Data'!$H$28,0,10*ROW('Water Data'!H6)))</f>
        <v>Yes</v>
      </c>
      <c r="CG12" s="330" t="str">
        <f ca="true">+IF(OFFSET('Water Data'!$H$29,0,10*ROW('Water Data'!H6))="","",OFFSET('Water Data'!$H$29,0,10*ROW('Water Data'!H6)))</f>
        <v/>
      </c>
      <c r="CH12" s="330" t="str">
        <f ca="true">+IF(OFFSET('Water Data'!$I$27,0,10*ROW('Water Data'!I6))="","",OFFSET('Water Data'!$I$27,0,10*ROW('Water Data'!I6)))</f>
        <v/>
      </c>
      <c r="CI12" s="330" t="str">
        <f ca="true">+IF(OFFSET('Water Data'!$I$28,0,10*ROW('Water Data'!I6))="","",OFFSET('Water Data'!$I$28,0,10*ROW('Water Data'!I6)))</f>
        <v>Yes</v>
      </c>
      <c r="CJ12" s="330" t="str">
        <f ca="true">+IF(OFFSET('Water Data'!$I$29,0,10*ROW('Water Data'!I6))="","",OFFSET('Water Data'!$I$29,0,10*ROW('Water Data'!I6)))</f>
        <v/>
      </c>
      <c r="CK12" s="330" t="str">
        <f ca="true">+IF(OFFSET('Sanitation Data'!$D$28,0,10*ROW('Sanitation Data'!D6))="","",OFFSET('Sanitation Data'!$D$28,0,10*ROW('Sanitation Data'!D6)))</f>
        <v>Yes</v>
      </c>
      <c r="CL12" s="330" t="str">
        <f ca="true">+IF(OFFSET('Sanitation Data'!$D$29,0,10*ROW('Sanitation Data'!D6))="","",OFFSET('Sanitation Data'!$D$29,0,10*ROW('Sanitation Data'!D6)))</f>
        <v/>
      </c>
      <c r="CM12" s="330" t="str">
        <f ca="true">+IF(OFFSET('Sanitation Data'!$D$30,0,10*ROW('Sanitation Data'!D6))="","",OFFSET('Sanitation Data'!$D$30,0,10*ROW('Sanitation Data'!D6)))</f>
        <v/>
      </c>
      <c r="CN12" s="330" t="str">
        <f ca="true">+IF(OFFSET('Sanitation Data'!$D$31,0,10*ROW('Sanitation Data'!D6))="","",OFFSET('Sanitation Data'!$D$31,0,10*ROW('Sanitation Data'!D6)))</f>
        <v/>
      </c>
      <c r="CO12" s="330" t="str">
        <f ca="true">+IF(OFFSET('Sanitation Data'!$D$32,0,10*ROW('Sanitation Data'!D6))="","",OFFSET('Sanitation Data'!$D$32,0,10*ROW('Sanitation Data'!D6)))</f>
        <v>No</v>
      </c>
      <c r="CP12" s="330" t="str">
        <f ca="true">+IF(OFFSET('Sanitation Data'!$E$28,0,10*ROW('Sanitation Data'!E6))="","",OFFSET('Sanitation Data'!$E$28,0,10*ROW('Sanitation Data'!E6)))</f>
        <v/>
      </c>
      <c r="CQ12" s="330" t="str">
        <f ca="true">+IF(OFFSET('Sanitation Data'!$E$29,0,10*ROW('Sanitation Data'!E6))="","",OFFSET('Sanitation Data'!$E$29,0,10*ROW('Sanitation Data'!E6)))</f>
        <v/>
      </c>
      <c r="CR12" s="330" t="str">
        <f ca="true">+IF(OFFSET('Sanitation Data'!$E$30,0,10*ROW('Sanitation Data'!E6))="","",OFFSET('Sanitation Data'!$E$30,0,10*ROW('Sanitation Data'!E6)))</f>
        <v/>
      </c>
      <c r="CS12" s="330" t="str">
        <f ca="true">+IF(OFFSET('Sanitation Data'!$E$31,0,10*ROW('Sanitation Data'!E6))="","",OFFSET('Sanitation Data'!$E$31,0,10*ROW('Sanitation Data'!E6)))</f>
        <v/>
      </c>
      <c r="CT12" s="330" t="str">
        <f ca="true">+IF(OFFSET('Sanitation Data'!$E$32,0,10*ROW('Sanitation Data'!E6))="","",OFFSET('Sanitation Data'!$E$32,0,10*ROW('Sanitation Data'!E6)))</f>
        <v/>
      </c>
      <c r="CU12" s="330" t="str">
        <f ca="true">+IF(OFFSET('Sanitation Data'!$F$28,0,10*ROW('Sanitation Data'!F6))="","",OFFSET('Sanitation Data'!$F$28,0,10*ROW('Sanitation Data'!F6)))</f>
        <v/>
      </c>
      <c r="CV12" s="330" t="str">
        <f ca="true">+IF(OFFSET('Sanitation Data'!$F$29,0,10*ROW('Sanitation Data'!F6))="","",OFFSET('Sanitation Data'!$F$29,0,10*ROW('Sanitation Data'!F6)))</f>
        <v/>
      </c>
      <c r="CW12" s="330" t="str">
        <f ca="true">+IF(OFFSET('Sanitation Data'!$F$30,0,10*ROW('Sanitation Data'!F6))="","",OFFSET('Sanitation Data'!$F$30,0,10*ROW('Sanitation Data'!F6)))</f>
        <v/>
      </c>
      <c r="CX12" s="330" t="str">
        <f ca="true">+IF(OFFSET('Sanitation Data'!$F$31,0,10*ROW('Sanitation Data'!F6))="","",OFFSET('Sanitation Data'!$F$31,0,10*ROW('Sanitation Data'!F6)))</f>
        <v/>
      </c>
      <c r="CY12" s="330" t="str">
        <f ca="true">+IF(OFFSET('Sanitation Data'!$F$32,0,10*ROW('Sanitation Data'!F6))="","",OFFSET('Sanitation Data'!$F$32,0,10*ROW('Sanitation Data'!F6)))</f>
        <v/>
      </c>
      <c r="CZ12" s="330" t="str">
        <f ca="true">+IF(OFFSET('Sanitation Data'!$G$28,0,10*ROW('Sanitation Data'!G6))="","",OFFSET('Sanitation Data'!$G$28,0,10*ROW('Sanitation Data'!G6)))</f>
        <v/>
      </c>
      <c r="DA12" s="330" t="str">
        <f ca="true">+IF(OFFSET('Sanitation Data'!$G$29,0,10*ROW('Sanitation Data'!G6))="","",OFFSET('Sanitation Data'!$G$29,0,10*ROW('Sanitation Data'!G6)))</f>
        <v/>
      </c>
      <c r="DB12" s="330" t="str">
        <f ca="true">+IF(OFFSET('Sanitation Data'!$G$30,0,10*ROW('Sanitation Data'!G6))="","",OFFSET('Sanitation Data'!$G$30,0,10*ROW('Sanitation Data'!G6)))</f>
        <v/>
      </c>
      <c r="DC12" s="330" t="str">
        <f ca="true">+IF(OFFSET('Sanitation Data'!$G$31,0,10*ROW('Sanitation Data'!G6))="","",OFFSET('Sanitation Data'!$G$31,0,10*ROW('Sanitation Data'!G6)))</f>
        <v/>
      </c>
      <c r="DD12" s="330" t="str">
        <f ca="true">+IF(OFFSET('Sanitation Data'!$G$32,0,10*ROW('Sanitation Data'!G6))="","",OFFSET('Sanitation Data'!$G$32,0,10*ROW('Sanitation Data'!G6)))</f>
        <v/>
      </c>
      <c r="DE12" s="330" t="str">
        <f ca="true">+IF(OFFSET('Sanitation Data'!$H$28,0,10*ROW('Sanitation Data'!H6))="","",OFFSET('Sanitation Data'!$H$28,0,10*ROW('Sanitation Data'!H6)))</f>
        <v>Yes</v>
      </c>
      <c r="DF12" s="330" t="str">
        <f ca="true">+IF(OFFSET('Sanitation Data'!$H$29,0,10*ROW('Sanitation Data'!H6))="","",OFFSET('Sanitation Data'!$H$29,0,10*ROW('Sanitation Data'!H6)))</f>
        <v/>
      </c>
      <c r="DG12" s="330" t="str">
        <f ca="true">+IF(OFFSET('Sanitation Data'!$H$30,0,10*ROW('Sanitation Data'!H6))="","",OFFSET('Sanitation Data'!$H$30,0,10*ROW('Sanitation Data'!H6)))</f>
        <v/>
      </c>
      <c r="DH12" s="330" t="str">
        <f ca="true">+IF(OFFSET('Sanitation Data'!$H$31,0,10*ROW('Sanitation Data'!H6))="","",OFFSET('Sanitation Data'!$H$31,0,10*ROW('Sanitation Data'!H6)))</f>
        <v/>
      </c>
      <c r="DI12" s="330" t="str">
        <f ca="true">+IF(OFFSET('Sanitation Data'!$H$32,0,10*ROW('Sanitation Data'!H6))="","",OFFSET('Sanitation Data'!$H$32,0,10*ROW('Sanitation Data'!H6)))</f>
        <v>Yes</v>
      </c>
      <c r="DJ12" s="330" t="str">
        <f ca="true">+IF(OFFSET('Sanitation Data'!$I$28,0,10*ROW('Sanitation Data'!I6))="","",OFFSET('Sanitation Data'!$I$28,0,10*ROW('Sanitation Data'!I6)))</f>
        <v>Yes</v>
      </c>
      <c r="DK12" s="330" t="str">
        <f ca="true">+IF(OFFSET('Sanitation Data'!$I$29,0,10*ROW('Sanitation Data'!I6))="","",OFFSET('Sanitation Data'!$I$29,0,10*ROW('Sanitation Data'!I6)))</f>
        <v/>
      </c>
      <c r="DL12" s="330" t="str">
        <f ca="true">+IF(OFFSET('Sanitation Data'!$I$30,0,10*ROW('Sanitation Data'!I6))="","",OFFSET('Sanitation Data'!$I$30,0,10*ROW('Sanitation Data'!I6)))</f>
        <v/>
      </c>
      <c r="DM12" s="330" t="str">
        <f ca="true">+IF(OFFSET('Sanitation Data'!$I$31,0,10*ROW('Sanitation Data'!I6))="","",OFFSET('Sanitation Data'!$I$31,0,10*ROW('Sanitation Data'!I6)))</f>
        <v/>
      </c>
      <c r="DN12" s="330" t="str">
        <f ca="true">+IF(OFFSET('Sanitation Data'!$I$32,0,10*ROW('Sanitation Data'!I6))="","",OFFSET('Sanitation Data'!$I$32,0,10*ROW('Sanitation Data'!I6)))</f>
        <v>Yes</v>
      </c>
      <c r="DO12" s="330" t="str">
        <f ca="true">+IF(OFFSET('Hygiene Data'!$D$11,0,10*ROW('Hygiene Data'!D6))="","",OFFSET('Hygiene Data'!$D$11,0,10*ROW('Hygiene Data'!D6)))</f>
        <v/>
      </c>
      <c r="DP12" s="330" t="str">
        <f ca="true">+IF(OFFSET('Hygiene Data'!$D$12,0,10*ROW('Hygiene Data'!D6))="","",OFFSET('Hygiene Data'!$D$12,0,10*ROW('Hygiene Data'!D6)))</f>
        <v/>
      </c>
      <c r="DQ12" s="330" t="str">
        <f ca="true">+IF(OFFSET('Hygiene Data'!$D$13,0,10*ROW('Hygiene Data'!D6))="","",OFFSET('Hygiene Data'!$D$13,0,10*ROW('Hygiene Data'!D6)))</f>
        <v/>
      </c>
      <c r="DR12" s="330" t="str">
        <f ca="true">+IF(OFFSET('Hygiene Data'!$E$11,0,10*ROW('Hygiene Data'!E6))="","",OFFSET('Hygiene Data'!$E$11,0,10*ROW('Hygiene Data'!E6)))</f>
        <v/>
      </c>
      <c r="DS12" s="330" t="str">
        <f ca="true">+IF(OFFSET('Hygiene Data'!$E$12,0,10*ROW('Hygiene Data'!E6))="","",OFFSET('Hygiene Data'!$E$12,0,10*ROW('Hygiene Data'!E6)))</f>
        <v/>
      </c>
      <c r="DT12" s="330" t="str">
        <f ca="true">+IF(OFFSET('Hygiene Data'!$E$13,0,10*ROW('Hygiene Data'!E6))="","",OFFSET('Hygiene Data'!$E$13,0,10*ROW('Hygiene Data'!E6)))</f>
        <v/>
      </c>
      <c r="DU12" s="330" t="str">
        <f ca="true">+IF(OFFSET('Hygiene Data'!$F$11,0,10*ROW('Hygiene Data'!F6))="","",OFFSET('Hygiene Data'!$F$11,0,10*ROW('Hygiene Data'!F6)))</f>
        <v/>
      </c>
      <c r="DV12" s="330" t="str">
        <f ca="true">+IF(OFFSET('Hygiene Data'!$F$12,0,10*ROW('Hygiene Data'!F6))="","",OFFSET('Hygiene Data'!$F$12,0,10*ROW('Hygiene Data'!F6)))</f>
        <v/>
      </c>
      <c r="DW12" s="330" t="str">
        <f ca="true">+IF(OFFSET('Hygiene Data'!$F$13,0,10*ROW('Hygiene Data'!F6))="","",OFFSET('Hygiene Data'!$F$13,0,10*ROW('Hygiene Data'!F6)))</f>
        <v/>
      </c>
      <c r="DX12" s="330" t="str">
        <f ca="true">+IF(OFFSET('Hygiene Data'!$G$11,0,10*ROW('Hygiene Data'!G6))="","",OFFSET('Hygiene Data'!$G$11,0,10*ROW('Hygiene Data'!G6)))</f>
        <v/>
      </c>
      <c r="DY12" s="330" t="str">
        <f ca="true">+IF(OFFSET('Hygiene Data'!$G$12,0,10*ROW('Hygiene Data'!G6))="","",OFFSET('Hygiene Data'!$G$12,0,10*ROW('Hygiene Data'!G6)))</f>
        <v/>
      </c>
      <c r="DZ12" s="330" t="str">
        <f ca="true">+IF(OFFSET('Hygiene Data'!$G$13,0,10*ROW('Hygiene Data'!G6))="","",OFFSET('Hygiene Data'!$G$13,0,10*ROW('Hygiene Data'!G6)))</f>
        <v/>
      </c>
      <c r="EA12" s="330" t="str">
        <f ca="true">+IF(OFFSET('Hygiene Data'!$H$11,0,10*ROW('Hygiene Data'!H6))="","",OFFSET('Hygiene Data'!$H$11,0,10*ROW('Hygiene Data'!H6)))</f>
        <v/>
      </c>
      <c r="EB12" s="330" t="str">
        <f ca="true">+IF(OFFSET('Hygiene Data'!$H$12,0,10*ROW('Hygiene Data'!H6))="","",OFFSET('Hygiene Data'!$H$12,0,10*ROW('Hygiene Data'!H6)))</f>
        <v/>
      </c>
      <c r="EC12" s="330" t="str">
        <f ca="true">+IF(OFFSET('Hygiene Data'!$H$13,0,10*ROW('Hygiene Data'!H6))="","",OFFSET('Hygiene Data'!$H$13,0,10*ROW('Hygiene Data'!H6)))</f>
        <v/>
      </c>
      <c r="ED12" s="330" t="str">
        <f ca="true">+IF(OFFSET('Hygiene Data'!$I$11,0,10*ROW('Hygiene Data'!I6))="","",OFFSET('Hygiene Data'!$I$11,0,10*ROW('Hygiene Data'!I6)))</f>
        <v/>
      </c>
      <c r="EE12" s="330" t="str">
        <f ca="true">+IF(OFFSET('Hygiene Data'!$I$12,0,10*ROW('Hygiene Data'!I6))="","",OFFSET('Hygiene Data'!$I$12,0,10*ROW('Hygiene Data'!I6)))</f>
        <v/>
      </c>
      <c r="EF12" s="33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MLI_2012_UIS</v>
      </c>
      <c r="B13" s="36" t="str">
        <f ca="true">+IF(OFFSET('Water Data'!$C$2,0,10*ROW('Water Data'!F7))="","",OFFSET('Water Data'!$C$2,0,10*ROW('Water Data'!F7)))</f>
        <v>Other</v>
      </c>
      <c r="C13" s="390">
        <f t="shared" ca="true" si="0"/>
        <v>2012</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[44]</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42.6</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50.7</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58.082733299337072</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[16]</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55.6</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15.2</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70.3</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20.100000000000001</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30"/>
      <c r="BS13" s="330" t="str">
        <f ca="true">+IF(OFFSET('Water Data'!$D$27,0,10*ROW('Water Data'!D7))="","",OFFSET('Water Data'!$D$27,0,10*ROW('Water Data'!D7)))</f>
        <v/>
      </c>
      <c r="BT13" s="330" t="str">
        <f ca="true">+IF(OFFSET('Water Data'!$D$28,0,10*ROW('Water Data'!D7))="","",OFFSET('Water Data'!$D$28,0,10*ROW('Water Data'!D7)))</f>
        <v>No</v>
      </c>
      <c r="BU13" s="330" t="str">
        <f ca="true">+IF(OFFSET('Water Data'!$D$29,0,10*ROW('Water Data'!D7))="","",OFFSET('Water Data'!$D$29,0,10*ROW('Water Data'!D7)))</f>
        <v/>
      </c>
      <c r="BV13" s="330" t="str">
        <f ca="true">+IF(OFFSET('Water Data'!$E$27,0,10*ROW('Water Data'!E7))="","",OFFSET('Water Data'!$E$27,0,10*ROW('Water Data'!E7)))</f>
        <v/>
      </c>
      <c r="BW13" s="330" t="str">
        <f ca="true">+IF(OFFSET('Water Data'!$E$28,0,10*ROW('Water Data'!E7))="","",OFFSET('Water Data'!$E$28,0,10*ROW('Water Data'!E7)))</f>
        <v/>
      </c>
      <c r="BX13" s="330" t="str">
        <f ca="true">+IF(OFFSET('Water Data'!$E$29,0,10*ROW('Water Data'!E7))="","",OFFSET('Water Data'!$E$29,0,10*ROW('Water Data'!E7)))</f>
        <v/>
      </c>
      <c r="BY13" s="330" t="str">
        <f ca="true">+IF(OFFSET('Water Data'!$F$27,0,10*ROW('Water Data'!F7))="","",OFFSET('Water Data'!$F$27,0,10*ROW('Water Data'!F7)))</f>
        <v/>
      </c>
      <c r="BZ13" s="330" t="str">
        <f ca="true">+IF(OFFSET('Water Data'!$F$28,0,10*ROW('Water Data'!F7))="","",OFFSET('Water Data'!$F$28,0,10*ROW('Water Data'!F7)))</f>
        <v/>
      </c>
      <c r="CA13" s="330" t="str">
        <f ca="true">+IF(OFFSET('Water Data'!$F$29,0,10*ROW('Water Data'!F7))="","",OFFSET('Water Data'!$F$29,0,10*ROW('Water Data'!F7)))</f>
        <v/>
      </c>
      <c r="CB13" s="330" t="str">
        <f ca="true">+IF(OFFSET('Water Data'!$G$27,0,10*ROW('Water Data'!G7))="","",OFFSET('Water Data'!$G$27,0,10*ROW('Water Data'!G7)))</f>
        <v/>
      </c>
      <c r="CC13" s="330" t="str">
        <f ca="true">+IF(OFFSET('Water Data'!$G$28,0,10*ROW('Water Data'!G7))="","",OFFSET('Water Data'!$G$28,0,10*ROW('Water Data'!G7)))</f>
        <v/>
      </c>
      <c r="CD13" s="330" t="str">
        <f ca="true">+IF(OFFSET('Water Data'!$G$29,0,10*ROW('Water Data'!G7))="","",OFFSET('Water Data'!$G$29,0,10*ROW('Water Data'!G7)))</f>
        <v/>
      </c>
      <c r="CE13" s="330" t="str">
        <f ca="true">+IF(OFFSET('Water Data'!$H$27,0,10*ROW('Water Data'!H7))="","",OFFSET('Water Data'!$H$27,0,10*ROW('Water Data'!H7)))</f>
        <v/>
      </c>
      <c r="CF13" s="330" t="str">
        <f ca="true">+IF(OFFSET('Water Data'!$H$28,0,10*ROW('Water Data'!H7))="","",OFFSET('Water Data'!$H$28,0,10*ROW('Water Data'!H7)))</f>
        <v>Yes</v>
      </c>
      <c r="CG13" s="330" t="str">
        <f ca="true">+IF(OFFSET('Water Data'!$H$29,0,10*ROW('Water Data'!H7))="","",OFFSET('Water Data'!$H$29,0,10*ROW('Water Data'!H7)))</f>
        <v/>
      </c>
      <c r="CH13" s="330" t="str">
        <f ca="true">+IF(OFFSET('Water Data'!$I$27,0,10*ROW('Water Data'!I7))="","",OFFSET('Water Data'!$I$27,0,10*ROW('Water Data'!I7)))</f>
        <v/>
      </c>
      <c r="CI13" s="330" t="str">
        <f ca="true">+IF(OFFSET('Water Data'!$I$28,0,10*ROW('Water Data'!I7))="","",OFFSET('Water Data'!$I$28,0,10*ROW('Water Data'!I7)))</f>
        <v>Yes</v>
      </c>
      <c r="CJ13" s="330" t="str">
        <f ca="true">+IF(OFFSET('Water Data'!$I$29,0,10*ROW('Water Data'!I7))="","",OFFSET('Water Data'!$I$29,0,10*ROW('Water Data'!I7)))</f>
        <v/>
      </c>
      <c r="CK13" s="330" t="str">
        <f ca="true">+IF(OFFSET('Sanitation Data'!$D$28,0,10*ROW('Sanitation Data'!D7))="","",OFFSET('Sanitation Data'!$D$28,0,10*ROW('Sanitation Data'!D7)))</f>
        <v>Yes</v>
      </c>
      <c r="CL13" s="330" t="str">
        <f ca="true">+IF(OFFSET('Sanitation Data'!$D$29,0,10*ROW('Sanitation Data'!D7))="","",OFFSET('Sanitation Data'!$D$29,0,10*ROW('Sanitation Data'!D7)))</f>
        <v/>
      </c>
      <c r="CM13" s="330" t="str">
        <f ca="true">+IF(OFFSET('Sanitation Data'!$D$30,0,10*ROW('Sanitation Data'!D7))="","",OFFSET('Sanitation Data'!$D$30,0,10*ROW('Sanitation Data'!D7)))</f>
        <v/>
      </c>
      <c r="CN13" s="330" t="str">
        <f ca="true">+IF(OFFSET('Sanitation Data'!$D$31,0,10*ROW('Sanitation Data'!D7))="","",OFFSET('Sanitation Data'!$D$31,0,10*ROW('Sanitation Data'!D7)))</f>
        <v/>
      </c>
      <c r="CO13" s="330" t="str">
        <f ca="true">+IF(OFFSET('Sanitation Data'!$D$32,0,10*ROW('Sanitation Data'!D7))="","",OFFSET('Sanitation Data'!$D$32,0,10*ROW('Sanitation Data'!D7)))</f>
        <v>No</v>
      </c>
      <c r="CP13" s="330" t="str">
        <f ca="true">+IF(OFFSET('Sanitation Data'!$E$28,0,10*ROW('Sanitation Data'!E7))="","",OFFSET('Sanitation Data'!$E$28,0,10*ROW('Sanitation Data'!E7)))</f>
        <v/>
      </c>
      <c r="CQ13" s="330" t="str">
        <f ca="true">+IF(OFFSET('Sanitation Data'!$E$29,0,10*ROW('Sanitation Data'!E7))="","",OFFSET('Sanitation Data'!$E$29,0,10*ROW('Sanitation Data'!E7)))</f>
        <v/>
      </c>
      <c r="CR13" s="330" t="str">
        <f ca="true">+IF(OFFSET('Sanitation Data'!$E$30,0,10*ROW('Sanitation Data'!E7))="","",OFFSET('Sanitation Data'!$E$30,0,10*ROW('Sanitation Data'!E7)))</f>
        <v/>
      </c>
      <c r="CS13" s="330" t="str">
        <f ca="true">+IF(OFFSET('Sanitation Data'!$E$31,0,10*ROW('Sanitation Data'!E7))="","",OFFSET('Sanitation Data'!$E$31,0,10*ROW('Sanitation Data'!E7)))</f>
        <v/>
      </c>
      <c r="CT13" s="330" t="str">
        <f ca="true">+IF(OFFSET('Sanitation Data'!$E$32,0,10*ROW('Sanitation Data'!E7))="","",OFFSET('Sanitation Data'!$E$32,0,10*ROW('Sanitation Data'!E7)))</f>
        <v/>
      </c>
      <c r="CU13" s="330" t="str">
        <f ca="true">+IF(OFFSET('Sanitation Data'!$F$28,0,10*ROW('Sanitation Data'!F7))="","",OFFSET('Sanitation Data'!$F$28,0,10*ROW('Sanitation Data'!F7)))</f>
        <v/>
      </c>
      <c r="CV13" s="330" t="str">
        <f ca="true">+IF(OFFSET('Sanitation Data'!$F$29,0,10*ROW('Sanitation Data'!F7))="","",OFFSET('Sanitation Data'!$F$29,0,10*ROW('Sanitation Data'!F7)))</f>
        <v/>
      </c>
      <c r="CW13" s="330" t="str">
        <f ca="true">+IF(OFFSET('Sanitation Data'!$F$30,0,10*ROW('Sanitation Data'!F7))="","",OFFSET('Sanitation Data'!$F$30,0,10*ROW('Sanitation Data'!F7)))</f>
        <v/>
      </c>
      <c r="CX13" s="330" t="str">
        <f ca="true">+IF(OFFSET('Sanitation Data'!$F$31,0,10*ROW('Sanitation Data'!F7))="","",OFFSET('Sanitation Data'!$F$31,0,10*ROW('Sanitation Data'!F7)))</f>
        <v/>
      </c>
      <c r="CY13" s="330" t="str">
        <f ca="true">+IF(OFFSET('Sanitation Data'!$F$32,0,10*ROW('Sanitation Data'!F7))="","",OFFSET('Sanitation Data'!$F$32,0,10*ROW('Sanitation Data'!F7)))</f>
        <v/>
      </c>
      <c r="CZ13" s="330" t="str">
        <f ca="true">+IF(OFFSET('Sanitation Data'!$G$28,0,10*ROW('Sanitation Data'!G7))="","",OFFSET('Sanitation Data'!$G$28,0,10*ROW('Sanitation Data'!G7)))</f>
        <v/>
      </c>
      <c r="DA13" s="330" t="str">
        <f ca="true">+IF(OFFSET('Sanitation Data'!$G$29,0,10*ROW('Sanitation Data'!G7))="","",OFFSET('Sanitation Data'!$G$29,0,10*ROW('Sanitation Data'!G7)))</f>
        <v/>
      </c>
      <c r="DB13" s="330" t="str">
        <f ca="true">+IF(OFFSET('Sanitation Data'!$G$30,0,10*ROW('Sanitation Data'!G7))="","",OFFSET('Sanitation Data'!$G$30,0,10*ROW('Sanitation Data'!G7)))</f>
        <v/>
      </c>
      <c r="DC13" s="330" t="str">
        <f ca="true">+IF(OFFSET('Sanitation Data'!$G$31,0,10*ROW('Sanitation Data'!G7))="","",OFFSET('Sanitation Data'!$G$31,0,10*ROW('Sanitation Data'!G7)))</f>
        <v/>
      </c>
      <c r="DD13" s="330" t="str">
        <f ca="true">+IF(OFFSET('Sanitation Data'!$G$32,0,10*ROW('Sanitation Data'!G7))="","",OFFSET('Sanitation Data'!$G$32,0,10*ROW('Sanitation Data'!G7)))</f>
        <v/>
      </c>
      <c r="DE13" s="330" t="str">
        <f ca="true">+IF(OFFSET('Sanitation Data'!$H$28,0,10*ROW('Sanitation Data'!H7))="","",OFFSET('Sanitation Data'!$H$28,0,10*ROW('Sanitation Data'!H7)))</f>
        <v>Yes</v>
      </c>
      <c r="DF13" s="330" t="str">
        <f ca="true">+IF(OFFSET('Sanitation Data'!$H$29,0,10*ROW('Sanitation Data'!H7))="","",OFFSET('Sanitation Data'!$H$29,0,10*ROW('Sanitation Data'!H7)))</f>
        <v/>
      </c>
      <c r="DG13" s="330" t="str">
        <f ca="true">+IF(OFFSET('Sanitation Data'!$H$30,0,10*ROW('Sanitation Data'!H7))="","",OFFSET('Sanitation Data'!$H$30,0,10*ROW('Sanitation Data'!H7)))</f>
        <v/>
      </c>
      <c r="DH13" s="330" t="str">
        <f ca="true">+IF(OFFSET('Sanitation Data'!$H$31,0,10*ROW('Sanitation Data'!H7))="","",OFFSET('Sanitation Data'!$H$31,0,10*ROW('Sanitation Data'!H7)))</f>
        <v/>
      </c>
      <c r="DI13" s="330" t="str">
        <f ca="true">+IF(OFFSET('Sanitation Data'!$H$32,0,10*ROW('Sanitation Data'!H7))="","",OFFSET('Sanitation Data'!$H$32,0,10*ROW('Sanitation Data'!H7)))</f>
        <v>Yes</v>
      </c>
      <c r="DJ13" s="330" t="str">
        <f ca="true">+IF(OFFSET('Sanitation Data'!$I$28,0,10*ROW('Sanitation Data'!I7))="","",OFFSET('Sanitation Data'!$I$28,0,10*ROW('Sanitation Data'!I7)))</f>
        <v>Yes</v>
      </c>
      <c r="DK13" s="330" t="str">
        <f ca="true">+IF(OFFSET('Sanitation Data'!$I$29,0,10*ROW('Sanitation Data'!I7))="","",OFFSET('Sanitation Data'!$I$29,0,10*ROW('Sanitation Data'!I7)))</f>
        <v/>
      </c>
      <c r="DL13" s="330" t="str">
        <f ca="true">+IF(OFFSET('Sanitation Data'!$I$30,0,10*ROW('Sanitation Data'!I7))="","",OFFSET('Sanitation Data'!$I$30,0,10*ROW('Sanitation Data'!I7)))</f>
        <v/>
      </c>
      <c r="DM13" s="330" t="str">
        <f ca="true">+IF(OFFSET('Sanitation Data'!$I$31,0,10*ROW('Sanitation Data'!I7))="","",OFFSET('Sanitation Data'!$I$31,0,10*ROW('Sanitation Data'!I7)))</f>
        <v/>
      </c>
      <c r="DN13" s="330" t="str">
        <f ca="true">+IF(OFFSET('Sanitation Data'!$I$32,0,10*ROW('Sanitation Data'!I7))="","",OFFSET('Sanitation Data'!$I$32,0,10*ROW('Sanitation Data'!I7)))</f>
        <v>Yes</v>
      </c>
      <c r="DO13" s="330" t="str">
        <f ca="true">+IF(OFFSET('Hygiene Data'!$D$11,0,10*ROW('Hygiene Data'!D7))="","",OFFSET('Hygiene Data'!$D$11,0,10*ROW('Hygiene Data'!D7)))</f>
        <v/>
      </c>
      <c r="DP13" s="330" t="str">
        <f ca="true">+IF(OFFSET('Hygiene Data'!$D$12,0,10*ROW('Hygiene Data'!D7))="","",OFFSET('Hygiene Data'!$D$12,0,10*ROW('Hygiene Data'!D7)))</f>
        <v/>
      </c>
      <c r="DQ13" s="330" t="str">
        <f ca="true">+IF(OFFSET('Hygiene Data'!$D$13,0,10*ROW('Hygiene Data'!D7))="","",OFFSET('Hygiene Data'!$D$13,0,10*ROW('Hygiene Data'!D7)))</f>
        <v/>
      </c>
      <c r="DR13" s="330" t="str">
        <f ca="true">+IF(OFFSET('Hygiene Data'!$E$11,0,10*ROW('Hygiene Data'!E7))="","",OFFSET('Hygiene Data'!$E$11,0,10*ROW('Hygiene Data'!E7)))</f>
        <v/>
      </c>
      <c r="DS13" s="330" t="str">
        <f ca="true">+IF(OFFSET('Hygiene Data'!$E$12,0,10*ROW('Hygiene Data'!E7))="","",OFFSET('Hygiene Data'!$E$12,0,10*ROW('Hygiene Data'!E7)))</f>
        <v/>
      </c>
      <c r="DT13" s="330" t="str">
        <f ca="true">+IF(OFFSET('Hygiene Data'!$E$13,0,10*ROW('Hygiene Data'!E7))="","",OFFSET('Hygiene Data'!$E$13,0,10*ROW('Hygiene Data'!E7)))</f>
        <v/>
      </c>
      <c r="DU13" s="330" t="str">
        <f ca="true">+IF(OFFSET('Hygiene Data'!$F$11,0,10*ROW('Hygiene Data'!F7))="","",OFFSET('Hygiene Data'!$F$11,0,10*ROW('Hygiene Data'!F7)))</f>
        <v/>
      </c>
      <c r="DV13" s="330" t="str">
        <f ca="true">+IF(OFFSET('Hygiene Data'!$F$12,0,10*ROW('Hygiene Data'!F7))="","",OFFSET('Hygiene Data'!$F$12,0,10*ROW('Hygiene Data'!F7)))</f>
        <v/>
      </c>
      <c r="DW13" s="330" t="str">
        <f ca="true">+IF(OFFSET('Hygiene Data'!$F$13,0,10*ROW('Hygiene Data'!F7))="","",OFFSET('Hygiene Data'!$F$13,0,10*ROW('Hygiene Data'!F7)))</f>
        <v/>
      </c>
      <c r="DX13" s="330" t="str">
        <f ca="true">+IF(OFFSET('Hygiene Data'!$G$11,0,10*ROW('Hygiene Data'!G7))="","",OFFSET('Hygiene Data'!$G$11,0,10*ROW('Hygiene Data'!G7)))</f>
        <v/>
      </c>
      <c r="DY13" s="330" t="str">
        <f ca="true">+IF(OFFSET('Hygiene Data'!$G$12,0,10*ROW('Hygiene Data'!G7))="","",OFFSET('Hygiene Data'!$G$12,0,10*ROW('Hygiene Data'!G7)))</f>
        <v/>
      </c>
      <c r="DZ13" s="330" t="str">
        <f ca="true">+IF(OFFSET('Hygiene Data'!$G$13,0,10*ROW('Hygiene Data'!G7))="","",OFFSET('Hygiene Data'!$G$13,0,10*ROW('Hygiene Data'!G7)))</f>
        <v/>
      </c>
      <c r="EA13" s="330" t="str">
        <f ca="true">+IF(OFFSET('Hygiene Data'!$H$11,0,10*ROW('Hygiene Data'!H7))="","",OFFSET('Hygiene Data'!$H$11,0,10*ROW('Hygiene Data'!H7)))</f>
        <v/>
      </c>
      <c r="EB13" s="330" t="str">
        <f ca="true">+IF(OFFSET('Hygiene Data'!$H$12,0,10*ROW('Hygiene Data'!H7))="","",OFFSET('Hygiene Data'!$H$12,0,10*ROW('Hygiene Data'!H7)))</f>
        <v/>
      </c>
      <c r="EC13" s="330" t="str">
        <f ca="true">+IF(OFFSET('Hygiene Data'!$H$13,0,10*ROW('Hygiene Data'!H7))="","",OFFSET('Hygiene Data'!$H$13,0,10*ROW('Hygiene Data'!H7)))</f>
        <v/>
      </c>
      <c r="ED13" s="330" t="str">
        <f ca="true">+IF(OFFSET('Hygiene Data'!$I$11,0,10*ROW('Hygiene Data'!I7))="","",OFFSET('Hygiene Data'!$I$11,0,10*ROW('Hygiene Data'!I7)))</f>
        <v/>
      </c>
      <c r="EE13" s="330" t="str">
        <f ca="true">+IF(OFFSET('Hygiene Data'!$I$12,0,10*ROW('Hygiene Data'!I7))="","",OFFSET('Hygiene Data'!$I$12,0,10*ROW('Hygiene Data'!I7)))</f>
        <v/>
      </c>
      <c r="EF13" s="33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MLI_2016_UIS</v>
      </c>
      <c r="B14" s="36" t="str">
        <f ca="true">+IF(OFFSET('Water Data'!$C$2,0,10*ROW('Water Data'!F8))="","",OFFSET('Water Data'!$C$2,0,10*ROW('Water Data'!F8)))</f>
        <v>Other</v>
      </c>
      <c r="C14" s="390">
        <f t="shared" ca="true" si="0"/>
        <v>2016</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17.818774373259053</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17.3</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20.100000000000001</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30"/>
      <c r="BS14" s="330" t="str">
        <f ca="true">+IF(OFFSET('Water Data'!$D$27,0,10*ROW('Water Data'!D8))="","",OFFSET('Water Data'!$D$27,0,10*ROW('Water Data'!D8)))</f>
        <v/>
      </c>
      <c r="BT14" s="330" t="str">
        <f ca="true">+IF(OFFSET('Water Data'!$D$28,0,10*ROW('Water Data'!D8))="","",OFFSET('Water Data'!$D$28,0,10*ROW('Water Data'!D8)))</f>
        <v/>
      </c>
      <c r="BU14" s="330" t="str">
        <f ca="true">+IF(OFFSET('Water Data'!$D$29,0,10*ROW('Water Data'!D8))="","",OFFSET('Water Data'!$D$29,0,10*ROW('Water Data'!D8)))</f>
        <v/>
      </c>
      <c r="BV14" s="330" t="str">
        <f ca="true">+IF(OFFSET('Water Data'!$E$27,0,10*ROW('Water Data'!E8))="","",OFFSET('Water Data'!$E$27,0,10*ROW('Water Data'!E8)))</f>
        <v/>
      </c>
      <c r="BW14" s="330" t="str">
        <f ca="true">+IF(OFFSET('Water Data'!$E$28,0,10*ROW('Water Data'!E8))="","",OFFSET('Water Data'!$E$28,0,10*ROW('Water Data'!E8)))</f>
        <v/>
      </c>
      <c r="BX14" s="330" t="str">
        <f ca="true">+IF(OFFSET('Water Data'!$E$29,0,10*ROW('Water Data'!E8))="","",OFFSET('Water Data'!$E$29,0,10*ROW('Water Data'!E8)))</f>
        <v/>
      </c>
      <c r="BY14" s="330" t="str">
        <f ca="true">+IF(OFFSET('Water Data'!$F$27,0,10*ROW('Water Data'!F8))="","",OFFSET('Water Data'!$F$27,0,10*ROW('Water Data'!F8)))</f>
        <v/>
      </c>
      <c r="BZ14" s="330" t="str">
        <f ca="true">+IF(OFFSET('Water Data'!$F$28,0,10*ROW('Water Data'!F8))="","",OFFSET('Water Data'!$F$28,0,10*ROW('Water Data'!F8)))</f>
        <v/>
      </c>
      <c r="CA14" s="330" t="str">
        <f ca="true">+IF(OFFSET('Water Data'!$F$29,0,10*ROW('Water Data'!F8))="","",OFFSET('Water Data'!$F$29,0,10*ROW('Water Data'!F8)))</f>
        <v/>
      </c>
      <c r="CB14" s="330" t="str">
        <f ca="true">+IF(OFFSET('Water Data'!$G$27,0,10*ROW('Water Data'!G8))="","",OFFSET('Water Data'!$G$27,0,10*ROW('Water Data'!G8)))</f>
        <v/>
      </c>
      <c r="CC14" s="330" t="str">
        <f ca="true">+IF(OFFSET('Water Data'!$G$28,0,10*ROW('Water Data'!G8))="","",OFFSET('Water Data'!$G$28,0,10*ROW('Water Data'!G8)))</f>
        <v/>
      </c>
      <c r="CD14" s="330" t="str">
        <f ca="true">+IF(OFFSET('Water Data'!$G$29,0,10*ROW('Water Data'!G8))="","",OFFSET('Water Data'!$G$29,0,10*ROW('Water Data'!G8)))</f>
        <v/>
      </c>
      <c r="CE14" s="330" t="str">
        <f ca="true">+IF(OFFSET('Water Data'!$H$27,0,10*ROW('Water Data'!H8))="","",OFFSET('Water Data'!$H$27,0,10*ROW('Water Data'!H8)))</f>
        <v/>
      </c>
      <c r="CF14" s="330" t="str">
        <f ca="true">+IF(OFFSET('Water Data'!$H$28,0,10*ROW('Water Data'!H8))="","",OFFSET('Water Data'!$H$28,0,10*ROW('Water Data'!H8)))</f>
        <v/>
      </c>
      <c r="CG14" s="330" t="str">
        <f ca="true">+IF(OFFSET('Water Data'!$H$29,0,10*ROW('Water Data'!H8))="","",OFFSET('Water Data'!$H$29,0,10*ROW('Water Data'!H8)))</f>
        <v/>
      </c>
      <c r="CH14" s="330" t="str">
        <f ca="true">+IF(OFFSET('Water Data'!$I$27,0,10*ROW('Water Data'!I8))="","",OFFSET('Water Data'!$I$27,0,10*ROW('Water Data'!I8)))</f>
        <v/>
      </c>
      <c r="CI14" s="330" t="str">
        <f ca="true">+IF(OFFSET('Water Data'!$I$28,0,10*ROW('Water Data'!I8))="","",OFFSET('Water Data'!$I$28,0,10*ROW('Water Data'!I8)))</f>
        <v/>
      </c>
      <c r="CJ14" s="330" t="str">
        <f ca="true">+IF(OFFSET('Water Data'!$I$29,0,10*ROW('Water Data'!I8))="","",OFFSET('Water Data'!$I$29,0,10*ROW('Water Data'!I8)))</f>
        <v/>
      </c>
      <c r="CK14" s="330" t="str">
        <f ca="true">+IF(OFFSET('Sanitation Data'!$D$28,0,10*ROW('Sanitation Data'!D8))="","",OFFSET('Sanitation Data'!$D$28,0,10*ROW('Sanitation Data'!D8)))</f>
        <v/>
      </c>
      <c r="CL14" s="330" t="str">
        <f ca="true">+IF(OFFSET('Sanitation Data'!$D$29,0,10*ROW('Sanitation Data'!D8))="","",OFFSET('Sanitation Data'!$D$29,0,10*ROW('Sanitation Data'!D8)))</f>
        <v/>
      </c>
      <c r="CM14" s="330" t="str">
        <f ca="true">+IF(OFFSET('Sanitation Data'!$D$30,0,10*ROW('Sanitation Data'!D8))="","",OFFSET('Sanitation Data'!$D$30,0,10*ROW('Sanitation Data'!D8)))</f>
        <v/>
      </c>
      <c r="CN14" s="330" t="str">
        <f ca="true">+IF(OFFSET('Sanitation Data'!$D$31,0,10*ROW('Sanitation Data'!D8))="","",OFFSET('Sanitation Data'!$D$31,0,10*ROW('Sanitation Data'!D8)))</f>
        <v/>
      </c>
      <c r="CO14" s="330" t="str">
        <f ca="true">+IF(OFFSET('Sanitation Data'!$D$32,0,10*ROW('Sanitation Data'!D8))="","",OFFSET('Sanitation Data'!$D$32,0,10*ROW('Sanitation Data'!D8)))</f>
        <v>Yes</v>
      </c>
      <c r="CP14" s="330" t="str">
        <f ca="true">+IF(OFFSET('Sanitation Data'!$E$28,0,10*ROW('Sanitation Data'!E8))="","",OFFSET('Sanitation Data'!$E$28,0,10*ROW('Sanitation Data'!E8)))</f>
        <v/>
      </c>
      <c r="CQ14" s="330" t="str">
        <f ca="true">+IF(OFFSET('Sanitation Data'!$E$29,0,10*ROW('Sanitation Data'!E8))="","",OFFSET('Sanitation Data'!$E$29,0,10*ROW('Sanitation Data'!E8)))</f>
        <v/>
      </c>
      <c r="CR14" s="330" t="str">
        <f ca="true">+IF(OFFSET('Sanitation Data'!$E$30,0,10*ROW('Sanitation Data'!E8))="","",OFFSET('Sanitation Data'!$E$30,0,10*ROW('Sanitation Data'!E8)))</f>
        <v/>
      </c>
      <c r="CS14" s="330" t="str">
        <f ca="true">+IF(OFFSET('Sanitation Data'!$E$31,0,10*ROW('Sanitation Data'!E8))="","",OFFSET('Sanitation Data'!$E$31,0,10*ROW('Sanitation Data'!E8)))</f>
        <v/>
      </c>
      <c r="CT14" s="330" t="str">
        <f ca="true">+IF(OFFSET('Sanitation Data'!$E$32,0,10*ROW('Sanitation Data'!E8))="","",OFFSET('Sanitation Data'!$E$32,0,10*ROW('Sanitation Data'!E8)))</f>
        <v/>
      </c>
      <c r="CU14" s="330" t="str">
        <f ca="true">+IF(OFFSET('Sanitation Data'!$F$28,0,10*ROW('Sanitation Data'!F8))="","",OFFSET('Sanitation Data'!$F$28,0,10*ROW('Sanitation Data'!F8)))</f>
        <v/>
      </c>
      <c r="CV14" s="330" t="str">
        <f ca="true">+IF(OFFSET('Sanitation Data'!$F$29,0,10*ROW('Sanitation Data'!F8))="","",OFFSET('Sanitation Data'!$F$29,0,10*ROW('Sanitation Data'!F8)))</f>
        <v/>
      </c>
      <c r="CW14" s="330" t="str">
        <f ca="true">+IF(OFFSET('Sanitation Data'!$F$30,0,10*ROW('Sanitation Data'!F8))="","",OFFSET('Sanitation Data'!$F$30,0,10*ROW('Sanitation Data'!F8)))</f>
        <v/>
      </c>
      <c r="CX14" s="330" t="str">
        <f ca="true">+IF(OFFSET('Sanitation Data'!$F$31,0,10*ROW('Sanitation Data'!F8))="","",OFFSET('Sanitation Data'!$F$31,0,10*ROW('Sanitation Data'!F8)))</f>
        <v/>
      </c>
      <c r="CY14" s="330" t="str">
        <f ca="true">+IF(OFFSET('Sanitation Data'!$F$32,0,10*ROW('Sanitation Data'!F8))="","",OFFSET('Sanitation Data'!$F$32,0,10*ROW('Sanitation Data'!F8)))</f>
        <v/>
      </c>
      <c r="CZ14" s="330" t="str">
        <f ca="true">+IF(OFFSET('Sanitation Data'!$G$28,0,10*ROW('Sanitation Data'!G8))="","",OFFSET('Sanitation Data'!$G$28,0,10*ROW('Sanitation Data'!G8)))</f>
        <v/>
      </c>
      <c r="DA14" s="330" t="str">
        <f ca="true">+IF(OFFSET('Sanitation Data'!$G$29,0,10*ROW('Sanitation Data'!G8))="","",OFFSET('Sanitation Data'!$G$29,0,10*ROW('Sanitation Data'!G8)))</f>
        <v/>
      </c>
      <c r="DB14" s="330" t="str">
        <f ca="true">+IF(OFFSET('Sanitation Data'!$G$30,0,10*ROW('Sanitation Data'!G8))="","",OFFSET('Sanitation Data'!$G$30,0,10*ROW('Sanitation Data'!G8)))</f>
        <v/>
      </c>
      <c r="DC14" s="330" t="str">
        <f ca="true">+IF(OFFSET('Sanitation Data'!$G$31,0,10*ROW('Sanitation Data'!G8))="","",OFFSET('Sanitation Data'!$G$31,0,10*ROW('Sanitation Data'!G8)))</f>
        <v/>
      </c>
      <c r="DD14" s="330" t="str">
        <f ca="true">+IF(OFFSET('Sanitation Data'!$G$32,0,10*ROW('Sanitation Data'!G8))="","",OFFSET('Sanitation Data'!$G$32,0,10*ROW('Sanitation Data'!G8)))</f>
        <v/>
      </c>
      <c r="DE14" s="330" t="str">
        <f ca="true">+IF(OFFSET('Sanitation Data'!$H$28,0,10*ROW('Sanitation Data'!H8))="","",OFFSET('Sanitation Data'!$H$28,0,10*ROW('Sanitation Data'!H8)))</f>
        <v/>
      </c>
      <c r="DF14" s="330" t="str">
        <f ca="true">+IF(OFFSET('Sanitation Data'!$H$29,0,10*ROW('Sanitation Data'!H8))="","",OFFSET('Sanitation Data'!$H$29,0,10*ROW('Sanitation Data'!H8)))</f>
        <v/>
      </c>
      <c r="DG14" s="330" t="str">
        <f ca="true">+IF(OFFSET('Sanitation Data'!$H$30,0,10*ROW('Sanitation Data'!H8))="","",OFFSET('Sanitation Data'!$H$30,0,10*ROW('Sanitation Data'!H8)))</f>
        <v/>
      </c>
      <c r="DH14" s="330" t="str">
        <f ca="true">+IF(OFFSET('Sanitation Data'!$H$31,0,10*ROW('Sanitation Data'!H8))="","",OFFSET('Sanitation Data'!$H$31,0,10*ROW('Sanitation Data'!H8)))</f>
        <v/>
      </c>
      <c r="DI14" s="330" t="str">
        <f ca="true">+IF(OFFSET('Sanitation Data'!$H$32,0,10*ROW('Sanitation Data'!H8))="","",OFFSET('Sanitation Data'!$H$32,0,10*ROW('Sanitation Data'!H8)))</f>
        <v>Yes</v>
      </c>
      <c r="DJ14" s="330" t="str">
        <f ca="true">+IF(OFFSET('Sanitation Data'!$I$28,0,10*ROW('Sanitation Data'!I8))="","",OFFSET('Sanitation Data'!$I$28,0,10*ROW('Sanitation Data'!I8)))</f>
        <v/>
      </c>
      <c r="DK14" s="330" t="str">
        <f ca="true">+IF(OFFSET('Sanitation Data'!$I$29,0,10*ROW('Sanitation Data'!I8))="","",OFFSET('Sanitation Data'!$I$29,0,10*ROW('Sanitation Data'!I8)))</f>
        <v/>
      </c>
      <c r="DL14" s="330" t="str">
        <f ca="true">+IF(OFFSET('Sanitation Data'!$I$30,0,10*ROW('Sanitation Data'!I8))="","",OFFSET('Sanitation Data'!$I$30,0,10*ROW('Sanitation Data'!I8)))</f>
        <v/>
      </c>
      <c r="DM14" s="330" t="str">
        <f ca="true">+IF(OFFSET('Sanitation Data'!$I$31,0,10*ROW('Sanitation Data'!I8))="","",OFFSET('Sanitation Data'!$I$31,0,10*ROW('Sanitation Data'!I8)))</f>
        <v/>
      </c>
      <c r="DN14" s="330" t="str">
        <f ca="true">+IF(OFFSET('Sanitation Data'!$I$32,0,10*ROW('Sanitation Data'!I8))="","",OFFSET('Sanitation Data'!$I$32,0,10*ROW('Sanitation Data'!I8)))</f>
        <v>Yes</v>
      </c>
      <c r="DO14" s="330" t="str">
        <f ca="true">+IF(OFFSET('Hygiene Data'!$D$11,0,10*ROW('Hygiene Data'!D8))="","",OFFSET('Hygiene Data'!$D$11,0,10*ROW('Hygiene Data'!D8)))</f>
        <v/>
      </c>
      <c r="DP14" s="330" t="str">
        <f ca="true">+IF(OFFSET('Hygiene Data'!$D$12,0,10*ROW('Hygiene Data'!D8))="","",OFFSET('Hygiene Data'!$D$12,0,10*ROW('Hygiene Data'!D8)))</f>
        <v/>
      </c>
      <c r="DQ14" s="330" t="str">
        <f ca="true">+IF(OFFSET('Hygiene Data'!$D$13,0,10*ROW('Hygiene Data'!D8))="","",OFFSET('Hygiene Data'!$D$13,0,10*ROW('Hygiene Data'!D8)))</f>
        <v/>
      </c>
      <c r="DR14" s="330" t="str">
        <f ca="true">+IF(OFFSET('Hygiene Data'!$E$11,0,10*ROW('Hygiene Data'!E8))="","",OFFSET('Hygiene Data'!$E$11,0,10*ROW('Hygiene Data'!E8)))</f>
        <v/>
      </c>
      <c r="DS14" s="330" t="str">
        <f ca="true">+IF(OFFSET('Hygiene Data'!$E$12,0,10*ROW('Hygiene Data'!E8))="","",OFFSET('Hygiene Data'!$E$12,0,10*ROW('Hygiene Data'!E8)))</f>
        <v/>
      </c>
      <c r="DT14" s="330" t="str">
        <f ca="true">+IF(OFFSET('Hygiene Data'!$E$13,0,10*ROW('Hygiene Data'!E8))="","",OFFSET('Hygiene Data'!$E$13,0,10*ROW('Hygiene Data'!E8)))</f>
        <v/>
      </c>
      <c r="DU14" s="330" t="str">
        <f ca="true">+IF(OFFSET('Hygiene Data'!$F$11,0,10*ROW('Hygiene Data'!F8))="","",OFFSET('Hygiene Data'!$F$11,0,10*ROW('Hygiene Data'!F8)))</f>
        <v/>
      </c>
      <c r="DV14" s="330" t="str">
        <f ca="true">+IF(OFFSET('Hygiene Data'!$F$12,0,10*ROW('Hygiene Data'!F8))="","",OFFSET('Hygiene Data'!$F$12,0,10*ROW('Hygiene Data'!F8)))</f>
        <v/>
      </c>
      <c r="DW14" s="330" t="str">
        <f ca="true">+IF(OFFSET('Hygiene Data'!$F$13,0,10*ROW('Hygiene Data'!F8))="","",OFFSET('Hygiene Data'!$F$13,0,10*ROW('Hygiene Data'!F8)))</f>
        <v/>
      </c>
      <c r="DX14" s="330" t="str">
        <f ca="true">+IF(OFFSET('Hygiene Data'!$G$11,0,10*ROW('Hygiene Data'!G8))="","",OFFSET('Hygiene Data'!$G$11,0,10*ROW('Hygiene Data'!G8)))</f>
        <v/>
      </c>
      <c r="DY14" s="330" t="str">
        <f ca="true">+IF(OFFSET('Hygiene Data'!$G$12,0,10*ROW('Hygiene Data'!G8))="","",OFFSET('Hygiene Data'!$G$12,0,10*ROW('Hygiene Data'!G8)))</f>
        <v/>
      </c>
      <c r="DZ14" s="330" t="str">
        <f ca="true">+IF(OFFSET('Hygiene Data'!$G$13,0,10*ROW('Hygiene Data'!G8))="","",OFFSET('Hygiene Data'!$G$13,0,10*ROW('Hygiene Data'!G8)))</f>
        <v/>
      </c>
      <c r="EA14" s="330" t="str">
        <f ca="true">+IF(OFFSET('Hygiene Data'!$H$11,0,10*ROW('Hygiene Data'!H8))="","",OFFSET('Hygiene Data'!$H$11,0,10*ROW('Hygiene Data'!H8)))</f>
        <v/>
      </c>
      <c r="EB14" s="330" t="str">
        <f ca="true">+IF(OFFSET('Hygiene Data'!$H$12,0,10*ROW('Hygiene Data'!H8))="","",OFFSET('Hygiene Data'!$H$12,0,10*ROW('Hygiene Data'!H8)))</f>
        <v/>
      </c>
      <c r="EC14" s="330" t="str">
        <f ca="true">+IF(OFFSET('Hygiene Data'!$H$13,0,10*ROW('Hygiene Data'!H8))="","",OFFSET('Hygiene Data'!$H$13,0,10*ROW('Hygiene Data'!H8)))</f>
        <v/>
      </c>
      <c r="ED14" s="330" t="str">
        <f ca="true">+IF(OFFSET('Hygiene Data'!$I$11,0,10*ROW('Hygiene Data'!I8))="","",OFFSET('Hygiene Data'!$I$11,0,10*ROW('Hygiene Data'!I8)))</f>
        <v/>
      </c>
      <c r="EE14" s="330" t="str">
        <f ca="true">+IF(OFFSET('Hygiene Data'!$I$12,0,10*ROW('Hygiene Data'!I8))="","",OFFSET('Hygiene Data'!$I$12,0,10*ROW('Hygiene Data'!I8)))</f>
        <v/>
      </c>
      <c r="EF14" s="33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MLI_2017_SUR</v>
      </c>
      <c r="B15" s="36" t="str">
        <f ca="true">+IF(OFFSET('Water Data'!$C$2,0,10*ROW('Water Data'!F9))="","",OFFSET('Water Data'!$C$2,0,10*ROW('Water Data'!F9)))</f>
        <v>Survey</v>
      </c>
      <c r="C15" s="390">
        <f t="shared" ca="true" si="0"/>
        <v>2017</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80.384999999999991</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70.077054794520549</v>
      </c>
      <c r="G15" s="96">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100</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96.805000000000007</v>
      </c>
      <c r="I15" s="96">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86.524822695035468</v>
      </c>
      <c r="J15" s="96">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100</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78.14</v>
      </c>
      <c r="L15" s="96">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67.818889970788703</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80.384999999999991</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70.077054794520549</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80.900000000000006</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44.9</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33.5</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100</v>
      </c>
      <c r="AB15" s="97">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90.8</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36.9</v>
      </c>
      <c r="AE15" s="97">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25</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100</v>
      </c>
      <c r="AG15" s="97">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79.599999999999994</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46.1</v>
      </c>
      <c r="AJ15" s="97">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35</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80.900000000000006</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44.9</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33.5</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83</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80.993150684931507</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63.3</v>
      </c>
      <c r="BC15" s="98">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90</v>
      </c>
      <c r="BD15" s="98">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87.943262411347519</v>
      </c>
      <c r="BE15" s="98">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73.75886524822694</v>
      </c>
      <c r="BF15" s="98">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82</v>
      </c>
      <c r="BG15" s="98">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80.038948393378774</v>
      </c>
      <c r="BH15" s="98">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62.122687439143135</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83</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80.993150684931507</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63.3</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30"/>
      <c r="BS15" s="330" t="str">
        <f ca="true">+IF(OFFSET('Water Data'!$D$27,0,10*ROW('Water Data'!D9))="","",OFFSET('Water Data'!$D$27,0,10*ROW('Water Data'!D9)))</f>
        <v>Yes</v>
      </c>
      <c r="BT15" s="330" t="str">
        <f ca="true">+IF(OFFSET('Water Data'!$D$28,0,10*ROW('Water Data'!D9))="","",OFFSET('Water Data'!$D$28,0,10*ROW('Water Data'!D9)))</f>
        <v>Yes</v>
      </c>
      <c r="BU15" s="330" t="str">
        <f ca="true">+IF(OFFSET('Water Data'!$D$29,0,10*ROW('Water Data'!D9))="","",OFFSET('Water Data'!$D$29,0,10*ROW('Water Data'!D9)))</f>
        <v>Yes</v>
      </c>
      <c r="BV15" s="330" t="str">
        <f ca="true">+IF(OFFSET('Water Data'!$E$27,0,10*ROW('Water Data'!E9))="","",OFFSET('Water Data'!$E$27,0,10*ROW('Water Data'!E9)))</f>
        <v>Yes</v>
      </c>
      <c r="BW15" s="330" t="str">
        <f ca="true">+IF(OFFSET('Water Data'!$E$28,0,10*ROW('Water Data'!E9))="","",OFFSET('Water Data'!$E$28,0,10*ROW('Water Data'!E9)))</f>
        <v>Yes</v>
      </c>
      <c r="BX15" s="330" t="str">
        <f ca="true">+IF(OFFSET('Water Data'!$E$29,0,10*ROW('Water Data'!E9))="","",OFFSET('Water Data'!$E$29,0,10*ROW('Water Data'!E9)))</f>
        <v>Yes</v>
      </c>
      <c r="BY15" s="330" t="str">
        <f ca="true">+IF(OFFSET('Water Data'!$F$27,0,10*ROW('Water Data'!F9))="","",OFFSET('Water Data'!$F$27,0,10*ROW('Water Data'!F9)))</f>
        <v>Yes</v>
      </c>
      <c r="BZ15" s="330" t="str">
        <f ca="true">+IF(OFFSET('Water Data'!$F$28,0,10*ROW('Water Data'!F9))="","",OFFSET('Water Data'!$F$28,0,10*ROW('Water Data'!F9)))</f>
        <v>Yes</v>
      </c>
      <c r="CA15" s="330" t="str">
        <f ca="true">+IF(OFFSET('Water Data'!$F$29,0,10*ROW('Water Data'!F9))="","",OFFSET('Water Data'!$F$29,0,10*ROW('Water Data'!F9)))</f>
        <v>Yes</v>
      </c>
      <c r="CB15" s="330" t="str">
        <f ca="true">+IF(OFFSET('Water Data'!$G$27,0,10*ROW('Water Data'!G9))="","",OFFSET('Water Data'!$G$27,0,10*ROW('Water Data'!G9)))</f>
        <v/>
      </c>
      <c r="CC15" s="330" t="str">
        <f ca="true">+IF(OFFSET('Water Data'!$G$28,0,10*ROW('Water Data'!G9))="","",OFFSET('Water Data'!$G$28,0,10*ROW('Water Data'!G9)))</f>
        <v/>
      </c>
      <c r="CD15" s="330" t="str">
        <f ca="true">+IF(OFFSET('Water Data'!$G$29,0,10*ROW('Water Data'!G9))="","",OFFSET('Water Data'!$G$29,0,10*ROW('Water Data'!G9)))</f>
        <v/>
      </c>
      <c r="CE15" s="330" t="str">
        <f ca="true">+IF(OFFSET('Water Data'!$H$27,0,10*ROW('Water Data'!H9))="","",OFFSET('Water Data'!$H$27,0,10*ROW('Water Data'!H9)))</f>
        <v>Yes</v>
      </c>
      <c r="CF15" s="330" t="str">
        <f ca="true">+IF(OFFSET('Water Data'!$H$28,0,10*ROW('Water Data'!H9))="","",OFFSET('Water Data'!$H$28,0,10*ROW('Water Data'!H9)))</f>
        <v>Yes</v>
      </c>
      <c r="CG15" s="330" t="str">
        <f ca="true">+IF(OFFSET('Water Data'!$H$29,0,10*ROW('Water Data'!H9))="","",OFFSET('Water Data'!$H$29,0,10*ROW('Water Data'!H9)))</f>
        <v>Yes</v>
      </c>
      <c r="CH15" s="330" t="str">
        <f ca="true">+IF(OFFSET('Water Data'!$I$27,0,10*ROW('Water Data'!I9))="","",OFFSET('Water Data'!$I$27,0,10*ROW('Water Data'!I9)))</f>
        <v/>
      </c>
      <c r="CI15" s="330" t="str">
        <f ca="true">+IF(OFFSET('Water Data'!$I$28,0,10*ROW('Water Data'!I9))="","",OFFSET('Water Data'!$I$28,0,10*ROW('Water Data'!I9)))</f>
        <v/>
      </c>
      <c r="CJ15" s="330" t="str">
        <f ca="true">+IF(OFFSET('Water Data'!$I$29,0,10*ROW('Water Data'!I9))="","",OFFSET('Water Data'!$I$29,0,10*ROW('Water Data'!I9)))</f>
        <v/>
      </c>
      <c r="CK15" s="330" t="str">
        <f ca="true">+IF(OFFSET('Sanitation Data'!$D$28,0,10*ROW('Sanitation Data'!D9))="","",OFFSET('Sanitation Data'!$D$28,0,10*ROW('Sanitation Data'!D9)))</f>
        <v>Yes</v>
      </c>
      <c r="CL15" s="330" t="str">
        <f ca="true">+IF(OFFSET('Sanitation Data'!$D$29,0,10*ROW('Sanitation Data'!D9))="","",OFFSET('Sanitation Data'!$D$29,0,10*ROW('Sanitation Data'!D9)))</f>
        <v>Yes</v>
      </c>
      <c r="CM15" s="330" t="str">
        <f ca="true">+IF(OFFSET('Sanitation Data'!$D$30,0,10*ROW('Sanitation Data'!D9))="","",OFFSET('Sanitation Data'!$D$30,0,10*ROW('Sanitation Data'!D9)))</f>
        <v/>
      </c>
      <c r="CN15" s="330" t="str">
        <f ca="true">+IF(OFFSET('Sanitation Data'!$D$31,0,10*ROW('Sanitation Data'!D9))="","",OFFSET('Sanitation Data'!$D$31,0,10*ROW('Sanitation Data'!D9)))</f>
        <v>Yes</v>
      </c>
      <c r="CO15" s="330" t="str">
        <f ca="true">+IF(OFFSET('Sanitation Data'!$D$32,0,10*ROW('Sanitation Data'!D9))="","",OFFSET('Sanitation Data'!$D$32,0,10*ROW('Sanitation Data'!D9)))</f>
        <v>Yes</v>
      </c>
      <c r="CP15" s="330" t="str">
        <f ca="true">+IF(OFFSET('Sanitation Data'!$E$28,0,10*ROW('Sanitation Data'!E9))="","",OFFSET('Sanitation Data'!$E$28,0,10*ROW('Sanitation Data'!E9)))</f>
        <v>Yes</v>
      </c>
      <c r="CQ15" s="330" t="str">
        <f ca="true">+IF(OFFSET('Sanitation Data'!$E$29,0,10*ROW('Sanitation Data'!E9))="","",OFFSET('Sanitation Data'!$E$29,0,10*ROW('Sanitation Data'!E9)))</f>
        <v>Yes</v>
      </c>
      <c r="CR15" s="330" t="str">
        <f ca="true">+IF(OFFSET('Sanitation Data'!$E$30,0,10*ROW('Sanitation Data'!E9))="","",OFFSET('Sanitation Data'!$E$30,0,10*ROW('Sanitation Data'!E9)))</f>
        <v/>
      </c>
      <c r="CS15" s="330" t="str">
        <f ca="true">+IF(OFFSET('Sanitation Data'!$E$31,0,10*ROW('Sanitation Data'!E9))="","",OFFSET('Sanitation Data'!$E$31,0,10*ROW('Sanitation Data'!E9)))</f>
        <v>Yes</v>
      </c>
      <c r="CT15" s="330" t="str">
        <f ca="true">+IF(OFFSET('Sanitation Data'!$E$32,0,10*ROW('Sanitation Data'!E9))="","",OFFSET('Sanitation Data'!$E$32,0,10*ROW('Sanitation Data'!E9)))</f>
        <v>Yes</v>
      </c>
      <c r="CU15" s="330" t="str">
        <f ca="true">+IF(OFFSET('Sanitation Data'!$F$28,0,10*ROW('Sanitation Data'!F9))="","",OFFSET('Sanitation Data'!$F$28,0,10*ROW('Sanitation Data'!F9)))</f>
        <v>Yes</v>
      </c>
      <c r="CV15" s="330" t="str">
        <f ca="true">+IF(OFFSET('Sanitation Data'!$F$29,0,10*ROW('Sanitation Data'!F9))="","",OFFSET('Sanitation Data'!$F$29,0,10*ROW('Sanitation Data'!F9)))</f>
        <v>Yes</v>
      </c>
      <c r="CW15" s="330" t="str">
        <f ca="true">+IF(OFFSET('Sanitation Data'!$F$30,0,10*ROW('Sanitation Data'!F9))="","",OFFSET('Sanitation Data'!$F$30,0,10*ROW('Sanitation Data'!F9)))</f>
        <v/>
      </c>
      <c r="CX15" s="330" t="str">
        <f ca="true">+IF(OFFSET('Sanitation Data'!$F$31,0,10*ROW('Sanitation Data'!F9))="","",OFFSET('Sanitation Data'!$F$31,0,10*ROW('Sanitation Data'!F9)))</f>
        <v>Yes</v>
      </c>
      <c r="CY15" s="330" t="str">
        <f ca="true">+IF(OFFSET('Sanitation Data'!$F$32,0,10*ROW('Sanitation Data'!F9))="","",OFFSET('Sanitation Data'!$F$32,0,10*ROW('Sanitation Data'!F9)))</f>
        <v>Yes</v>
      </c>
      <c r="CZ15" s="330" t="str">
        <f ca="true">+IF(OFFSET('Sanitation Data'!$G$28,0,10*ROW('Sanitation Data'!G9))="","",OFFSET('Sanitation Data'!$G$28,0,10*ROW('Sanitation Data'!G9)))</f>
        <v/>
      </c>
      <c r="DA15" s="330" t="str">
        <f ca="true">+IF(OFFSET('Sanitation Data'!$G$29,0,10*ROW('Sanitation Data'!G9))="","",OFFSET('Sanitation Data'!$G$29,0,10*ROW('Sanitation Data'!G9)))</f>
        <v/>
      </c>
      <c r="DB15" s="330" t="str">
        <f ca="true">+IF(OFFSET('Sanitation Data'!$G$30,0,10*ROW('Sanitation Data'!G9))="","",OFFSET('Sanitation Data'!$G$30,0,10*ROW('Sanitation Data'!G9)))</f>
        <v/>
      </c>
      <c r="DC15" s="330" t="str">
        <f ca="true">+IF(OFFSET('Sanitation Data'!$G$31,0,10*ROW('Sanitation Data'!G9))="","",OFFSET('Sanitation Data'!$G$31,0,10*ROW('Sanitation Data'!G9)))</f>
        <v/>
      </c>
      <c r="DD15" s="330" t="str">
        <f ca="true">+IF(OFFSET('Sanitation Data'!$G$32,0,10*ROW('Sanitation Data'!G9))="","",OFFSET('Sanitation Data'!$G$32,0,10*ROW('Sanitation Data'!G9)))</f>
        <v/>
      </c>
      <c r="DE15" s="330" t="str">
        <f ca="true">+IF(OFFSET('Sanitation Data'!$H$28,0,10*ROW('Sanitation Data'!H9))="","",OFFSET('Sanitation Data'!$H$28,0,10*ROW('Sanitation Data'!H9)))</f>
        <v>Yes</v>
      </c>
      <c r="DF15" s="330" t="str">
        <f ca="true">+IF(OFFSET('Sanitation Data'!$H$29,0,10*ROW('Sanitation Data'!H9))="","",OFFSET('Sanitation Data'!$H$29,0,10*ROW('Sanitation Data'!H9)))</f>
        <v>Yes</v>
      </c>
      <c r="DG15" s="330" t="str">
        <f ca="true">+IF(OFFSET('Sanitation Data'!$H$30,0,10*ROW('Sanitation Data'!H9))="","",OFFSET('Sanitation Data'!$H$30,0,10*ROW('Sanitation Data'!H9)))</f>
        <v/>
      </c>
      <c r="DH15" s="330" t="str">
        <f ca="true">+IF(OFFSET('Sanitation Data'!$H$31,0,10*ROW('Sanitation Data'!H9))="","",OFFSET('Sanitation Data'!$H$31,0,10*ROW('Sanitation Data'!H9)))</f>
        <v>Yes</v>
      </c>
      <c r="DI15" s="330" t="str">
        <f ca="true">+IF(OFFSET('Sanitation Data'!$H$32,0,10*ROW('Sanitation Data'!H9))="","",OFFSET('Sanitation Data'!$H$32,0,10*ROW('Sanitation Data'!H9)))</f>
        <v>Yes</v>
      </c>
      <c r="DJ15" s="330" t="str">
        <f ca="true">+IF(OFFSET('Sanitation Data'!$I$28,0,10*ROW('Sanitation Data'!I9))="","",OFFSET('Sanitation Data'!$I$28,0,10*ROW('Sanitation Data'!I9)))</f>
        <v/>
      </c>
      <c r="DK15" s="330" t="str">
        <f ca="true">+IF(OFFSET('Sanitation Data'!$I$29,0,10*ROW('Sanitation Data'!I9))="","",OFFSET('Sanitation Data'!$I$29,0,10*ROW('Sanitation Data'!I9)))</f>
        <v/>
      </c>
      <c r="DL15" s="330" t="str">
        <f ca="true">+IF(OFFSET('Sanitation Data'!$I$30,0,10*ROW('Sanitation Data'!I9))="","",OFFSET('Sanitation Data'!$I$30,0,10*ROW('Sanitation Data'!I9)))</f>
        <v/>
      </c>
      <c r="DM15" s="330" t="str">
        <f ca="true">+IF(OFFSET('Sanitation Data'!$I$31,0,10*ROW('Sanitation Data'!I9))="","",OFFSET('Sanitation Data'!$I$31,0,10*ROW('Sanitation Data'!I9)))</f>
        <v/>
      </c>
      <c r="DN15" s="330" t="str">
        <f ca="true">+IF(OFFSET('Sanitation Data'!$I$32,0,10*ROW('Sanitation Data'!I9))="","",OFFSET('Sanitation Data'!$I$32,0,10*ROW('Sanitation Data'!I9)))</f>
        <v/>
      </c>
      <c r="DO15" s="330" t="str">
        <f ca="true">+IF(OFFSET('Hygiene Data'!$D$11,0,10*ROW('Hygiene Data'!D9))="","",OFFSET('Hygiene Data'!$D$11,0,10*ROW('Hygiene Data'!D9)))</f>
        <v>Yes</v>
      </c>
      <c r="DP15" s="330" t="str">
        <f ca="true">+IF(OFFSET('Hygiene Data'!$D$12,0,10*ROW('Hygiene Data'!D9))="","",OFFSET('Hygiene Data'!$D$12,0,10*ROW('Hygiene Data'!D9)))</f>
        <v>Yes</v>
      </c>
      <c r="DQ15" s="330" t="str">
        <f ca="true">+IF(OFFSET('Hygiene Data'!$D$13,0,10*ROW('Hygiene Data'!D9))="","",OFFSET('Hygiene Data'!$D$13,0,10*ROW('Hygiene Data'!D9)))</f>
        <v>Yes</v>
      </c>
      <c r="DR15" s="330" t="str">
        <f ca="true">+IF(OFFSET('Hygiene Data'!$E$11,0,10*ROW('Hygiene Data'!E9))="","",OFFSET('Hygiene Data'!$E$11,0,10*ROW('Hygiene Data'!E9)))</f>
        <v>Yes</v>
      </c>
      <c r="DS15" s="330" t="str">
        <f ca="true">+IF(OFFSET('Hygiene Data'!$E$12,0,10*ROW('Hygiene Data'!E9))="","",OFFSET('Hygiene Data'!$E$12,0,10*ROW('Hygiene Data'!E9)))</f>
        <v>Yes</v>
      </c>
      <c r="DT15" s="330" t="str">
        <f ca="true">+IF(OFFSET('Hygiene Data'!$E$13,0,10*ROW('Hygiene Data'!E9))="","",OFFSET('Hygiene Data'!$E$13,0,10*ROW('Hygiene Data'!E9)))</f>
        <v>Yes</v>
      </c>
      <c r="DU15" s="330" t="str">
        <f ca="true">+IF(OFFSET('Hygiene Data'!$F$11,0,10*ROW('Hygiene Data'!F9))="","",OFFSET('Hygiene Data'!$F$11,0,10*ROW('Hygiene Data'!F9)))</f>
        <v>Yes</v>
      </c>
      <c r="DV15" s="330" t="str">
        <f ca="true">+IF(OFFSET('Hygiene Data'!$F$12,0,10*ROW('Hygiene Data'!F9))="","",OFFSET('Hygiene Data'!$F$12,0,10*ROW('Hygiene Data'!F9)))</f>
        <v>Yes</v>
      </c>
      <c r="DW15" s="330" t="str">
        <f ca="true">+IF(OFFSET('Hygiene Data'!$F$13,0,10*ROW('Hygiene Data'!F9))="","",OFFSET('Hygiene Data'!$F$13,0,10*ROW('Hygiene Data'!F9)))</f>
        <v>Yes</v>
      </c>
      <c r="DX15" s="330" t="str">
        <f ca="true">+IF(OFFSET('Hygiene Data'!$G$11,0,10*ROW('Hygiene Data'!G9))="","",OFFSET('Hygiene Data'!$G$11,0,10*ROW('Hygiene Data'!G9)))</f>
        <v/>
      </c>
      <c r="DY15" s="330" t="str">
        <f ca="true">+IF(OFFSET('Hygiene Data'!$G$12,0,10*ROW('Hygiene Data'!G9))="","",OFFSET('Hygiene Data'!$G$12,0,10*ROW('Hygiene Data'!G9)))</f>
        <v/>
      </c>
      <c r="DZ15" s="330" t="str">
        <f ca="true">+IF(OFFSET('Hygiene Data'!$G$13,0,10*ROW('Hygiene Data'!G9))="","",OFFSET('Hygiene Data'!$G$13,0,10*ROW('Hygiene Data'!G9)))</f>
        <v/>
      </c>
      <c r="EA15" s="330" t="str">
        <f ca="true">+IF(OFFSET('Hygiene Data'!$H$11,0,10*ROW('Hygiene Data'!H9))="","",OFFSET('Hygiene Data'!$H$11,0,10*ROW('Hygiene Data'!H9)))</f>
        <v>Yes</v>
      </c>
      <c r="EB15" s="330" t="str">
        <f ca="true">+IF(OFFSET('Hygiene Data'!$H$12,0,10*ROW('Hygiene Data'!H9))="","",OFFSET('Hygiene Data'!$H$12,0,10*ROW('Hygiene Data'!H9)))</f>
        <v>Yes</v>
      </c>
      <c r="EC15" s="330" t="str">
        <f ca="true">+IF(OFFSET('Hygiene Data'!$H$13,0,10*ROW('Hygiene Data'!H9))="","",OFFSET('Hygiene Data'!$H$13,0,10*ROW('Hygiene Data'!H9)))</f>
        <v>Yes</v>
      </c>
      <c r="ED15" s="330" t="str">
        <f ca="true">+IF(OFFSET('Hygiene Data'!$I$11,0,10*ROW('Hygiene Data'!I9))="","",OFFSET('Hygiene Data'!$I$11,0,10*ROW('Hygiene Data'!I9)))</f>
        <v/>
      </c>
      <c r="EE15" s="330" t="str">
        <f ca="true">+IF(OFFSET('Hygiene Data'!$I$12,0,10*ROW('Hygiene Data'!I9))="","",OFFSET('Hygiene Data'!$I$12,0,10*ROW('Hygiene Data'!I9)))</f>
        <v/>
      </c>
      <c r="EF15" s="33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MLI_2017_WV</v>
      </c>
      <c r="B16" s="36" t="str">
        <f ca="true">+IF(OFFSET('Water Data'!$C$2,0,10*ROW('Water Data'!F10))="","",OFFSET('Water Data'!$C$2,0,10*ROW('Water Data'!F10)))</f>
        <v>Survey</v>
      </c>
      <c r="C16" s="390">
        <f t="shared" ca="true" si="0"/>
        <v>2017</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82.352940000000004</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69.411749999999998</v>
      </c>
      <c r="L16" s="96">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51.764710000000001</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87.058819999999997</v>
      </c>
      <c r="AG16" s="97">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82.35293999999999</v>
      </c>
      <c r="AH16" s="97">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54.117649999999998</v>
      </c>
      <c r="AI16" s="97">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61.176470000000002</v>
      </c>
      <c r="AJ16" s="97">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48.235289999999999</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str">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[47]</v>
      </c>
      <c r="BG16" s="98" t="str">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[24]</v>
      </c>
      <c r="BH16" s="98" t="str">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[13]</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30"/>
      <c r="BS16" s="330" t="str">
        <f ca="true">+IF(OFFSET('Water Data'!$D$27,0,10*ROW('Water Data'!D10))="","",OFFSET('Water Data'!$D$27,0,10*ROW('Water Data'!D10)))</f>
        <v/>
      </c>
      <c r="BT16" s="330" t="str">
        <f ca="true">+IF(OFFSET('Water Data'!$D$28,0,10*ROW('Water Data'!D10))="","",OFFSET('Water Data'!$D$28,0,10*ROW('Water Data'!D10)))</f>
        <v/>
      </c>
      <c r="BU16" s="330" t="str">
        <f ca="true">+IF(OFFSET('Water Data'!$D$29,0,10*ROW('Water Data'!D10))="","",OFFSET('Water Data'!$D$29,0,10*ROW('Water Data'!D10)))</f>
        <v/>
      </c>
      <c r="BV16" s="330" t="str">
        <f ca="true">+IF(OFFSET('Water Data'!$E$27,0,10*ROW('Water Data'!E10))="","",OFFSET('Water Data'!$E$27,0,10*ROW('Water Data'!E10)))</f>
        <v/>
      </c>
      <c r="BW16" s="330" t="str">
        <f ca="true">+IF(OFFSET('Water Data'!$E$28,0,10*ROW('Water Data'!E10))="","",OFFSET('Water Data'!$E$28,0,10*ROW('Water Data'!E10)))</f>
        <v/>
      </c>
      <c r="BX16" s="330" t="str">
        <f ca="true">+IF(OFFSET('Water Data'!$E$29,0,10*ROW('Water Data'!E10))="","",OFFSET('Water Data'!$E$29,0,10*ROW('Water Data'!E10)))</f>
        <v/>
      </c>
      <c r="BY16" s="330" t="str">
        <f ca="true">+IF(OFFSET('Water Data'!$F$27,0,10*ROW('Water Data'!F10))="","",OFFSET('Water Data'!$F$27,0,10*ROW('Water Data'!F10)))</f>
        <v>Yes</v>
      </c>
      <c r="BZ16" s="330" t="str">
        <f ca="true">+IF(OFFSET('Water Data'!$F$28,0,10*ROW('Water Data'!F10))="","",OFFSET('Water Data'!$F$28,0,10*ROW('Water Data'!F10)))</f>
        <v>Yes</v>
      </c>
      <c r="CA16" s="330" t="str">
        <f ca="true">+IF(OFFSET('Water Data'!$F$29,0,10*ROW('Water Data'!F10))="","",OFFSET('Water Data'!$F$29,0,10*ROW('Water Data'!F10)))</f>
        <v>Yes</v>
      </c>
      <c r="CB16" s="330" t="str">
        <f ca="true">+IF(OFFSET('Water Data'!$G$27,0,10*ROW('Water Data'!G10))="","",OFFSET('Water Data'!$G$27,0,10*ROW('Water Data'!G10)))</f>
        <v/>
      </c>
      <c r="CC16" s="330" t="str">
        <f ca="true">+IF(OFFSET('Water Data'!$G$28,0,10*ROW('Water Data'!G10))="","",OFFSET('Water Data'!$G$28,0,10*ROW('Water Data'!G10)))</f>
        <v/>
      </c>
      <c r="CD16" s="330" t="str">
        <f ca="true">+IF(OFFSET('Water Data'!$G$29,0,10*ROW('Water Data'!G10))="","",OFFSET('Water Data'!$G$29,0,10*ROW('Water Data'!G10)))</f>
        <v/>
      </c>
      <c r="CE16" s="330" t="str">
        <f ca="true">+IF(OFFSET('Water Data'!$H$27,0,10*ROW('Water Data'!H10))="","",OFFSET('Water Data'!$H$27,0,10*ROW('Water Data'!H10)))</f>
        <v/>
      </c>
      <c r="CF16" s="330" t="str">
        <f ca="true">+IF(OFFSET('Water Data'!$H$28,0,10*ROW('Water Data'!H10))="","",OFFSET('Water Data'!$H$28,0,10*ROW('Water Data'!H10)))</f>
        <v/>
      </c>
      <c r="CG16" s="330" t="str">
        <f ca="true">+IF(OFFSET('Water Data'!$H$29,0,10*ROW('Water Data'!H10))="","",OFFSET('Water Data'!$H$29,0,10*ROW('Water Data'!H10)))</f>
        <v/>
      </c>
      <c r="CH16" s="330" t="str">
        <f ca="true">+IF(OFFSET('Water Data'!$I$27,0,10*ROW('Water Data'!I10))="","",OFFSET('Water Data'!$I$27,0,10*ROW('Water Data'!I10)))</f>
        <v/>
      </c>
      <c r="CI16" s="330" t="str">
        <f ca="true">+IF(OFFSET('Water Data'!$I$28,0,10*ROW('Water Data'!I10))="","",OFFSET('Water Data'!$I$28,0,10*ROW('Water Data'!I10)))</f>
        <v/>
      </c>
      <c r="CJ16" s="330" t="str">
        <f ca="true">+IF(OFFSET('Water Data'!$I$29,0,10*ROW('Water Data'!I10))="","",OFFSET('Water Data'!$I$29,0,10*ROW('Water Data'!I10)))</f>
        <v/>
      </c>
      <c r="CK16" s="330" t="str">
        <f ca="true">+IF(OFFSET('Sanitation Data'!$D$28,0,10*ROW('Sanitation Data'!D10))="","",OFFSET('Sanitation Data'!$D$28,0,10*ROW('Sanitation Data'!D10)))</f>
        <v/>
      </c>
      <c r="CL16" s="330" t="str">
        <f ca="true">+IF(OFFSET('Sanitation Data'!$D$29,0,10*ROW('Sanitation Data'!D10))="","",OFFSET('Sanitation Data'!$D$29,0,10*ROW('Sanitation Data'!D10)))</f>
        <v/>
      </c>
      <c r="CM16" s="330" t="str">
        <f ca="true">+IF(OFFSET('Sanitation Data'!$D$30,0,10*ROW('Sanitation Data'!D10))="","",OFFSET('Sanitation Data'!$D$30,0,10*ROW('Sanitation Data'!D10)))</f>
        <v/>
      </c>
      <c r="CN16" s="330" t="str">
        <f ca="true">+IF(OFFSET('Sanitation Data'!$D$31,0,10*ROW('Sanitation Data'!D10))="","",OFFSET('Sanitation Data'!$D$31,0,10*ROW('Sanitation Data'!D10)))</f>
        <v/>
      </c>
      <c r="CO16" s="330" t="str">
        <f ca="true">+IF(OFFSET('Sanitation Data'!$D$32,0,10*ROW('Sanitation Data'!D10))="","",OFFSET('Sanitation Data'!$D$32,0,10*ROW('Sanitation Data'!D10)))</f>
        <v/>
      </c>
      <c r="CP16" s="330" t="str">
        <f ca="true">+IF(OFFSET('Sanitation Data'!$E$28,0,10*ROW('Sanitation Data'!E10))="","",OFFSET('Sanitation Data'!$E$28,0,10*ROW('Sanitation Data'!E10)))</f>
        <v/>
      </c>
      <c r="CQ16" s="330" t="str">
        <f ca="true">+IF(OFFSET('Sanitation Data'!$E$29,0,10*ROW('Sanitation Data'!E10))="","",OFFSET('Sanitation Data'!$E$29,0,10*ROW('Sanitation Data'!E10)))</f>
        <v/>
      </c>
      <c r="CR16" s="330" t="str">
        <f ca="true">+IF(OFFSET('Sanitation Data'!$E$30,0,10*ROW('Sanitation Data'!E10))="","",OFFSET('Sanitation Data'!$E$30,0,10*ROW('Sanitation Data'!E10)))</f>
        <v/>
      </c>
      <c r="CS16" s="330" t="str">
        <f ca="true">+IF(OFFSET('Sanitation Data'!$E$31,0,10*ROW('Sanitation Data'!E10))="","",OFFSET('Sanitation Data'!$E$31,0,10*ROW('Sanitation Data'!E10)))</f>
        <v/>
      </c>
      <c r="CT16" s="330" t="str">
        <f ca="true">+IF(OFFSET('Sanitation Data'!$E$32,0,10*ROW('Sanitation Data'!E10))="","",OFFSET('Sanitation Data'!$E$32,0,10*ROW('Sanitation Data'!E10)))</f>
        <v/>
      </c>
      <c r="CU16" s="330" t="str">
        <f ca="true">+IF(OFFSET('Sanitation Data'!$F$28,0,10*ROW('Sanitation Data'!F10))="","",OFFSET('Sanitation Data'!$F$28,0,10*ROW('Sanitation Data'!F10)))</f>
        <v>Yes</v>
      </c>
      <c r="CV16" s="330" t="str">
        <f ca="true">+IF(OFFSET('Sanitation Data'!$F$29,0,10*ROW('Sanitation Data'!F10))="","",OFFSET('Sanitation Data'!$F$29,0,10*ROW('Sanitation Data'!F10)))</f>
        <v>Yes</v>
      </c>
      <c r="CW16" s="330" t="str">
        <f ca="true">+IF(OFFSET('Sanitation Data'!$F$30,0,10*ROW('Sanitation Data'!F10))="","",OFFSET('Sanitation Data'!$F$30,0,10*ROW('Sanitation Data'!F10)))</f>
        <v>Yes</v>
      </c>
      <c r="CX16" s="330" t="str">
        <f ca="true">+IF(OFFSET('Sanitation Data'!$F$31,0,10*ROW('Sanitation Data'!F10))="","",OFFSET('Sanitation Data'!$F$31,0,10*ROW('Sanitation Data'!F10)))</f>
        <v>Yes</v>
      </c>
      <c r="CY16" s="330" t="str">
        <f ca="true">+IF(OFFSET('Sanitation Data'!$F$32,0,10*ROW('Sanitation Data'!F10))="","",OFFSET('Sanitation Data'!$F$32,0,10*ROW('Sanitation Data'!F10)))</f>
        <v>Yes</v>
      </c>
      <c r="CZ16" s="330" t="str">
        <f ca="true">+IF(OFFSET('Sanitation Data'!$G$28,0,10*ROW('Sanitation Data'!G10))="","",OFFSET('Sanitation Data'!$G$28,0,10*ROW('Sanitation Data'!G10)))</f>
        <v/>
      </c>
      <c r="DA16" s="330" t="str">
        <f ca="true">+IF(OFFSET('Sanitation Data'!$G$29,0,10*ROW('Sanitation Data'!G10))="","",OFFSET('Sanitation Data'!$G$29,0,10*ROW('Sanitation Data'!G10)))</f>
        <v/>
      </c>
      <c r="DB16" s="330" t="str">
        <f ca="true">+IF(OFFSET('Sanitation Data'!$G$30,0,10*ROW('Sanitation Data'!G10))="","",OFFSET('Sanitation Data'!$G$30,0,10*ROW('Sanitation Data'!G10)))</f>
        <v/>
      </c>
      <c r="DC16" s="330" t="str">
        <f ca="true">+IF(OFFSET('Sanitation Data'!$G$31,0,10*ROW('Sanitation Data'!G10))="","",OFFSET('Sanitation Data'!$G$31,0,10*ROW('Sanitation Data'!G10)))</f>
        <v/>
      </c>
      <c r="DD16" s="330" t="str">
        <f ca="true">+IF(OFFSET('Sanitation Data'!$G$32,0,10*ROW('Sanitation Data'!G10))="","",OFFSET('Sanitation Data'!$G$32,0,10*ROW('Sanitation Data'!G10)))</f>
        <v/>
      </c>
      <c r="DE16" s="330" t="str">
        <f ca="true">+IF(OFFSET('Sanitation Data'!$H$28,0,10*ROW('Sanitation Data'!H10))="","",OFFSET('Sanitation Data'!$H$28,0,10*ROW('Sanitation Data'!H10)))</f>
        <v/>
      </c>
      <c r="DF16" s="330" t="str">
        <f ca="true">+IF(OFFSET('Sanitation Data'!$H$29,0,10*ROW('Sanitation Data'!H10))="","",OFFSET('Sanitation Data'!$H$29,0,10*ROW('Sanitation Data'!H10)))</f>
        <v/>
      </c>
      <c r="DG16" s="330" t="str">
        <f ca="true">+IF(OFFSET('Sanitation Data'!$H$30,0,10*ROW('Sanitation Data'!H10))="","",OFFSET('Sanitation Data'!$H$30,0,10*ROW('Sanitation Data'!H10)))</f>
        <v/>
      </c>
      <c r="DH16" s="330" t="str">
        <f ca="true">+IF(OFFSET('Sanitation Data'!$H$31,0,10*ROW('Sanitation Data'!H10))="","",OFFSET('Sanitation Data'!$H$31,0,10*ROW('Sanitation Data'!H10)))</f>
        <v/>
      </c>
      <c r="DI16" s="330" t="str">
        <f ca="true">+IF(OFFSET('Sanitation Data'!$H$32,0,10*ROW('Sanitation Data'!H10))="","",OFFSET('Sanitation Data'!$H$32,0,10*ROW('Sanitation Data'!H10)))</f>
        <v/>
      </c>
      <c r="DJ16" s="330" t="str">
        <f ca="true">+IF(OFFSET('Sanitation Data'!$I$28,0,10*ROW('Sanitation Data'!I10))="","",OFFSET('Sanitation Data'!$I$28,0,10*ROW('Sanitation Data'!I10)))</f>
        <v/>
      </c>
      <c r="DK16" s="330" t="str">
        <f ca="true">+IF(OFFSET('Sanitation Data'!$I$29,0,10*ROW('Sanitation Data'!I10))="","",OFFSET('Sanitation Data'!$I$29,0,10*ROW('Sanitation Data'!I10)))</f>
        <v/>
      </c>
      <c r="DL16" s="330" t="str">
        <f ca="true">+IF(OFFSET('Sanitation Data'!$I$30,0,10*ROW('Sanitation Data'!I10))="","",OFFSET('Sanitation Data'!$I$30,0,10*ROW('Sanitation Data'!I10)))</f>
        <v/>
      </c>
      <c r="DM16" s="330" t="str">
        <f ca="true">+IF(OFFSET('Sanitation Data'!$I$31,0,10*ROW('Sanitation Data'!I10))="","",OFFSET('Sanitation Data'!$I$31,0,10*ROW('Sanitation Data'!I10)))</f>
        <v/>
      </c>
      <c r="DN16" s="330" t="str">
        <f ca="true">+IF(OFFSET('Sanitation Data'!$I$32,0,10*ROW('Sanitation Data'!I10))="","",OFFSET('Sanitation Data'!$I$32,0,10*ROW('Sanitation Data'!I10)))</f>
        <v/>
      </c>
      <c r="DO16" s="330" t="str">
        <f ca="true">+IF(OFFSET('Hygiene Data'!$D$11,0,10*ROW('Hygiene Data'!D10))="","",OFFSET('Hygiene Data'!$D$11,0,10*ROW('Hygiene Data'!D10)))</f>
        <v/>
      </c>
      <c r="DP16" s="330" t="str">
        <f ca="true">+IF(OFFSET('Hygiene Data'!$D$12,0,10*ROW('Hygiene Data'!D10))="","",OFFSET('Hygiene Data'!$D$12,0,10*ROW('Hygiene Data'!D10)))</f>
        <v/>
      </c>
      <c r="DQ16" s="330" t="str">
        <f ca="true">+IF(OFFSET('Hygiene Data'!$D$13,0,10*ROW('Hygiene Data'!D10))="","",OFFSET('Hygiene Data'!$D$13,0,10*ROW('Hygiene Data'!D10)))</f>
        <v/>
      </c>
      <c r="DR16" s="330" t="str">
        <f ca="true">+IF(OFFSET('Hygiene Data'!$E$11,0,10*ROW('Hygiene Data'!E10))="","",OFFSET('Hygiene Data'!$E$11,0,10*ROW('Hygiene Data'!E10)))</f>
        <v/>
      </c>
      <c r="DS16" s="330" t="str">
        <f ca="true">+IF(OFFSET('Hygiene Data'!$E$12,0,10*ROW('Hygiene Data'!E10))="","",OFFSET('Hygiene Data'!$E$12,0,10*ROW('Hygiene Data'!E10)))</f>
        <v/>
      </c>
      <c r="DT16" s="330" t="str">
        <f ca="true">+IF(OFFSET('Hygiene Data'!$E$13,0,10*ROW('Hygiene Data'!E10))="","",OFFSET('Hygiene Data'!$E$13,0,10*ROW('Hygiene Data'!E10)))</f>
        <v/>
      </c>
      <c r="DU16" s="330" t="str">
        <f ca="true">+IF(OFFSET('Hygiene Data'!$F$11,0,10*ROW('Hygiene Data'!F10))="","",OFFSET('Hygiene Data'!$F$11,0,10*ROW('Hygiene Data'!F10)))</f>
        <v>No</v>
      </c>
      <c r="DV16" s="330" t="str">
        <f ca="true">+IF(OFFSET('Hygiene Data'!$F$12,0,10*ROW('Hygiene Data'!F10))="","",OFFSET('Hygiene Data'!$F$12,0,10*ROW('Hygiene Data'!F10)))</f>
        <v>No</v>
      </c>
      <c r="DW16" s="330" t="str">
        <f ca="true">+IF(OFFSET('Hygiene Data'!$F$13,0,10*ROW('Hygiene Data'!F10))="","",OFFSET('Hygiene Data'!$F$13,0,10*ROW('Hygiene Data'!F10)))</f>
        <v>No</v>
      </c>
      <c r="DX16" s="330" t="str">
        <f ca="true">+IF(OFFSET('Hygiene Data'!$G$11,0,10*ROW('Hygiene Data'!G10))="","",OFFSET('Hygiene Data'!$G$11,0,10*ROW('Hygiene Data'!G10)))</f>
        <v/>
      </c>
      <c r="DY16" s="330" t="str">
        <f ca="true">+IF(OFFSET('Hygiene Data'!$G$12,0,10*ROW('Hygiene Data'!G10))="","",OFFSET('Hygiene Data'!$G$12,0,10*ROW('Hygiene Data'!G10)))</f>
        <v/>
      </c>
      <c r="DZ16" s="330" t="str">
        <f ca="true">+IF(OFFSET('Hygiene Data'!$G$13,0,10*ROW('Hygiene Data'!G10))="","",OFFSET('Hygiene Data'!$G$13,0,10*ROW('Hygiene Data'!G10)))</f>
        <v/>
      </c>
      <c r="EA16" s="330" t="str">
        <f ca="true">+IF(OFFSET('Hygiene Data'!$H$11,0,10*ROW('Hygiene Data'!H10))="","",OFFSET('Hygiene Data'!$H$11,0,10*ROW('Hygiene Data'!H10)))</f>
        <v/>
      </c>
      <c r="EB16" s="330" t="str">
        <f ca="true">+IF(OFFSET('Hygiene Data'!$H$12,0,10*ROW('Hygiene Data'!H10))="","",OFFSET('Hygiene Data'!$H$12,0,10*ROW('Hygiene Data'!H10)))</f>
        <v/>
      </c>
      <c r="EC16" s="330" t="str">
        <f ca="true">+IF(OFFSET('Hygiene Data'!$H$13,0,10*ROW('Hygiene Data'!H10))="","",OFFSET('Hygiene Data'!$H$13,0,10*ROW('Hygiene Data'!H10)))</f>
        <v/>
      </c>
      <c r="ED16" s="330" t="str">
        <f ca="true">+IF(OFFSET('Hygiene Data'!$I$11,0,10*ROW('Hygiene Data'!I10))="","",OFFSET('Hygiene Data'!$I$11,0,10*ROW('Hygiene Data'!I10)))</f>
        <v/>
      </c>
      <c r="EE16" s="330" t="str">
        <f ca="true">+IF(OFFSET('Hygiene Data'!$I$12,0,10*ROW('Hygiene Data'!I10))="","",OFFSET('Hygiene Data'!$I$12,0,10*ROW('Hygiene Data'!I10)))</f>
        <v/>
      </c>
      <c r="EF16" s="33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90"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30"/>
      <c r="BS17" s="330" t="str">
        <f ca="true">+IF(OFFSET('Water Data'!$D$27,0,10*ROW('Water Data'!D11))="","",OFFSET('Water Data'!$D$27,0,10*ROW('Water Data'!D11)))</f>
        <v/>
      </c>
      <c r="BT17" s="330" t="str">
        <f ca="true">+IF(OFFSET('Water Data'!$D$28,0,10*ROW('Water Data'!D11))="","",OFFSET('Water Data'!$D$28,0,10*ROW('Water Data'!D11)))</f>
        <v/>
      </c>
      <c r="BU17" s="330" t="str">
        <f ca="true">+IF(OFFSET('Water Data'!$D$29,0,10*ROW('Water Data'!D11))="","",OFFSET('Water Data'!$D$29,0,10*ROW('Water Data'!D11)))</f>
        <v/>
      </c>
      <c r="BV17" s="330" t="str">
        <f ca="true">+IF(OFFSET('Water Data'!$E$27,0,10*ROW('Water Data'!E11))="","",OFFSET('Water Data'!$E$27,0,10*ROW('Water Data'!E11)))</f>
        <v/>
      </c>
      <c r="BW17" s="330" t="str">
        <f ca="true">+IF(OFFSET('Water Data'!$E$28,0,10*ROW('Water Data'!E11))="","",OFFSET('Water Data'!$E$28,0,10*ROW('Water Data'!E11)))</f>
        <v/>
      </c>
      <c r="BX17" s="330" t="str">
        <f ca="true">+IF(OFFSET('Water Data'!$E$29,0,10*ROW('Water Data'!E11))="","",OFFSET('Water Data'!$E$29,0,10*ROW('Water Data'!E11)))</f>
        <v/>
      </c>
      <c r="BY17" s="330" t="str">
        <f ca="true">+IF(OFFSET('Water Data'!$F$27,0,10*ROW('Water Data'!F11))="","",OFFSET('Water Data'!$F$27,0,10*ROW('Water Data'!F11)))</f>
        <v/>
      </c>
      <c r="BZ17" s="330" t="str">
        <f ca="true">+IF(OFFSET('Water Data'!$F$28,0,10*ROW('Water Data'!F11))="","",OFFSET('Water Data'!$F$28,0,10*ROW('Water Data'!F11)))</f>
        <v/>
      </c>
      <c r="CA17" s="330" t="str">
        <f ca="true">+IF(OFFSET('Water Data'!$F$29,0,10*ROW('Water Data'!F11))="","",OFFSET('Water Data'!$F$29,0,10*ROW('Water Data'!F11)))</f>
        <v/>
      </c>
      <c r="CB17" s="330" t="str">
        <f ca="true">+IF(OFFSET('Water Data'!$G$27,0,10*ROW('Water Data'!G11))="","",OFFSET('Water Data'!$G$27,0,10*ROW('Water Data'!G11)))</f>
        <v/>
      </c>
      <c r="CC17" s="330" t="str">
        <f ca="true">+IF(OFFSET('Water Data'!$G$28,0,10*ROW('Water Data'!G11))="","",OFFSET('Water Data'!$G$28,0,10*ROW('Water Data'!G11)))</f>
        <v/>
      </c>
      <c r="CD17" s="330" t="str">
        <f ca="true">+IF(OFFSET('Water Data'!$G$29,0,10*ROW('Water Data'!G11))="","",OFFSET('Water Data'!$G$29,0,10*ROW('Water Data'!G11)))</f>
        <v/>
      </c>
      <c r="CE17" s="330" t="str">
        <f ca="true">+IF(OFFSET('Water Data'!$H$27,0,10*ROW('Water Data'!H11))="","",OFFSET('Water Data'!$H$27,0,10*ROW('Water Data'!H11)))</f>
        <v/>
      </c>
      <c r="CF17" s="330" t="str">
        <f ca="true">+IF(OFFSET('Water Data'!$H$28,0,10*ROW('Water Data'!H11))="","",OFFSET('Water Data'!$H$28,0,10*ROW('Water Data'!H11)))</f>
        <v/>
      </c>
      <c r="CG17" s="330" t="str">
        <f ca="true">+IF(OFFSET('Water Data'!$H$29,0,10*ROW('Water Data'!H11))="","",OFFSET('Water Data'!$H$29,0,10*ROW('Water Data'!H11)))</f>
        <v/>
      </c>
      <c r="CH17" s="330" t="str">
        <f ca="true">+IF(OFFSET('Water Data'!$I$27,0,10*ROW('Water Data'!I11))="","",OFFSET('Water Data'!$I$27,0,10*ROW('Water Data'!I11)))</f>
        <v/>
      </c>
      <c r="CI17" s="330" t="str">
        <f ca="true">+IF(OFFSET('Water Data'!$I$28,0,10*ROW('Water Data'!I11))="","",OFFSET('Water Data'!$I$28,0,10*ROW('Water Data'!I11)))</f>
        <v/>
      </c>
      <c r="CJ17" s="330" t="str">
        <f ca="true">+IF(OFFSET('Water Data'!$I$29,0,10*ROW('Water Data'!I11))="","",OFFSET('Water Data'!$I$29,0,10*ROW('Water Data'!I11)))</f>
        <v/>
      </c>
      <c r="CK17" s="330" t="str">
        <f ca="true">+IF(OFFSET('Sanitation Data'!$D$28,0,10*ROW('Sanitation Data'!D11))="","",OFFSET('Sanitation Data'!$D$28,0,10*ROW('Sanitation Data'!D11)))</f>
        <v/>
      </c>
      <c r="CL17" s="330" t="str">
        <f ca="true">+IF(OFFSET('Sanitation Data'!$D$29,0,10*ROW('Sanitation Data'!D11))="","",OFFSET('Sanitation Data'!$D$29,0,10*ROW('Sanitation Data'!D11)))</f>
        <v/>
      </c>
      <c r="CM17" s="330" t="str">
        <f ca="true">+IF(OFFSET('Sanitation Data'!$D$30,0,10*ROW('Sanitation Data'!D11))="","",OFFSET('Sanitation Data'!$D$30,0,10*ROW('Sanitation Data'!D11)))</f>
        <v/>
      </c>
      <c r="CN17" s="330" t="str">
        <f ca="true">+IF(OFFSET('Sanitation Data'!$D$31,0,10*ROW('Sanitation Data'!D11))="","",OFFSET('Sanitation Data'!$D$31,0,10*ROW('Sanitation Data'!D11)))</f>
        <v/>
      </c>
      <c r="CO17" s="330" t="str">
        <f ca="true">+IF(OFFSET('Sanitation Data'!$D$32,0,10*ROW('Sanitation Data'!D11))="","",OFFSET('Sanitation Data'!$D$32,0,10*ROW('Sanitation Data'!D11)))</f>
        <v/>
      </c>
      <c r="CP17" s="330" t="str">
        <f ca="true">+IF(OFFSET('Sanitation Data'!$E$28,0,10*ROW('Sanitation Data'!E11))="","",OFFSET('Sanitation Data'!$E$28,0,10*ROW('Sanitation Data'!E11)))</f>
        <v/>
      </c>
      <c r="CQ17" s="330" t="str">
        <f ca="true">+IF(OFFSET('Sanitation Data'!$E$29,0,10*ROW('Sanitation Data'!E11))="","",OFFSET('Sanitation Data'!$E$29,0,10*ROW('Sanitation Data'!E11)))</f>
        <v/>
      </c>
      <c r="CR17" s="330" t="str">
        <f ca="true">+IF(OFFSET('Sanitation Data'!$E$30,0,10*ROW('Sanitation Data'!E11))="","",OFFSET('Sanitation Data'!$E$30,0,10*ROW('Sanitation Data'!E11)))</f>
        <v/>
      </c>
      <c r="CS17" s="330" t="str">
        <f ca="true">+IF(OFFSET('Sanitation Data'!$E$31,0,10*ROW('Sanitation Data'!E11))="","",OFFSET('Sanitation Data'!$E$31,0,10*ROW('Sanitation Data'!E11)))</f>
        <v/>
      </c>
      <c r="CT17" s="330" t="str">
        <f ca="true">+IF(OFFSET('Sanitation Data'!$E$32,0,10*ROW('Sanitation Data'!E11))="","",OFFSET('Sanitation Data'!$E$32,0,10*ROW('Sanitation Data'!E11)))</f>
        <v/>
      </c>
      <c r="CU17" s="330" t="str">
        <f ca="true">+IF(OFFSET('Sanitation Data'!$F$28,0,10*ROW('Sanitation Data'!F11))="","",OFFSET('Sanitation Data'!$F$28,0,10*ROW('Sanitation Data'!F11)))</f>
        <v/>
      </c>
      <c r="CV17" s="330" t="str">
        <f ca="true">+IF(OFFSET('Sanitation Data'!$F$29,0,10*ROW('Sanitation Data'!F11))="","",OFFSET('Sanitation Data'!$F$29,0,10*ROW('Sanitation Data'!F11)))</f>
        <v/>
      </c>
      <c r="CW17" s="330" t="str">
        <f ca="true">+IF(OFFSET('Sanitation Data'!$F$30,0,10*ROW('Sanitation Data'!F11))="","",OFFSET('Sanitation Data'!$F$30,0,10*ROW('Sanitation Data'!F11)))</f>
        <v/>
      </c>
      <c r="CX17" s="330" t="str">
        <f ca="true">+IF(OFFSET('Sanitation Data'!$F$31,0,10*ROW('Sanitation Data'!F11))="","",OFFSET('Sanitation Data'!$F$31,0,10*ROW('Sanitation Data'!F11)))</f>
        <v/>
      </c>
      <c r="CY17" s="330" t="str">
        <f ca="true">+IF(OFFSET('Sanitation Data'!$F$32,0,10*ROW('Sanitation Data'!F11))="","",OFFSET('Sanitation Data'!$F$32,0,10*ROW('Sanitation Data'!F11)))</f>
        <v/>
      </c>
      <c r="CZ17" s="330" t="str">
        <f ca="true">+IF(OFFSET('Sanitation Data'!$G$28,0,10*ROW('Sanitation Data'!G11))="","",OFFSET('Sanitation Data'!$G$28,0,10*ROW('Sanitation Data'!G11)))</f>
        <v/>
      </c>
      <c r="DA17" s="330" t="str">
        <f ca="true">+IF(OFFSET('Sanitation Data'!$G$29,0,10*ROW('Sanitation Data'!G11))="","",OFFSET('Sanitation Data'!$G$29,0,10*ROW('Sanitation Data'!G11)))</f>
        <v/>
      </c>
      <c r="DB17" s="330" t="str">
        <f ca="true">+IF(OFFSET('Sanitation Data'!$G$30,0,10*ROW('Sanitation Data'!G11))="","",OFFSET('Sanitation Data'!$G$30,0,10*ROW('Sanitation Data'!G11)))</f>
        <v/>
      </c>
      <c r="DC17" s="330" t="str">
        <f ca="true">+IF(OFFSET('Sanitation Data'!$G$31,0,10*ROW('Sanitation Data'!G11))="","",OFFSET('Sanitation Data'!$G$31,0,10*ROW('Sanitation Data'!G11)))</f>
        <v/>
      </c>
      <c r="DD17" s="330" t="str">
        <f ca="true">+IF(OFFSET('Sanitation Data'!$G$32,0,10*ROW('Sanitation Data'!G11))="","",OFFSET('Sanitation Data'!$G$32,0,10*ROW('Sanitation Data'!G11)))</f>
        <v/>
      </c>
      <c r="DE17" s="330" t="str">
        <f ca="true">+IF(OFFSET('Sanitation Data'!$H$28,0,10*ROW('Sanitation Data'!H11))="","",OFFSET('Sanitation Data'!$H$28,0,10*ROW('Sanitation Data'!H11)))</f>
        <v/>
      </c>
      <c r="DF17" s="330" t="str">
        <f ca="true">+IF(OFFSET('Sanitation Data'!$H$29,0,10*ROW('Sanitation Data'!H11))="","",OFFSET('Sanitation Data'!$H$29,0,10*ROW('Sanitation Data'!H11)))</f>
        <v/>
      </c>
      <c r="DG17" s="330" t="str">
        <f ca="true">+IF(OFFSET('Sanitation Data'!$H$30,0,10*ROW('Sanitation Data'!H11))="","",OFFSET('Sanitation Data'!$H$30,0,10*ROW('Sanitation Data'!H11)))</f>
        <v/>
      </c>
      <c r="DH17" s="330" t="str">
        <f ca="true">+IF(OFFSET('Sanitation Data'!$H$31,0,10*ROW('Sanitation Data'!H11))="","",OFFSET('Sanitation Data'!$H$31,0,10*ROW('Sanitation Data'!H11)))</f>
        <v/>
      </c>
      <c r="DI17" s="330" t="str">
        <f ca="true">+IF(OFFSET('Sanitation Data'!$H$32,0,10*ROW('Sanitation Data'!H11))="","",OFFSET('Sanitation Data'!$H$32,0,10*ROW('Sanitation Data'!H11)))</f>
        <v/>
      </c>
      <c r="DJ17" s="330" t="str">
        <f ca="true">+IF(OFFSET('Sanitation Data'!$I$28,0,10*ROW('Sanitation Data'!I11))="","",OFFSET('Sanitation Data'!$I$28,0,10*ROW('Sanitation Data'!I11)))</f>
        <v/>
      </c>
      <c r="DK17" s="330" t="str">
        <f ca="true">+IF(OFFSET('Sanitation Data'!$I$29,0,10*ROW('Sanitation Data'!I11))="","",OFFSET('Sanitation Data'!$I$29,0,10*ROW('Sanitation Data'!I11)))</f>
        <v/>
      </c>
      <c r="DL17" s="330" t="str">
        <f ca="true">+IF(OFFSET('Sanitation Data'!$I$30,0,10*ROW('Sanitation Data'!I11))="","",OFFSET('Sanitation Data'!$I$30,0,10*ROW('Sanitation Data'!I11)))</f>
        <v/>
      </c>
      <c r="DM17" s="330" t="str">
        <f ca="true">+IF(OFFSET('Sanitation Data'!$I$31,0,10*ROW('Sanitation Data'!I11))="","",OFFSET('Sanitation Data'!$I$31,0,10*ROW('Sanitation Data'!I11)))</f>
        <v/>
      </c>
      <c r="DN17" s="330" t="str">
        <f ca="true">+IF(OFFSET('Sanitation Data'!$I$32,0,10*ROW('Sanitation Data'!I11))="","",OFFSET('Sanitation Data'!$I$32,0,10*ROW('Sanitation Data'!I11)))</f>
        <v/>
      </c>
      <c r="DO17" s="330" t="str">
        <f ca="true">+IF(OFFSET('Hygiene Data'!$D$11,0,10*ROW('Hygiene Data'!D11))="","",OFFSET('Hygiene Data'!$D$11,0,10*ROW('Hygiene Data'!D11)))</f>
        <v/>
      </c>
      <c r="DP17" s="330" t="str">
        <f ca="true">+IF(OFFSET('Hygiene Data'!$D$12,0,10*ROW('Hygiene Data'!D11))="","",OFFSET('Hygiene Data'!$D$12,0,10*ROW('Hygiene Data'!D11)))</f>
        <v/>
      </c>
      <c r="DQ17" s="330" t="str">
        <f ca="true">+IF(OFFSET('Hygiene Data'!$D$13,0,10*ROW('Hygiene Data'!D11))="","",OFFSET('Hygiene Data'!$D$13,0,10*ROW('Hygiene Data'!D11)))</f>
        <v/>
      </c>
      <c r="DR17" s="330" t="str">
        <f ca="true">+IF(OFFSET('Hygiene Data'!$E$11,0,10*ROW('Hygiene Data'!E11))="","",OFFSET('Hygiene Data'!$E$11,0,10*ROW('Hygiene Data'!E11)))</f>
        <v/>
      </c>
      <c r="DS17" s="330" t="str">
        <f ca="true">+IF(OFFSET('Hygiene Data'!$E$12,0,10*ROW('Hygiene Data'!E11))="","",OFFSET('Hygiene Data'!$E$12,0,10*ROW('Hygiene Data'!E11)))</f>
        <v/>
      </c>
      <c r="DT17" s="330" t="str">
        <f ca="true">+IF(OFFSET('Hygiene Data'!$E$13,0,10*ROW('Hygiene Data'!E11))="","",OFFSET('Hygiene Data'!$E$13,0,10*ROW('Hygiene Data'!E11)))</f>
        <v/>
      </c>
      <c r="DU17" s="330" t="str">
        <f ca="true">+IF(OFFSET('Hygiene Data'!$F$11,0,10*ROW('Hygiene Data'!F11))="","",OFFSET('Hygiene Data'!$F$11,0,10*ROW('Hygiene Data'!F11)))</f>
        <v/>
      </c>
      <c r="DV17" s="330" t="str">
        <f ca="true">+IF(OFFSET('Hygiene Data'!$F$12,0,10*ROW('Hygiene Data'!F11))="","",OFFSET('Hygiene Data'!$F$12,0,10*ROW('Hygiene Data'!F11)))</f>
        <v/>
      </c>
      <c r="DW17" s="330" t="str">
        <f ca="true">+IF(OFFSET('Hygiene Data'!$F$13,0,10*ROW('Hygiene Data'!F11))="","",OFFSET('Hygiene Data'!$F$13,0,10*ROW('Hygiene Data'!F11)))</f>
        <v/>
      </c>
      <c r="DX17" s="330" t="str">
        <f ca="true">+IF(OFFSET('Hygiene Data'!$G$11,0,10*ROW('Hygiene Data'!G11))="","",OFFSET('Hygiene Data'!$G$11,0,10*ROW('Hygiene Data'!G11)))</f>
        <v/>
      </c>
      <c r="DY17" s="330" t="str">
        <f ca="true">+IF(OFFSET('Hygiene Data'!$G$12,0,10*ROW('Hygiene Data'!G11))="","",OFFSET('Hygiene Data'!$G$12,0,10*ROW('Hygiene Data'!G11)))</f>
        <v/>
      </c>
      <c r="DZ17" s="330" t="str">
        <f ca="true">+IF(OFFSET('Hygiene Data'!$G$13,0,10*ROW('Hygiene Data'!G11))="","",OFFSET('Hygiene Data'!$G$13,0,10*ROW('Hygiene Data'!G11)))</f>
        <v/>
      </c>
      <c r="EA17" s="330" t="str">
        <f ca="true">+IF(OFFSET('Hygiene Data'!$H$11,0,10*ROW('Hygiene Data'!H11))="","",OFFSET('Hygiene Data'!$H$11,0,10*ROW('Hygiene Data'!H11)))</f>
        <v/>
      </c>
      <c r="EB17" s="330" t="str">
        <f ca="true">+IF(OFFSET('Hygiene Data'!$H$12,0,10*ROW('Hygiene Data'!H11))="","",OFFSET('Hygiene Data'!$H$12,0,10*ROW('Hygiene Data'!H11)))</f>
        <v/>
      </c>
      <c r="EC17" s="330" t="str">
        <f ca="true">+IF(OFFSET('Hygiene Data'!$H$13,0,10*ROW('Hygiene Data'!H11))="","",OFFSET('Hygiene Data'!$H$13,0,10*ROW('Hygiene Data'!H11)))</f>
        <v/>
      </c>
      <c r="ED17" s="330" t="str">
        <f ca="true">+IF(OFFSET('Hygiene Data'!$I$11,0,10*ROW('Hygiene Data'!I11))="","",OFFSET('Hygiene Data'!$I$11,0,10*ROW('Hygiene Data'!I11)))</f>
        <v/>
      </c>
      <c r="EE17" s="330" t="str">
        <f ca="true">+IF(OFFSET('Hygiene Data'!$I$12,0,10*ROW('Hygiene Data'!I11))="","",OFFSET('Hygiene Data'!$I$12,0,10*ROW('Hygiene Data'!I11)))</f>
        <v/>
      </c>
      <c r="EF17" s="33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90"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30"/>
      <c r="BS18" s="330" t="str">
        <f ca="true">+IF(OFFSET('Water Data'!$D$27,0,10*ROW('Water Data'!D12))="","",OFFSET('Water Data'!$D$27,0,10*ROW('Water Data'!D12)))</f>
        <v/>
      </c>
      <c r="BT18" s="330" t="str">
        <f ca="true">+IF(OFFSET('Water Data'!$D$28,0,10*ROW('Water Data'!D12))="","",OFFSET('Water Data'!$D$28,0,10*ROW('Water Data'!D12)))</f>
        <v/>
      </c>
      <c r="BU18" s="330" t="str">
        <f ca="true">+IF(OFFSET('Water Data'!$D$29,0,10*ROW('Water Data'!D12))="","",OFFSET('Water Data'!$D$29,0,10*ROW('Water Data'!D12)))</f>
        <v/>
      </c>
      <c r="BV18" s="330" t="str">
        <f ca="true">+IF(OFFSET('Water Data'!$E$27,0,10*ROW('Water Data'!E12))="","",OFFSET('Water Data'!$E$27,0,10*ROW('Water Data'!E12)))</f>
        <v/>
      </c>
      <c r="BW18" s="330" t="str">
        <f ca="true">+IF(OFFSET('Water Data'!$E$28,0,10*ROW('Water Data'!E12))="","",OFFSET('Water Data'!$E$28,0,10*ROW('Water Data'!E12)))</f>
        <v/>
      </c>
      <c r="BX18" s="330" t="str">
        <f ca="true">+IF(OFFSET('Water Data'!$E$29,0,10*ROW('Water Data'!E12))="","",OFFSET('Water Data'!$E$29,0,10*ROW('Water Data'!E12)))</f>
        <v/>
      </c>
      <c r="BY18" s="330" t="str">
        <f ca="true">+IF(OFFSET('Water Data'!$F$27,0,10*ROW('Water Data'!F12))="","",OFFSET('Water Data'!$F$27,0,10*ROW('Water Data'!F12)))</f>
        <v/>
      </c>
      <c r="BZ18" s="330" t="str">
        <f ca="true">+IF(OFFSET('Water Data'!$F$28,0,10*ROW('Water Data'!F12))="","",OFFSET('Water Data'!$F$28,0,10*ROW('Water Data'!F12)))</f>
        <v/>
      </c>
      <c r="CA18" s="330" t="str">
        <f ca="true">+IF(OFFSET('Water Data'!$F$29,0,10*ROW('Water Data'!F12))="","",OFFSET('Water Data'!$F$29,0,10*ROW('Water Data'!F12)))</f>
        <v/>
      </c>
      <c r="CB18" s="330" t="str">
        <f ca="true">+IF(OFFSET('Water Data'!$G$27,0,10*ROW('Water Data'!G12))="","",OFFSET('Water Data'!$G$27,0,10*ROW('Water Data'!G12)))</f>
        <v/>
      </c>
      <c r="CC18" s="330" t="str">
        <f ca="true">+IF(OFFSET('Water Data'!$G$28,0,10*ROW('Water Data'!G12))="","",OFFSET('Water Data'!$G$28,0,10*ROW('Water Data'!G12)))</f>
        <v/>
      </c>
      <c r="CD18" s="330" t="str">
        <f ca="true">+IF(OFFSET('Water Data'!$G$29,0,10*ROW('Water Data'!G12))="","",OFFSET('Water Data'!$G$29,0,10*ROW('Water Data'!G12)))</f>
        <v/>
      </c>
      <c r="CE18" s="330" t="str">
        <f ca="true">+IF(OFFSET('Water Data'!$H$27,0,10*ROW('Water Data'!H12))="","",OFFSET('Water Data'!$H$27,0,10*ROW('Water Data'!H12)))</f>
        <v/>
      </c>
      <c r="CF18" s="330" t="str">
        <f ca="true">+IF(OFFSET('Water Data'!$H$28,0,10*ROW('Water Data'!H12))="","",OFFSET('Water Data'!$H$28,0,10*ROW('Water Data'!H12)))</f>
        <v/>
      </c>
      <c r="CG18" s="330" t="str">
        <f ca="true">+IF(OFFSET('Water Data'!$H$29,0,10*ROW('Water Data'!H12))="","",OFFSET('Water Data'!$H$29,0,10*ROW('Water Data'!H12)))</f>
        <v/>
      </c>
      <c r="CH18" s="330" t="str">
        <f ca="true">+IF(OFFSET('Water Data'!$I$27,0,10*ROW('Water Data'!I12))="","",OFFSET('Water Data'!$I$27,0,10*ROW('Water Data'!I12)))</f>
        <v/>
      </c>
      <c r="CI18" s="330" t="str">
        <f ca="true">+IF(OFFSET('Water Data'!$I$28,0,10*ROW('Water Data'!I12))="","",OFFSET('Water Data'!$I$28,0,10*ROW('Water Data'!I12)))</f>
        <v/>
      </c>
      <c r="CJ18" s="330" t="str">
        <f ca="true">+IF(OFFSET('Water Data'!$I$29,0,10*ROW('Water Data'!I12))="","",OFFSET('Water Data'!$I$29,0,10*ROW('Water Data'!I12)))</f>
        <v/>
      </c>
      <c r="CK18" s="330" t="str">
        <f ca="true">+IF(OFFSET('Sanitation Data'!$D$28,0,10*ROW('Sanitation Data'!D12))="","",OFFSET('Sanitation Data'!$D$28,0,10*ROW('Sanitation Data'!D12)))</f>
        <v/>
      </c>
      <c r="CL18" s="330" t="str">
        <f ca="true">+IF(OFFSET('Sanitation Data'!$D$29,0,10*ROW('Sanitation Data'!D12))="","",OFFSET('Sanitation Data'!$D$29,0,10*ROW('Sanitation Data'!D12)))</f>
        <v/>
      </c>
      <c r="CM18" s="330" t="str">
        <f ca="true">+IF(OFFSET('Sanitation Data'!$D$30,0,10*ROW('Sanitation Data'!D12))="","",OFFSET('Sanitation Data'!$D$30,0,10*ROW('Sanitation Data'!D12)))</f>
        <v/>
      </c>
      <c r="CN18" s="330" t="str">
        <f ca="true">+IF(OFFSET('Sanitation Data'!$D$31,0,10*ROW('Sanitation Data'!D12))="","",OFFSET('Sanitation Data'!$D$31,0,10*ROW('Sanitation Data'!D12)))</f>
        <v/>
      </c>
      <c r="CO18" s="330" t="str">
        <f ca="true">+IF(OFFSET('Sanitation Data'!$D$32,0,10*ROW('Sanitation Data'!D12))="","",OFFSET('Sanitation Data'!$D$32,0,10*ROW('Sanitation Data'!D12)))</f>
        <v/>
      </c>
      <c r="CP18" s="330" t="str">
        <f ca="true">+IF(OFFSET('Sanitation Data'!$E$28,0,10*ROW('Sanitation Data'!E12))="","",OFFSET('Sanitation Data'!$E$28,0,10*ROW('Sanitation Data'!E12)))</f>
        <v/>
      </c>
      <c r="CQ18" s="330" t="str">
        <f ca="true">+IF(OFFSET('Sanitation Data'!$E$29,0,10*ROW('Sanitation Data'!E12))="","",OFFSET('Sanitation Data'!$E$29,0,10*ROW('Sanitation Data'!E12)))</f>
        <v/>
      </c>
      <c r="CR18" s="330" t="str">
        <f ca="true">+IF(OFFSET('Sanitation Data'!$E$30,0,10*ROW('Sanitation Data'!E12))="","",OFFSET('Sanitation Data'!$E$30,0,10*ROW('Sanitation Data'!E12)))</f>
        <v/>
      </c>
      <c r="CS18" s="330" t="str">
        <f ca="true">+IF(OFFSET('Sanitation Data'!$E$31,0,10*ROW('Sanitation Data'!E12))="","",OFFSET('Sanitation Data'!$E$31,0,10*ROW('Sanitation Data'!E12)))</f>
        <v/>
      </c>
      <c r="CT18" s="330" t="str">
        <f ca="true">+IF(OFFSET('Sanitation Data'!$E$32,0,10*ROW('Sanitation Data'!E12))="","",OFFSET('Sanitation Data'!$E$32,0,10*ROW('Sanitation Data'!E12)))</f>
        <v/>
      </c>
      <c r="CU18" s="330" t="str">
        <f ca="true">+IF(OFFSET('Sanitation Data'!$F$28,0,10*ROW('Sanitation Data'!F12))="","",OFFSET('Sanitation Data'!$F$28,0,10*ROW('Sanitation Data'!F12)))</f>
        <v/>
      </c>
      <c r="CV18" s="330" t="str">
        <f ca="true">+IF(OFFSET('Sanitation Data'!$F$29,0,10*ROW('Sanitation Data'!F12))="","",OFFSET('Sanitation Data'!$F$29,0,10*ROW('Sanitation Data'!F12)))</f>
        <v/>
      </c>
      <c r="CW18" s="330" t="str">
        <f ca="true">+IF(OFFSET('Sanitation Data'!$F$30,0,10*ROW('Sanitation Data'!F12))="","",OFFSET('Sanitation Data'!$F$30,0,10*ROW('Sanitation Data'!F12)))</f>
        <v/>
      </c>
      <c r="CX18" s="330" t="str">
        <f ca="true">+IF(OFFSET('Sanitation Data'!$F$31,0,10*ROW('Sanitation Data'!F12))="","",OFFSET('Sanitation Data'!$F$31,0,10*ROW('Sanitation Data'!F12)))</f>
        <v/>
      </c>
      <c r="CY18" s="330" t="str">
        <f ca="true">+IF(OFFSET('Sanitation Data'!$F$32,0,10*ROW('Sanitation Data'!F12))="","",OFFSET('Sanitation Data'!$F$32,0,10*ROW('Sanitation Data'!F12)))</f>
        <v/>
      </c>
      <c r="CZ18" s="330" t="str">
        <f ca="true">+IF(OFFSET('Sanitation Data'!$G$28,0,10*ROW('Sanitation Data'!G12))="","",OFFSET('Sanitation Data'!$G$28,0,10*ROW('Sanitation Data'!G12)))</f>
        <v/>
      </c>
      <c r="DA18" s="330" t="str">
        <f ca="true">+IF(OFFSET('Sanitation Data'!$G$29,0,10*ROW('Sanitation Data'!G12))="","",OFFSET('Sanitation Data'!$G$29,0,10*ROW('Sanitation Data'!G12)))</f>
        <v/>
      </c>
      <c r="DB18" s="330" t="str">
        <f ca="true">+IF(OFFSET('Sanitation Data'!$G$30,0,10*ROW('Sanitation Data'!G12))="","",OFFSET('Sanitation Data'!$G$30,0,10*ROW('Sanitation Data'!G12)))</f>
        <v/>
      </c>
      <c r="DC18" s="330" t="str">
        <f ca="true">+IF(OFFSET('Sanitation Data'!$G$31,0,10*ROW('Sanitation Data'!G12))="","",OFFSET('Sanitation Data'!$G$31,0,10*ROW('Sanitation Data'!G12)))</f>
        <v/>
      </c>
      <c r="DD18" s="330" t="str">
        <f ca="true">+IF(OFFSET('Sanitation Data'!$G$32,0,10*ROW('Sanitation Data'!G12))="","",OFFSET('Sanitation Data'!$G$32,0,10*ROW('Sanitation Data'!G12)))</f>
        <v/>
      </c>
      <c r="DE18" s="330" t="str">
        <f ca="true">+IF(OFFSET('Sanitation Data'!$H$28,0,10*ROW('Sanitation Data'!H12))="","",OFFSET('Sanitation Data'!$H$28,0,10*ROW('Sanitation Data'!H12)))</f>
        <v/>
      </c>
      <c r="DF18" s="330" t="str">
        <f ca="true">+IF(OFFSET('Sanitation Data'!$H$29,0,10*ROW('Sanitation Data'!H12))="","",OFFSET('Sanitation Data'!$H$29,0,10*ROW('Sanitation Data'!H12)))</f>
        <v/>
      </c>
      <c r="DG18" s="330" t="str">
        <f ca="true">+IF(OFFSET('Sanitation Data'!$H$30,0,10*ROW('Sanitation Data'!H12))="","",OFFSET('Sanitation Data'!$H$30,0,10*ROW('Sanitation Data'!H12)))</f>
        <v/>
      </c>
      <c r="DH18" s="330" t="str">
        <f ca="true">+IF(OFFSET('Sanitation Data'!$H$31,0,10*ROW('Sanitation Data'!H12))="","",OFFSET('Sanitation Data'!$H$31,0,10*ROW('Sanitation Data'!H12)))</f>
        <v/>
      </c>
      <c r="DI18" s="330" t="str">
        <f ca="true">+IF(OFFSET('Sanitation Data'!$H$32,0,10*ROW('Sanitation Data'!H12))="","",OFFSET('Sanitation Data'!$H$32,0,10*ROW('Sanitation Data'!H12)))</f>
        <v/>
      </c>
      <c r="DJ18" s="330" t="str">
        <f ca="true">+IF(OFFSET('Sanitation Data'!$I$28,0,10*ROW('Sanitation Data'!I12))="","",OFFSET('Sanitation Data'!$I$28,0,10*ROW('Sanitation Data'!I12)))</f>
        <v/>
      </c>
      <c r="DK18" s="330" t="str">
        <f ca="true">+IF(OFFSET('Sanitation Data'!$I$29,0,10*ROW('Sanitation Data'!I12))="","",OFFSET('Sanitation Data'!$I$29,0,10*ROW('Sanitation Data'!I12)))</f>
        <v/>
      </c>
      <c r="DL18" s="330" t="str">
        <f ca="true">+IF(OFFSET('Sanitation Data'!$I$30,0,10*ROW('Sanitation Data'!I12))="","",OFFSET('Sanitation Data'!$I$30,0,10*ROW('Sanitation Data'!I12)))</f>
        <v/>
      </c>
      <c r="DM18" s="330" t="str">
        <f ca="true">+IF(OFFSET('Sanitation Data'!$I$31,0,10*ROW('Sanitation Data'!I12))="","",OFFSET('Sanitation Data'!$I$31,0,10*ROW('Sanitation Data'!I12)))</f>
        <v/>
      </c>
      <c r="DN18" s="330" t="str">
        <f ca="true">+IF(OFFSET('Sanitation Data'!$I$32,0,10*ROW('Sanitation Data'!I12))="","",OFFSET('Sanitation Data'!$I$32,0,10*ROW('Sanitation Data'!I12)))</f>
        <v/>
      </c>
      <c r="DO18" s="330" t="str">
        <f ca="true">+IF(OFFSET('Hygiene Data'!$D$11,0,10*ROW('Hygiene Data'!D12))="","",OFFSET('Hygiene Data'!$D$11,0,10*ROW('Hygiene Data'!D12)))</f>
        <v/>
      </c>
      <c r="DP18" s="330" t="str">
        <f ca="true">+IF(OFFSET('Hygiene Data'!$D$12,0,10*ROW('Hygiene Data'!D12))="","",OFFSET('Hygiene Data'!$D$12,0,10*ROW('Hygiene Data'!D12)))</f>
        <v/>
      </c>
      <c r="DQ18" s="330" t="str">
        <f ca="true">+IF(OFFSET('Hygiene Data'!$D$13,0,10*ROW('Hygiene Data'!D12))="","",OFFSET('Hygiene Data'!$D$13,0,10*ROW('Hygiene Data'!D12)))</f>
        <v/>
      </c>
      <c r="DR18" s="330" t="str">
        <f ca="true">+IF(OFFSET('Hygiene Data'!$E$11,0,10*ROW('Hygiene Data'!E12))="","",OFFSET('Hygiene Data'!$E$11,0,10*ROW('Hygiene Data'!E12)))</f>
        <v/>
      </c>
      <c r="DS18" s="330" t="str">
        <f ca="true">+IF(OFFSET('Hygiene Data'!$E$12,0,10*ROW('Hygiene Data'!E12))="","",OFFSET('Hygiene Data'!$E$12,0,10*ROW('Hygiene Data'!E12)))</f>
        <v/>
      </c>
      <c r="DT18" s="330" t="str">
        <f ca="true">+IF(OFFSET('Hygiene Data'!$E$13,0,10*ROW('Hygiene Data'!E12))="","",OFFSET('Hygiene Data'!$E$13,0,10*ROW('Hygiene Data'!E12)))</f>
        <v/>
      </c>
      <c r="DU18" s="330" t="str">
        <f ca="true">+IF(OFFSET('Hygiene Data'!$F$11,0,10*ROW('Hygiene Data'!F12))="","",OFFSET('Hygiene Data'!$F$11,0,10*ROW('Hygiene Data'!F12)))</f>
        <v/>
      </c>
      <c r="DV18" s="330" t="str">
        <f ca="true">+IF(OFFSET('Hygiene Data'!$F$12,0,10*ROW('Hygiene Data'!F12))="","",OFFSET('Hygiene Data'!$F$12,0,10*ROW('Hygiene Data'!F12)))</f>
        <v/>
      </c>
      <c r="DW18" s="330" t="str">
        <f ca="true">+IF(OFFSET('Hygiene Data'!$F$13,0,10*ROW('Hygiene Data'!F12))="","",OFFSET('Hygiene Data'!$F$13,0,10*ROW('Hygiene Data'!F12)))</f>
        <v/>
      </c>
      <c r="DX18" s="330" t="str">
        <f ca="true">+IF(OFFSET('Hygiene Data'!$G$11,0,10*ROW('Hygiene Data'!G12))="","",OFFSET('Hygiene Data'!$G$11,0,10*ROW('Hygiene Data'!G12)))</f>
        <v/>
      </c>
      <c r="DY18" s="330" t="str">
        <f ca="true">+IF(OFFSET('Hygiene Data'!$G$12,0,10*ROW('Hygiene Data'!G12))="","",OFFSET('Hygiene Data'!$G$12,0,10*ROW('Hygiene Data'!G12)))</f>
        <v/>
      </c>
      <c r="DZ18" s="330" t="str">
        <f ca="true">+IF(OFFSET('Hygiene Data'!$G$13,0,10*ROW('Hygiene Data'!G12))="","",OFFSET('Hygiene Data'!$G$13,0,10*ROW('Hygiene Data'!G12)))</f>
        <v/>
      </c>
      <c r="EA18" s="330" t="str">
        <f ca="true">+IF(OFFSET('Hygiene Data'!$H$11,0,10*ROW('Hygiene Data'!H12))="","",OFFSET('Hygiene Data'!$H$11,0,10*ROW('Hygiene Data'!H12)))</f>
        <v/>
      </c>
      <c r="EB18" s="330" t="str">
        <f ca="true">+IF(OFFSET('Hygiene Data'!$H$12,0,10*ROW('Hygiene Data'!H12))="","",OFFSET('Hygiene Data'!$H$12,0,10*ROW('Hygiene Data'!H12)))</f>
        <v/>
      </c>
      <c r="EC18" s="330" t="str">
        <f ca="true">+IF(OFFSET('Hygiene Data'!$H$13,0,10*ROW('Hygiene Data'!H12))="","",OFFSET('Hygiene Data'!$H$13,0,10*ROW('Hygiene Data'!H12)))</f>
        <v/>
      </c>
      <c r="ED18" s="330" t="str">
        <f ca="true">+IF(OFFSET('Hygiene Data'!$I$11,0,10*ROW('Hygiene Data'!I12))="","",OFFSET('Hygiene Data'!$I$11,0,10*ROW('Hygiene Data'!I12)))</f>
        <v/>
      </c>
      <c r="EE18" s="330" t="str">
        <f ca="true">+IF(OFFSET('Hygiene Data'!$I$12,0,10*ROW('Hygiene Data'!I12))="","",OFFSET('Hygiene Data'!$I$12,0,10*ROW('Hygiene Data'!I12)))</f>
        <v/>
      </c>
      <c r="EF18" s="33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90"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30"/>
      <c r="BS19" s="330" t="str">
        <f ca="true">+IF(OFFSET('Water Data'!$D$27,0,10*ROW('Water Data'!D13))="","",OFFSET('Water Data'!$D$27,0,10*ROW('Water Data'!D13)))</f>
        <v/>
      </c>
      <c r="BT19" s="330" t="str">
        <f ca="true">+IF(OFFSET('Water Data'!$D$28,0,10*ROW('Water Data'!D13))="","",OFFSET('Water Data'!$D$28,0,10*ROW('Water Data'!D13)))</f>
        <v/>
      </c>
      <c r="BU19" s="330" t="str">
        <f ca="true">+IF(OFFSET('Water Data'!$D$29,0,10*ROW('Water Data'!D13))="","",OFFSET('Water Data'!$D$29,0,10*ROW('Water Data'!D13)))</f>
        <v/>
      </c>
      <c r="BV19" s="330" t="str">
        <f ca="true">+IF(OFFSET('Water Data'!$E$27,0,10*ROW('Water Data'!E13))="","",OFFSET('Water Data'!$E$27,0,10*ROW('Water Data'!E13)))</f>
        <v/>
      </c>
      <c r="BW19" s="330" t="str">
        <f ca="true">+IF(OFFSET('Water Data'!$E$28,0,10*ROW('Water Data'!E13))="","",OFFSET('Water Data'!$E$28,0,10*ROW('Water Data'!E13)))</f>
        <v/>
      </c>
      <c r="BX19" s="330" t="str">
        <f ca="true">+IF(OFFSET('Water Data'!$E$29,0,10*ROW('Water Data'!E13))="","",OFFSET('Water Data'!$E$29,0,10*ROW('Water Data'!E13)))</f>
        <v/>
      </c>
      <c r="BY19" s="330" t="str">
        <f ca="true">+IF(OFFSET('Water Data'!$F$27,0,10*ROW('Water Data'!F13))="","",OFFSET('Water Data'!$F$27,0,10*ROW('Water Data'!F13)))</f>
        <v/>
      </c>
      <c r="BZ19" s="330" t="str">
        <f ca="true">+IF(OFFSET('Water Data'!$F$28,0,10*ROW('Water Data'!F13))="","",OFFSET('Water Data'!$F$28,0,10*ROW('Water Data'!F13)))</f>
        <v/>
      </c>
      <c r="CA19" s="330" t="str">
        <f ca="true">+IF(OFFSET('Water Data'!$F$29,0,10*ROW('Water Data'!F13))="","",OFFSET('Water Data'!$F$29,0,10*ROW('Water Data'!F13)))</f>
        <v/>
      </c>
      <c r="CB19" s="330" t="str">
        <f ca="true">+IF(OFFSET('Water Data'!$G$27,0,10*ROW('Water Data'!G13))="","",OFFSET('Water Data'!$G$27,0,10*ROW('Water Data'!G13)))</f>
        <v/>
      </c>
      <c r="CC19" s="330" t="str">
        <f ca="true">+IF(OFFSET('Water Data'!$G$28,0,10*ROW('Water Data'!G13))="","",OFFSET('Water Data'!$G$28,0,10*ROW('Water Data'!G13)))</f>
        <v/>
      </c>
      <c r="CD19" s="330" t="str">
        <f ca="true">+IF(OFFSET('Water Data'!$G$29,0,10*ROW('Water Data'!G13))="","",OFFSET('Water Data'!$G$29,0,10*ROW('Water Data'!G13)))</f>
        <v/>
      </c>
      <c r="CE19" s="330" t="str">
        <f ca="true">+IF(OFFSET('Water Data'!$H$27,0,10*ROW('Water Data'!H13))="","",OFFSET('Water Data'!$H$27,0,10*ROW('Water Data'!H13)))</f>
        <v/>
      </c>
      <c r="CF19" s="330" t="str">
        <f ca="true">+IF(OFFSET('Water Data'!$H$28,0,10*ROW('Water Data'!H13))="","",OFFSET('Water Data'!$H$28,0,10*ROW('Water Data'!H13)))</f>
        <v/>
      </c>
      <c r="CG19" s="330" t="str">
        <f ca="true">+IF(OFFSET('Water Data'!$H$29,0,10*ROW('Water Data'!H13))="","",OFFSET('Water Data'!$H$29,0,10*ROW('Water Data'!H13)))</f>
        <v/>
      </c>
      <c r="CH19" s="330" t="str">
        <f ca="true">+IF(OFFSET('Water Data'!$I$27,0,10*ROW('Water Data'!I13))="","",OFFSET('Water Data'!$I$27,0,10*ROW('Water Data'!I13)))</f>
        <v/>
      </c>
      <c r="CI19" s="330" t="str">
        <f ca="true">+IF(OFFSET('Water Data'!$I$28,0,10*ROW('Water Data'!I13))="","",OFFSET('Water Data'!$I$28,0,10*ROW('Water Data'!I13)))</f>
        <v/>
      </c>
      <c r="CJ19" s="330" t="str">
        <f ca="true">+IF(OFFSET('Water Data'!$I$29,0,10*ROW('Water Data'!I13))="","",OFFSET('Water Data'!$I$29,0,10*ROW('Water Data'!I13)))</f>
        <v/>
      </c>
      <c r="CK19" s="330" t="str">
        <f ca="true">+IF(OFFSET('Sanitation Data'!$D$28,0,10*ROW('Sanitation Data'!D13))="","",OFFSET('Sanitation Data'!$D$28,0,10*ROW('Sanitation Data'!D13)))</f>
        <v/>
      </c>
      <c r="CL19" s="330" t="str">
        <f ca="true">+IF(OFFSET('Sanitation Data'!$D$29,0,10*ROW('Sanitation Data'!D13))="","",OFFSET('Sanitation Data'!$D$29,0,10*ROW('Sanitation Data'!D13)))</f>
        <v/>
      </c>
      <c r="CM19" s="330" t="str">
        <f ca="true">+IF(OFFSET('Sanitation Data'!$D$30,0,10*ROW('Sanitation Data'!D13))="","",OFFSET('Sanitation Data'!$D$30,0,10*ROW('Sanitation Data'!D13)))</f>
        <v/>
      </c>
      <c r="CN19" s="330" t="str">
        <f ca="true">+IF(OFFSET('Sanitation Data'!$D$31,0,10*ROW('Sanitation Data'!D13))="","",OFFSET('Sanitation Data'!$D$31,0,10*ROW('Sanitation Data'!D13)))</f>
        <v/>
      </c>
      <c r="CO19" s="330" t="str">
        <f ca="true">+IF(OFFSET('Sanitation Data'!$D$32,0,10*ROW('Sanitation Data'!D13))="","",OFFSET('Sanitation Data'!$D$32,0,10*ROW('Sanitation Data'!D13)))</f>
        <v/>
      </c>
      <c r="CP19" s="330" t="str">
        <f ca="true">+IF(OFFSET('Sanitation Data'!$E$28,0,10*ROW('Sanitation Data'!E13))="","",OFFSET('Sanitation Data'!$E$28,0,10*ROW('Sanitation Data'!E13)))</f>
        <v/>
      </c>
      <c r="CQ19" s="330" t="str">
        <f ca="true">+IF(OFFSET('Sanitation Data'!$E$29,0,10*ROW('Sanitation Data'!E13))="","",OFFSET('Sanitation Data'!$E$29,0,10*ROW('Sanitation Data'!E13)))</f>
        <v/>
      </c>
      <c r="CR19" s="330" t="str">
        <f ca="true">+IF(OFFSET('Sanitation Data'!$E$30,0,10*ROW('Sanitation Data'!E13))="","",OFFSET('Sanitation Data'!$E$30,0,10*ROW('Sanitation Data'!E13)))</f>
        <v/>
      </c>
      <c r="CS19" s="330" t="str">
        <f ca="true">+IF(OFFSET('Sanitation Data'!$E$31,0,10*ROW('Sanitation Data'!E13))="","",OFFSET('Sanitation Data'!$E$31,0,10*ROW('Sanitation Data'!E13)))</f>
        <v/>
      </c>
      <c r="CT19" s="330" t="str">
        <f ca="true">+IF(OFFSET('Sanitation Data'!$E$32,0,10*ROW('Sanitation Data'!E13))="","",OFFSET('Sanitation Data'!$E$32,0,10*ROW('Sanitation Data'!E13)))</f>
        <v/>
      </c>
      <c r="CU19" s="330" t="str">
        <f ca="true">+IF(OFFSET('Sanitation Data'!$F$28,0,10*ROW('Sanitation Data'!F13))="","",OFFSET('Sanitation Data'!$F$28,0,10*ROW('Sanitation Data'!F13)))</f>
        <v/>
      </c>
      <c r="CV19" s="330" t="str">
        <f ca="true">+IF(OFFSET('Sanitation Data'!$F$29,0,10*ROW('Sanitation Data'!F13))="","",OFFSET('Sanitation Data'!$F$29,0,10*ROW('Sanitation Data'!F13)))</f>
        <v/>
      </c>
      <c r="CW19" s="330" t="str">
        <f ca="true">+IF(OFFSET('Sanitation Data'!$F$30,0,10*ROW('Sanitation Data'!F13))="","",OFFSET('Sanitation Data'!$F$30,0,10*ROW('Sanitation Data'!F13)))</f>
        <v/>
      </c>
      <c r="CX19" s="330" t="str">
        <f ca="true">+IF(OFFSET('Sanitation Data'!$F$31,0,10*ROW('Sanitation Data'!F13))="","",OFFSET('Sanitation Data'!$F$31,0,10*ROW('Sanitation Data'!F13)))</f>
        <v/>
      </c>
      <c r="CY19" s="330" t="str">
        <f ca="true">+IF(OFFSET('Sanitation Data'!$F$32,0,10*ROW('Sanitation Data'!F13))="","",OFFSET('Sanitation Data'!$F$32,0,10*ROW('Sanitation Data'!F13)))</f>
        <v/>
      </c>
      <c r="CZ19" s="330" t="str">
        <f ca="true">+IF(OFFSET('Sanitation Data'!$G$28,0,10*ROW('Sanitation Data'!G13))="","",OFFSET('Sanitation Data'!$G$28,0,10*ROW('Sanitation Data'!G13)))</f>
        <v/>
      </c>
      <c r="DA19" s="330" t="str">
        <f ca="true">+IF(OFFSET('Sanitation Data'!$G$29,0,10*ROW('Sanitation Data'!G13))="","",OFFSET('Sanitation Data'!$G$29,0,10*ROW('Sanitation Data'!G13)))</f>
        <v/>
      </c>
      <c r="DB19" s="330" t="str">
        <f ca="true">+IF(OFFSET('Sanitation Data'!$G$30,0,10*ROW('Sanitation Data'!G13))="","",OFFSET('Sanitation Data'!$G$30,0,10*ROW('Sanitation Data'!G13)))</f>
        <v/>
      </c>
      <c r="DC19" s="330" t="str">
        <f ca="true">+IF(OFFSET('Sanitation Data'!$G$31,0,10*ROW('Sanitation Data'!G13))="","",OFFSET('Sanitation Data'!$G$31,0,10*ROW('Sanitation Data'!G13)))</f>
        <v/>
      </c>
      <c r="DD19" s="330" t="str">
        <f ca="true">+IF(OFFSET('Sanitation Data'!$G$32,0,10*ROW('Sanitation Data'!G13))="","",OFFSET('Sanitation Data'!$G$32,0,10*ROW('Sanitation Data'!G13)))</f>
        <v/>
      </c>
      <c r="DE19" s="330" t="str">
        <f ca="true">+IF(OFFSET('Sanitation Data'!$H$28,0,10*ROW('Sanitation Data'!H13))="","",OFFSET('Sanitation Data'!$H$28,0,10*ROW('Sanitation Data'!H13)))</f>
        <v/>
      </c>
      <c r="DF19" s="330" t="str">
        <f ca="true">+IF(OFFSET('Sanitation Data'!$H$29,0,10*ROW('Sanitation Data'!H13))="","",OFFSET('Sanitation Data'!$H$29,0,10*ROW('Sanitation Data'!H13)))</f>
        <v/>
      </c>
      <c r="DG19" s="330" t="str">
        <f ca="true">+IF(OFFSET('Sanitation Data'!$H$30,0,10*ROW('Sanitation Data'!H13))="","",OFFSET('Sanitation Data'!$H$30,0,10*ROW('Sanitation Data'!H13)))</f>
        <v/>
      </c>
      <c r="DH19" s="330" t="str">
        <f ca="true">+IF(OFFSET('Sanitation Data'!$H$31,0,10*ROW('Sanitation Data'!H13))="","",OFFSET('Sanitation Data'!$H$31,0,10*ROW('Sanitation Data'!H13)))</f>
        <v/>
      </c>
      <c r="DI19" s="330" t="str">
        <f ca="true">+IF(OFFSET('Sanitation Data'!$H$32,0,10*ROW('Sanitation Data'!H13))="","",OFFSET('Sanitation Data'!$H$32,0,10*ROW('Sanitation Data'!H13)))</f>
        <v/>
      </c>
      <c r="DJ19" s="330" t="str">
        <f ca="true">+IF(OFFSET('Sanitation Data'!$I$28,0,10*ROW('Sanitation Data'!I13))="","",OFFSET('Sanitation Data'!$I$28,0,10*ROW('Sanitation Data'!I13)))</f>
        <v/>
      </c>
      <c r="DK19" s="330" t="str">
        <f ca="true">+IF(OFFSET('Sanitation Data'!$I$29,0,10*ROW('Sanitation Data'!I13))="","",OFFSET('Sanitation Data'!$I$29,0,10*ROW('Sanitation Data'!I13)))</f>
        <v/>
      </c>
      <c r="DL19" s="330" t="str">
        <f ca="true">+IF(OFFSET('Sanitation Data'!$I$30,0,10*ROW('Sanitation Data'!I13))="","",OFFSET('Sanitation Data'!$I$30,0,10*ROW('Sanitation Data'!I13)))</f>
        <v/>
      </c>
      <c r="DM19" s="330" t="str">
        <f ca="true">+IF(OFFSET('Sanitation Data'!$I$31,0,10*ROW('Sanitation Data'!I13))="","",OFFSET('Sanitation Data'!$I$31,0,10*ROW('Sanitation Data'!I13)))</f>
        <v/>
      </c>
      <c r="DN19" s="330" t="str">
        <f ca="true">+IF(OFFSET('Sanitation Data'!$I$32,0,10*ROW('Sanitation Data'!I13))="","",OFFSET('Sanitation Data'!$I$32,0,10*ROW('Sanitation Data'!I13)))</f>
        <v/>
      </c>
      <c r="DO19" s="330" t="str">
        <f ca="true">+IF(OFFSET('Hygiene Data'!$D$11,0,10*ROW('Hygiene Data'!D13))="","",OFFSET('Hygiene Data'!$D$11,0,10*ROW('Hygiene Data'!D13)))</f>
        <v/>
      </c>
      <c r="DP19" s="330" t="str">
        <f ca="true">+IF(OFFSET('Hygiene Data'!$D$12,0,10*ROW('Hygiene Data'!D13))="","",OFFSET('Hygiene Data'!$D$12,0,10*ROW('Hygiene Data'!D13)))</f>
        <v/>
      </c>
      <c r="DQ19" s="330" t="str">
        <f ca="true">+IF(OFFSET('Hygiene Data'!$D$13,0,10*ROW('Hygiene Data'!D13))="","",OFFSET('Hygiene Data'!$D$13,0,10*ROW('Hygiene Data'!D13)))</f>
        <v/>
      </c>
      <c r="DR19" s="330" t="str">
        <f ca="true">+IF(OFFSET('Hygiene Data'!$E$11,0,10*ROW('Hygiene Data'!E13))="","",OFFSET('Hygiene Data'!$E$11,0,10*ROW('Hygiene Data'!E13)))</f>
        <v/>
      </c>
      <c r="DS19" s="330" t="str">
        <f ca="true">+IF(OFFSET('Hygiene Data'!$E$12,0,10*ROW('Hygiene Data'!E13))="","",OFFSET('Hygiene Data'!$E$12,0,10*ROW('Hygiene Data'!E13)))</f>
        <v/>
      </c>
      <c r="DT19" s="330" t="str">
        <f ca="true">+IF(OFFSET('Hygiene Data'!$E$13,0,10*ROW('Hygiene Data'!E13))="","",OFFSET('Hygiene Data'!$E$13,0,10*ROW('Hygiene Data'!E13)))</f>
        <v/>
      </c>
      <c r="DU19" s="330" t="str">
        <f ca="true">+IF(OFFSET('Hygiene Data'!$F$11,0,10*ROW('Hygiene Data'!F13))="","",OFFSET('Hygiene Data'!$F$11,0,10*ROW('Hygiene Data'!F13)))</f>
        <v/>
      </c>
      <c r="DV19" s="330" t="str">
        <f ca="true">+IF(OFFSET('Hygiene Data'!$F$12,0,10*ROW('Hygiene Data'!F13))="","",OFFSET('Hygiene Data'!$F$12,0,10*ROW('Hygiene Data'!F13)))</f>
        <v/>
      </c>
      <c r="DW19" s="330" t="str">
        <f ca="true">+IF(OFFSET('Hygiene Data'!$F$13,0,10*ROW('Hygiene Data'!F13))="","",OFFSET('Hygiene Data'!$F$13,0,10*ROW('Hygiene Data'!F13)))</f>
        <v/>
      </c>
      <c r="DX19" s="330" t="str">
        <f ca="true">+IF(OFFSET('Hygiene Data'!$G$11,0,10*ROW('Hygiene Data'!G13))="","",OFFSET('Hygiene Data'!$G$11,0,10*ROW('Hygiene Data'!G13)))</f>
        <v/>
      </c>
      <c r="DY19" s="330" t="str">
        <f ca="true">+IF(OFFSET('Hygiene Data'!$G$12,0,10*ROW('Hygiene Data'!G13))="","",OFFSET('Hygiene Data'!$G$12,0,10*ROW('Hygiene Data'!G13)))</f>
        <v/>
      </c>
      <c r="DZ19" s="330" t="str">
        <f ca="true">+IF(OFFSET('Hygiene Data'!$G$13,0,10*ROW('Hygiene Data'!G13))="","",OFFSET('Hygiene Data'!$G$13,0,10*ROW('Hygiene Data'!G13)))</f>
        <v/>
      </c>
      <c r="EA19" s="330" t="str">
        <f ca="true">+IF(OFFSET('Hygiene Data'!$H$11,0,10*ROW('Hygiene Data'!H13))="","",OFFSET('Hygiene Data'!$H$11,0,10*ROW('Hygiene Data'!H13)))</f>
        <v/>
      </c>
      <c r="EB19" s="330" t="str">
        <f ca="true">+IF(OFFSET('Hygiene Data'!$H$12,0,10*ROW('Hygiene Data'!H13))="","",OFFSET('Hygiene Data'!$H$12,0,10*ROW('Hygiene Data'!H13)))</f>
        <v/>
      </c>
      <c r="EC19" s="330" t="str">
        <f ca="true">+IF(OFFSET('Hygiene Data'!$H$13,0,10*ROW('Hygiene Data'!H13))="","",OFFSET('Hygiene Data'!$H$13,0,10*ROW('Hygiene Data'!H13)))</f>
        <v/>
      </c>
      <c r="ED19" s="330" t="str">
        <f ca="true">+IF(OFFSET('Hygiene Data'!$I$11,0,10*ROW('Hygiene Data'!I13))="","",OFFSET('Hygiene Data'!$I$11,0,10*ROW('Hygiene Data'!I13)))</f>
        <v/>
      </c>
      <c r="EE19" s="330" t="str">
        <f ca="true">+IF(OFFSET('Hygiene Data'!$I$12,0,10*ROW('Hygiene Data'!I13))="","",OFFSET('Hygiene Data'!$I$12,0,10*ROW('Hygiene Data'!I13)))</f>
        <v/>
      </c>
      <c r="EF19" s="33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90"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30"/>
      <c r="BS20" s="330" t="str">
        <f ca="true">+IF(OFFSET('Water Data'!$D$27,0,10*ROW('Water Data'!D14))="","",OFFSET('Water Data'!$D$27,0,10*ROW('Water Data'!D14)))</f>
        <v/>
      </c>
      <c r="BT20" s="330" t="str">
        <f ca="true">+IF(OFFSET('Water Data'!$D$28,0,10*ROW('Water Data'!D14))="","",OFFSET('Water Data'!$D$28,0,10*ROW('Water Data'!D14)))</f>
        <v/>
      </c>
      <c r="BU20" s="330" t="str">
        <f ca="true">+IF(OFFSET('Water Data'!$D$29,0,10*ROW('Water Data'!D14))="","",OFFSET('Water Data'!$D$29,0,10*ROW('Water Data'!D14)))</f>
        <v/>
      </c>
      <c r="BV20" s="330" t="str">
        <f ca="true">+IF(OFFSET('Water Data'!$E$27,0,10*ROW('Water Data'!E14))="","",OFFSET('Water Data'!$E$27,0,10*ROW('Water Data'!E14)))</f>
        <v/>
      </c>
      <c r="BW20" s="330" t="str">
        <f ca="true">+IF(OFFSET('Water Data'!$E$28,0,10*ROW('Water Data'!E14))="","",OFFSET('Water Data'!$E$28,0,10*ROW('Water Data'!E14)))</f>
        <v/>
      </c>
      <c r="BX20" s="330" t="str">
        <f ca="true">+IF(OFFSET('Water Data'!$E$29,0,10*ROW('Water Data'!E14))="","",OFFSET('Water Data'!$E$29,0,10*ROW('Water Data'!E14)))</f>
        <v/>
      </c>
      <c r="BY20" s="330" t="str">
        <f ca="true">+IF(OFFSET('Water Data'!$F$27,0,10*ROW('Water Data'!F14))="","",OFFSET('Water Data'!$F$27,0,10*ROW('Water Data'!F14)))</f>
        <v/>
      </c>
      <c r="BZ20" s="330" t="str">
        <f ca="true">+IF(OFFSET('Water Data'!$F$28,0,10*ROW('Water Data'!F14))="","",OFFSET('Water Data'!$F$28,0,10*ROW('Water Data'!F14)))</f>
        <v/>
      </c>
      <c r="CA20" s="330" t="str">
        <f ca="true">+IF(OFFSET('Water Data'!$F$29,0,10*ROW('Water Data'!F14))="","",OFFSET('Water Data'!$F$29,0,10*ROW('Water Data'!F14)))</f>
        <v/>
      </c>
      <c r="CB20" s="330" t="str">
        <f ca="true">+IF(OFFSET('Water Data'!$G$27,0,10*ROW('Water Data'!G14))="","",OFFSET('Water Data'!$G$27,0,10*ROW('Water Data'!G14)))</f>
        <v/>
      </c>
      <c r="CC20" s="330" t="str">
        <f ca="true">+IF(OFFSET('Water Data'!$G$28,0,10*ROW('Water Data'!G14))="","",OFFSET('Water Data'!$G$28,0,10*ROW('Water Data'!G14)))</f>
        <v/>
      </c>
      <c r="CD20" s="330" t="str">
        <f ca="true">+IF(OFFSET('Water Data'!$G$29,0,10*ROW('Water Data'!G14))="","",OFFSET('Water Data'!$G$29,0,10*ROW('Water Data'!G14)))</f>
        <v/>
      </c>
      <c r="CE20" s="330" t="str">
        <f ca="true">+IF(OFFSET('Water Data'!$H$27,0,10*ROW('Water Data'!H14))="","",OFFSET('Water Data'!$H$27,0,10*ROW('Water Data'!H14)))</f>
        <v/>
      </c>
      <c r="CF20" s="330" t="str">
        <f ca="true">+IF(OFFSET('Water Data'!$H$28,0,10*ROW('Water Data'!H14))="","",OFFSET('Water Data'!$H$28,0,10*ROW('Water Data'!H14)))</f>
        <v/>
      </c>
      <c r="CG20" s="330" t="str">
        <f ca="true">+IF(OFFSET('Water Data'!$H$29,0,10*ROW('Water Data'!H14))="","",OFFSET('Water Data'!$H$29,0,10*ROW('Water Data'!H14)))</f>
        <v/>
      </c>
      <c r="CH20" s="330" t="str">
        <f ca="true">+IF(OFFSET('Water Data'!$I$27,0,10*ROW('Water Data'!I14))="","",OFFSET('Water Data'!$I$27,0,10*ROW('Water Data'!I14)))</f>
        <v/>
      </c>
      <c r="CI20" s="330" t="str">
        <f ca="true">+IF(OFFSET('Water Data'!$I$28,0,10*ROW('Water Data'!I14))="","",OFFSET('Water Data'!$I$28,0,10*ROW('Water Data'!I14)))</f>
        <v/>
      </c>
      <c r="CJ20" s="330" t="str">
        <f ca="true">+IF(OFFSET('Water Data'!$I$29,0,10*ROW('Water Data'!I14))="","",OFFSET('Water Data'!$I$29,0,10*ROW('Water Data'!I14)))</f>
        <v/>
      </c>
      <c r="CK20" s="330" t="str">
        <f ca="true">+IF(OFFSET('Sanitation Data'!$D$28,0,10*ROW('Sanitation Data'!D14))="","",OFFSET('Sanitation Data'!$D$28,0,10*ROW('Sanitation Data'!D14)))</f>
        <v/>
      </c>
      <c r="CL20" s="330" t="str">
        <f ca="true">+IF(OFFSET('Sanitation Data'!$D$29,0,10*ROW('Sanitation Data'!D14))="","",OFFSET('Sanitation Data'!$D$29,0,10*ROW('Sanitation Data'!D14)))</f>
        <v/>
      </c>
      <c r="CM20" s="330" t="str">
        <f ca="true">+IF(OFFSET('Sanitation Data'!$D$30,0,10*ROW('Sanitation Data'!D14))="","",OFFSET('Sanitation Data'!$D$30,0,10*ROW('Sanitation Data'!D14)))</f>
        <v/>
      </c>
      <c r="CN20" s="330" t="str">
        <f ca="true">+IF(OFFSET('Sanitation Data'!$D$31,0,10*ROW('Sanitation Data'!D14))="","",OFFSET('Sanitation Data'!$D$31,0,10*ROW('Sanitation Data'!D14)))</f>
        <v/>
      </c>
      <c r="CO20" s="330" t="str">
        <f ca="true">+IF(OFFSET('Sanitation Data'!$D$32,0,10*ROW('Sanitation Data'!D14))="","",OFFSET('Sanitation Data'!$D$32,0,10*ROW('Sanitation Data'!D14)))</f>
        <v/>
      </c>
      <c r="CP20" s="330" t="str">
        <f ca="true">+IF(OFFSET('Sanitation Data'!$E$28,0,10*ROW('Sanitation Data'!E14))="","",OFFSET('Sanitation Data'!$E$28,0,10*ROW('Sanitation Data'!E14)))</f>
        <v/>
      </c>
      <c r="CQ20" s="330" t="str">
        <f ca="true">+IF(OFFSET('Sanitation Data'!$E$29,0,10*ROW('Sanitation Data'!E14))="","",OFFSET('Sanitation Data'!$E$29,0,10*ROW('Sanitation Data'!E14)))</f>
        <v/>
      </c>
      <c r="CR20" s="330" t="str">
        <f ca="true">+IF(OFFSET('Sanitation Data'!$E$30,0,10*ROW('Sanitation Data'!E14))="","",OFFSET('Sanitation Data'!$E$30,0,10*ROW('Sanitation Data'!E14)))</f>
        <v/>
      </c>
      <c r="CS20" s="330" t="str">
        <f ca="true">+IF(OFFSET('Sanitation Data'!$E$31,0,10*ROW('Sanitation Data'!E14))="","",OFFSET('Sanitation Data'!$E$31,0,10*ROW('Sanitation Data'!E14)))</f>
        <v/>
      </c>
      <c r="CT20" s="330" t="str">
        <f ca="true">+IF(OFFSET('Sanitation Data'!$E$32,0,10*ROW('Sanitation Data'!E14))="","",OFFSET('Sanitation Data'!$E$32,0,10*ROW('Sanitation Data'!E14)))</f>
        <v/>
      </c>
      <c r="CU20" s="330" t="str">
        <f ca="true">+IF(OFFSET('Sanitation Data'!$F$28,0,10*ROW('Sanitation Data'!F14))="","",OFFSET('Sanitation Data'!$F$28,0,10*ROW('Sanitation Data'!F14)))</f>
        <v/>
      </c>
      <c r="CV20" s="330" t="str">
        <f ca="true">+IF(OFFSET('Sanitation Data'!$F$29,0,10*ROW('Sanitation Data'!F14))="","",OFFSET('Sanitation Data'!$F$29,0,10*ROW('Sanitation Data'!F14)))</f>
        <v/>
      </c>
      <c r="CW20" s="330" t="str">
        <f ca="true">+IF(OFFSET('Sanitation Data'!$F$30,0,10*ROW('Sanitation Data'!F14))="","",OFFSET('Sanitation Data'!$F$30,0,10*ROW('Sanitation Data'!F14)))</f>
        <v/>
      </c>
      <c r="CX20" s="330" t="str">
        <f ca="true">+IF(OFFSET('Sanitation Data'!$F$31,0,10*ROW('Sanitation Data'!F14))="","",OFFSET('Sanitation Data'!$F$31,0,10*ROW('Sanitation Data'!F14)))</f>
        <v/>
      </c>
      <c r="CY20" s="330" t="str">
        <f ca="true">+IF(OFFSET('Sanitation Data'!$F$32,0,10*ROW('Sanitation Data'!F14))="","",OFFSET('Sanitation Data'!$F$32,0,10*ROW('Sanitation Data'!F14)))</f>
        <v/>
      </c>
      <c r="CZ20" s="330" t="str">
        <f ca="true">+IF(OFFSET('Sanitation Data'!$G$28,0,10*ROW('Sanitation Data'!G14))="","",OFFSET('Sanitation Data'!$G$28,0,10*ROW('Sanitation Data'!G14)))</f>
        <v/>
      </c>
      <c r="DA20" s="330" t="str">
        <f ca="true">+IF(OFFSET('Sanitation Data'!$G$29,0,10*ROW('Sanitation Data'!G14))="","",OFFSET('Sanitation Data'!$G$29,0,10*ROW('Sanitation Data'!G14)))</f>
        <v/>
      </c>
      <c r="DB20" s="330" t="str">
        <f ca="true">+IF(OFFSET('Sanitation Data'!$G$30,0,10*ROW('Sanitation Data'!G14))="","",OFFSET('Sanitation Data'!$G$30,0,10*ROW('Sanitation Data'!G14)))</f>
        <v/>
      </c>
      <c r="DC20" s="330" t="str">
        <f ca="true">+IF(OFFSET('Sanitation Data'!$G$31,0,10*ROW('Sanitation Data'!G14))="","",OFFSET('Sanitation Data'!$G$31,0,10*ROW('Sanitation Data'!G14)))</f>
        <v/>
      </c>
      <c r="DD20" s="330" t="str">
        <f ca="true">+IF(OFFSET('Sanitation Data'!$G$32,0,10*ROW('Sanitation Data'!G14))="","",OFFSET('Sanitation Data'!$G$32,0,10*ROW('Sanitation Data'!G14)))</f>
        <v/>
      </c>
      <c r="DE20" s="330" t="str">
        <f ca="true">+IF(OFFSET('Sanitation Data'!$H$28,0,10*ROW('Sanitation Data'!H14))="","",OFFSET('Sanitation Data'!$H$28,0,10*ROW('Sanitation Data'!H14)))</f>
        <v/>
      </c>
      <c r="DF20" s="330" t="str">
        <f ca="true">+IF(OFFSET('Sanitation Data'!$H$29,0,10*ROW('Sanitation Data'!H14))="","",OFFSET('Sanitation Data'!$H$29,0,10*ROW('Sanitation Data'!H14)))</f>
        <v/>
      </c>
      <c r="DG20" s="330" t="str">
        <f ca="true">+IF(OFFSET('Sanitation Data'!$H$30,0,10*ROW('Sanitation Data'!H14))="","",OFFSET('Sanitation Data'!$H$30,0,10*ROW('Sanitation Data'!H14)))</f>
        <v/>
      </c>
      <c r="DH20" s="330" t="str">
        <f ca="true">+IF(OFFSET('Sanitation Data'!$H$31,0,10*ROW('Sanitation Data'!H14))="","",OFFSET('Sanitation Data'!$H$31,0,10*ROW('Sanitation Data'!H14)))</f>
        <v/>
      </c>
      <c r="DI20" s="330" t="str">
        <f ca="true">+IF(OFFSET('Sanitation Data'!$H$32,0,10*ROW('Sanitation Data'!H14))="","",OFFSET('Sanitation Data'!$H$32,0,10*ROW('Sanitation Data'!H14)))</f>
        <v/>
      </c>
      <c r="DJ20" s="330" t="str">
        <f ca="true">+IF(OFFSET('Sanitation Data'!$I$28,0,10*ROW('Sanitation Data'!I14))="","",OFFSET('Sanitation Data'!$I$28,0,10*ROW('Sanitation Data'!I14)))</f>
        <v/>
      </c>
      <c r="DK20" s="330" t="str">
        <f ca="true">+IF(OFFSET('Sanitation Data'!$I$29,0,10*ROW('Sanitation Data'!I14))="","",OFFSET('Sanitation Data'!$I$29,0,10*ROW('Sanitation Data'!I14)))</f>
        <v/>
      </c>
      <c r="DL20" s="330" t="str">
        <f ca="true">+IF(OFFSET('Sanitation Data'!$I$30,0,10*ROW('Sanitation Data'!I14))="","",OFFSET('Sanitation Data'!$I$30,0,10*ROW('Sanitation Data'!I14)))</f>
        <v/>
      </c>
      <c r="DM20" s="330" t="str">
        <f ca="true">+IF(OFFSET('Sanitation Data'!$I$31,0,10*ROW('Sanitation Data'!I14))="","",OFFSET('Sanitation Data'!$I$31,0,10*ROW('Sanitation Data'!I14)))</f>
        <v/>
      </c>
      <c r="DN20" s="330" t="str">
        <f ca="true">+IF(OFFSET('Sanitation Data'!$I$32,0,10*ROW('Sanitation Data'!I14))="","",OFFSET('Sanitation Data'!$I$32,0,10*ROW('Sanitation Data'!I14)))</f>
        <v/>
      </c>
      <c r="DO20" s="330" t="str">
        <f ca="true">+IF(OFFSET('Hygiene Data'!$D$11,0,10*ROW('Hygiene Data'!D14))="","",OFFSET('Hygiene Data'!$D$11,0,10*ROW('Hygiene Data'!D14)))</f>
        <v/>
      </c>
      <c r="DP20" s="330" t="str">
        <f ca="true">+IF(OFFSET('Hygiene Data'!$D$12,0,10*ROW('Hygiene Data'!D14))="","",OFFSET('Hygiene Data'!$D$12,0,10*ROW('Hygiene Data'!D14)))</f>
        <v/>
      </c>
      <c r="DQ20" s="330" t="str">
        <f ca="true">+IF(OFFSET('Hygiene Data'!$D$13,0,10*ROW('Hygiene Data'!D14))="","",OFFSET('Hygiene Data'!$D$13,0,10*ROW('Hygiene Data'!D14)))</f>
        <v/>
      </c>
      <c r="DR20" s="330" t="str">
        <f ca="true">+IF(OFFSET('Hygiene Data'!$E$11,0,10*ROW('Hygiene Data'!E14))="","",OFFSET('Hygiene Data'!$E$11,0,10*ROW('Hygiene Data'!E14)))</f>
        <v/>
      </c>
      <c r="DS20" s="330" t="str">
        <f ca="true">+IF(OFFSET('Hygiene Data'!$E$12,0,10*ROW('Hygiene Data'!E14))="","",OFFSET('Hygiene Data'!$E$12,0,10*ROW('Hygiene Data'!E14)))</f>
        <v/>
      </c>
      <c r="DT20" s="330" t="str">
        <f ca="true">+IF(OFFSET('Hygiene Data'!$E$13,0,10*ROW('Hygiene Data'!E14))="","",OFFSET('Hygiene Data'!$E$13,0,10*ROW('Hygiene Data'!E14)))</f>
        <v/>
      </c>
      <c r="DU20" s="330" t="str">
        <f ca="true">+IF(OFFSET('Hygiene Data'!$F$11,0,10*ROW('Hygiene Data'!F14))="","",OFFSET('Hygiene Data'!$F$11,0,10*ROW('Hygiene Data'!F14)))</f>
        <v/>
      </c>
      <c r="DV20" s="330" t="str">
        <f ca="true">+IF(OFFSET('Hygiene Data'!$F$12,0,10*ROW('Hygiene Data'!F14))="","",OFFSET('Hygiene Data'!$F$12,0,10*ROW('Hygiene Data'!F14)))</f>
        <v/>
      </c>
      <c r="DW20" s="330" t="str">
        <f ca="true">+IF(OFFSET('Hygiene Data'!$F$13,0,10*ROW('Hygiene Data'!F14))="","",OFFSET('Hygiene Data'!$F$13,0,10*ROW('Hygiene Data'!F14)))</f>
        <v/>
      </c>
      <c r="DX20" s="330" t="str">
        <f ca="true">+IF(OFFSET('Hygiene Data'!$G$11,0,10*ROW('Hygiene Data'!G14))="","",OFFSET('Hygiene Data'!$G$11,0,10*ROW('Hygiene Data'!G14)))</f>
        <v/>
      </c>
      <c r="DY20" s="330" t="str">
        <f ca="true">+IF(OFFSET('Hygiene Data'!$G$12,0,10*ROW('Hygiene Data'!G14))="","",OFFSET('Hygiene Data'!$G$12,0,10*ROW('Hygiene Data'!G14)))</f>
        <v/>
      </c>
      <c r="DZ20" s="330" t="str">
        <f ca="true">+IF(OFFSET('Hygiene Data'!$G$13,0,10*ROW('Hygiene Data'!G14))="","",OFFSET('Hygiene Data'!$G$13,0,10*ROW('Hygiene Data'!G14)))</f>
        <v/>
      </c>
      <c r="EA20" s="330" t="str">
        <f ca="true">+IF(OFFSET('Hygiene Data'!$H$11,0,10*ROW('Hygiene Data'!H14))="","",OFFSET('Hygiene Data'!$H$11,0,10*ROW('Hygiene Data'!H14)))</f>
        <v/>
      </c>
      <c r="EB20" s="330" t="str">
        <f ca="true">+IF(OFFSET('Hygiene Data'!$H$12,0,10*ROW('Hygiene Data'!H14))="","",OFFSET('Hygiene Data'!$H$12,0,10*ROW('Hygiene Data'!H14)))</f>
        <v/>
      </c>
      <c r="EC20" s="330" t="str">
        <f ca="true">+IF(OFFSET('Hygiene Data'!$H$13,0,10*ROW('Hygiene Data'!H14))="","",OFFSET('Hygiene Data'!$H$13,0,10*ROW('Hygiene Data'!H14)))</f>
        <v/>
      </c>
      <c r="ED20" s="330" t="str">
        <f ca="true">+IF(OFFSET('Hygiene Data'!$I$11,0,10*ROW('Hygiene Data'!I14))="","",OFFSET('Hygiene Data'!$I$11,0,10*ROW('Hygiene Data'!I14)))</f>
        <v/>
      </c>
      <c r="EE20" s="330" t="str">
        <f ca="true">+IF(OFFSET('Hygiene Data'!$I$12,0,10*ROW('Hygiene Data'!I14))="","",OFFSET('Hygiene Data'!$I$12,0,10*ROW('Hygiene Data'!I14)))</f>
        <v/>
      </c>
      <c r="EF20" s="33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90"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30"/>
      <c r="BS21" s="330" t="str">
        <f ca="true">+IF(OFFSET('Water Data'!$D$27,0,10*ROW('Water Data'!D15))="","",OFFSET('Water Data'!$D$27,0,10*ROW('Water Data'!D15)))</f>
        <v/>
      </c>
      <c r="BT21" s="330" t="str">
        <f ca="true">+IF(OFFSET('Water Data'!$D$28,0,10*ROW('Water Data'!D15))="","",OFFSET('Water Data'!$D$28,0,10*ROW('Water Data'!D15)))</f>
        <v/>
      </c>
      <c r="BU21" s="330" t="str">
        <f ca="true">+IF(OFFSET('Water Data'!$D$29,0,10*ROW('Water Data'!D15))="","",OFFSET('Water Data'!$D$29,0,10*ROW('Water Data'!D15)))</f>
        <v/>
      </c>
      <c r="BV21" s="330" t="str">
        <f ca="true">+IF(OFFSET('Water Data'!$E$27,0,10*ROW('Water Data'!E15))="","",OFFSET('Water Data'!$E$27,0,10*ROW('Water Data'!E15)))</f>
        <v/>
      </c>
      <c r="BW21" s="330" t="str">
        <f ca="true">+IF(OFFSET('Water Data'!$E$28,0,10*ROW('Water Data'!E15))="","",OFFSET('Water Data'!$E$28,0,10*ROW('Water Data'!E15)))</f>
        <v/>
      </c>
      <c r="BX21" s="330" t="str">
        <f ca="true">+IF(OFFSET('Water Data'!$E$29,0,10*ROW('Water Data'!E15))="","",OFFSET('Water Data'!$E$29,0,10*ROW('Water Data'!E15)))</f>
        <v/>
      </c>
      <c r="BY21" s="330" t="str">
        <f ca="true">+IF(OFFSET('Water Data'!$F$27,0,10*ROW('Water Data'!F15))="","",OFFSET('Water Data'!$F$27,0,10*ROW('Water Data'!F15)))</f>
        <v/>
      </c>
      <c r="BZ21" s="330" t="str">
        <f ca="true">+IF(OFFSET('Water Data'!$F$28,0,10*ROW('Water Data'!F15))="","",OFFSET('Water Data'!$F$28,0,10*ROW('Water Data'!F15)))</f>
        <v/>
      </c>
      <c r="CA21" s="330" t="str">
        <f ca="true">+IF(OFFSET('Water Data'!$F$29,0,10*ROW('Water Data'!F15))="","",OFFSET('Water Data'!$F$29,0,10*ROW('Water Data'!F15)))</f>
        <v/>
      </c>
      <c r="CB21" s="330" t="str">
        <f ca="true">+IF(OFFSET('Water Data'!$G$27,0,10*ROW('Water Data'!G15))="","",OFFSET('Water Data'!$G$27,0,10*ROW('Water Data'!G15)))</f>
        <v/>
      </c>
      <c r="CC21" s="330" t="str">
        <f ca="true">+IF(OFFSET('Water Data'!$G$28,0,10*ROW('Water Data'!G15))="","",OFFSET('Water Data'!$G$28,0,10*ROW('Water Data'!G15)))</f>
        <v/>
      </c>
      <c r="CD21" s="330" t="str">
        <f ca="true">+IF(OFFSET('Water Data'!$G$29,0,10*ROW('Water Data'!G15))="","",OFFSET('Water Data'!$G$29,0,10*ROW('Water Data'!G15)))</f>
        <v/>
      </c>
      <c r="CE21" s="330" t="str">
        <f ca="true">+IF(OFFSET('Water Data'!$H$27,0,10*ROW('Water Data'!H15))="","",OFFSET('Water Data'!$H$27,0,10*ROW('Water Data'!H15)))</f>
        <v/>
      </c>
      <c r="CF21" s="330" t="str">
        <f ca="true">+IF(OFFSET('Water Data'!$H$28,0,10*ROW('Water Data'!H15))="","",OFFSET('Water Data'!$H$28,0,10*ROW('Water Data'!H15)))</f>
        <v/>
      </c>
      <c r="CG21" s="330" t="str">
        <f ca="true">+IF(OFFSET('Water Data'!$H$29,0,10*ROW('Water Data'!H15))="","",OFFSET('Water Data'!$H$29,0,10*ROW('Water Data'!H15)))</f>
        <v/>
      </c>
      <c r="CH21" s="330" t="str">
        <f ca="true">+IF(OFFSET('Water Data'!$I$27,0,10*ROW('Water Data'!I15))="","",OFFSET('Water Data'!$I$27,0,10*ROW('Water Data'!I15)))</f>
        <v/>
      </c>
      <c r="CI21" s="330" t="str">
        <f ca="true">+IF(OFFSET('Water Data'!$I$28,0,10*ROW('Water Data'!I15))="","",OFFSET('Water Data'!$I$28,0,10*ROW('Water Data'!I15)))</f>
        <v/>
      </c>
      <c r="CJ21" s="330" t="str">
        <f ca="true">+IF(OFFSET('Water Data'!$I$29,0,10*ROW('Water Data'!I15))="","",OFFSET('Water Data'!$I$29,0,10*ROW('Water Data'!I15)))</f>
        <v/>
      </c>
      <c r="CK21" s="330" t="str">
        <f ca="true">+IF(OFFSET('Sanitation Data'!$D$28,0,10*ROW('Sanitation Data'!D15))="","",OFFSET('Sanitation Data'!$D$28,0,10*ROW('Sanitation Data'!D15)))</f>
        <v/>
      </c>
      <c r="CL21" s="330" t="str">
        <f ca="true">+IF(OFFSET('Sanitation Data'!$D$29,0,10*ROW('Sanitation Data'!D15))="","",OFFSET('Sanitation Data'!$D$29,0,10*ROW('Sanitation Data'!D15)))</f>
        <v/>
      </c>
      <c r="CM21" s="330" t="str">
        <f ca="true">+IF(OFFSET('Sanitation Data'!$D$30,0,10*ROW('Sanitation Data'!D15))="","",OFFSET('Sanitation Data'!$D$30,0,10*ROW('Sanitation Data'!D15)))</f>
        <v/>
      </c>
      <c r="CN21" s="330" t="str">
        <f ca="true">+IF(OFFSET('Sanitation Data'!$D$31,0,10*ROW('Sanitation Data'!D15))="","",OFFSET('Sanitation Data'!$D$31,0,10*ROW('Sanitation Data'!D15)))</f>
        <v/>
      </c>
      <c r="CO21" s="330" t="str">
        <f ca="true">+IF(OFFSET('Sanitation Data'!$D$32,0,10*ROW('Sanitation Data'!D15))="","",OFFSET('Sanitation Data'!$D$32,0,10*ROW('Sanitation Data'!D15)))</f>
        <v/>
      </c>
      <c r="CP21" s="330" t="str">
        <f ca="true">+IF(OFFSET('Sanitation Data'!$E$28,0,10*ROW('Sanitation Data'!E15))="","",OFFSET('Sanitation Data'!$E$28,0,10*ROW('Sanitation Data'!E15)))</f>
        <v/>
      </c>
      <c r="CQ21" s="330" t="str">
        <f ca="true">+IF(OFFSET('Sanitation Data'!$E$29,0,10*ROW('Sanitation Data'!E15))="","",OFFSET('Sanitation Data'!$E$29,0,10*ROW('Sanitation Data'!E15)))</f>
        <v/>
      </c>
      <c r="CR21" s="330" t="str">
        <f ca="true">+IF(OFFSET('Sanitation Data'!$E$30,0,10*ROW('Sanitation Data'!E15))="","",OFFSET('Sanitation Data'!$E$30,0,10*ROW('Sanitation Data'!E15)))</f>
        <v/>
      </c>
      <c r="CS21" s="330" t="str">
        <f ca="true">+IF(OFFSET('Sanitation Data'!$E$31,0,10*ROW('Sanitation Data'!E15))="","",OFFSET('Sanitation Data'!$E$31,0,10*ROW('Sanitation Data'!E15)))</f>
        <v/>
      </c>
      <c r="CT21" s="330" t="str">
        <f ca="true">+IF(OFFSET('Sanitation Data'!$E$32,0,10*ROW('Sanitation Data'!E15))="","",OFFSET('Sanitation Data'!$E$32,0,10*ROW('Sanitation Data'!E15)))</f>
        <v/>
      </c>
      <c r="CU21" s="330" t="str">
        <f ca="true">+IF(OFFSET('Sanitation Data'!$F$28,0,10*ROW('Sanitation Data'!F15))="","",OFFSET('Sanitation Data'!$F$28,0,10*ROW('Sanitation Data'!F15)))</f>
        <v/>
      </c>
      <c r="CV21" s="330" t="str">
        <f ca="true">+IF(OFFSET('Sanitation Data'!$F$29,0,10*ROW('Sanitation Data'!F15))="","",OFFSET('Sanitation Data'!$F$29,0,10*ROW('Sanitation Data'!F15)))</f>
        <v/>
      </c>
      <c r="CW21" s="330" t="str">
        <f ca="true">+IF(OFFSET('Sanitation Data'!$F$30,0,10*ROW('Sanitation Data'!F15))="","",OFFSET('Sanitation Data'!$F$30,0,10*ROW('Sanitation Data'!F15)))</f>
        <v/>
      </c>
      <c r="CX21" s="330" t="str">
        <f ca="true">+IF(OFFSET('Sanitation Data'!$F$31,0,10*ROW('Sanitation Data'!F15))="","",OFFSET('Sanitation Data'!$F$31,0,10*ROW('Sanitation Data'!F15)))</f>
        <v/>
      </c>
      <c r="CY21" s="330" t="str">
        <f ca="true">+IF(OFFSET('Sanitation Data'!$F$32,0,10*ROW('Sanitation Data'!F15))="","",OFFSET('Sanitation Data'!$F$32,0,10*ROW('Sanitation Data'!F15)))</f>
        <v/>
      </c>
      <c r="CZ21" s="330" t="str">
        <f ca="true">+IF(OFFSET('Sanitation Data'!$G$28,0,10*ROW('Sanitation Data'!G15))="","",OFFSET('Sanitation Data'!$G$28,0,10*ROW('Sanitation Data'!G15)))</f>
        <v/>
      </c>
      <c r="DA21" s="330" t="str">
        <f ca="true">+IF(OFFSET('Sanitation Data'!$G$29,0,10*ROW('Sanitation Data'!G15))="","",OFFSET('Sanitation Data'!$G$29,0,10*ROW('Sanitation Data'!G15)))</f>
        <v/>
      </c>
      <c r="DB21" s="330" t="str">
        <f ca="true">+IF(OFFSET('Sanitation Data'!$G$30,0,10*ROW('Sanitation Data'!G15))="","",OFFSET('Sanitation Data'!$G$30,0,10*ROW('Sanitation Data'!G15)))</f>
        <v/>
      </c>
      <c r="DC21" s="330" t="str">
        <f ca="true">+IF(OFFSET('Sanitation Data'!$G$31,0,10*ROW('Sanitation Data'!G15))="","",OFFSET('Sanitation Data'!$G$31,0,10*ROW('Sanitation Data'!G15)))</f>
        <v/>
      </c>
      <c r="DD21" s="330" t="str">
        <f ca="true">+IF(OFFSET('Sanitation Data'!$G$32,0,10*ROW('Sanitation Data'!G15))="","",OFFSET('Sanitation Data'!$G$32,0,10*ROW('Sanitation Data'!G15)))</f>
        <v/>
      </c>
      <c r="DE21" s="330" t="str">
        <f ca="true">+IF(OFFSET('Sanitation Data'!$H$28,0,10*ROW('Sanitation Data'!H15))="","",OFFSET('Sanitation Data'!$H$28,0,10*ROW('Sanitation Data'!H15)))</f>
        <v/>
      </c>
      <c r="DF21" s="330" t="str">
        <f ca="true">+IF(OFFSET('Sanitation Data'!$H$29,0,10*ROW('Sanitation Data'!H15))="","",OFFSET('Sanitation Data'!$H$29,0,10*ROW('Sanitation Data'!H15)))</f>
        <v/>
      </c>
      <c r="DG21" s="330" t="str">
        <f ca="true">+IF(OFFSET('Sanitation Data'!$H$30,0,10*ROW('Sanitation Data'!H15))="","",OFFSET('Sanitation Data'!$H$30,0,10*ROW('Sanitation Data'!H15)))</f>
        <v/>
      </c>
      <c r="DH21" s="330" t="str">
        <f ca="true">+IF(OFFSET('Sanitation Data'!$H$31,0,10*ROW('Sanitation Data'!H15))="","",OFFSET('Sanitation Data'!$H$31,0,10*ROW('Sanitation Data'!H15)))</f>
        <v/>
      </c>
      <c r="DI21" s="330" t="str">
        <f ca="true">+IF(OFFSET('Sanitation Data'!$H$32,0,10*ROW('Sanitation Data'!H15))="","",OFFSET('Sanitation Data'!$H$32,0,10*ROW('Sanitation Data'!H15)))</f>
        <v/>
      </c>
      <c r="DJ21" s="330" t="str">
        <f ca="true">+IF(OFFSET('Sanitation Data'!$I$28,0,10*ROW('Sanitation Data'!I15))="","",OFFSET('Sanitation Data'!$I$28,0,10*ROW('Sanitation Data'!I15)))</f>
        <v/>
      </c>
      <c r="DK21" s="330" t="str">
        <f ca="true">+IF(OFFSET('Sanitation Data'!$I$29,0,10*ROW('Sanitation Data'!I15))="","",OFFSET('Sanitation Data'!$I$29,0,10*ROW('Sanitation Data'!I15)))</f>
        <v/>
      </c>
      <c r="DL21" s="330" t="str">
        <f ca="true">+IF(OFFSET('Sanitation Data'!$I$30,0,10*ROW('Sanitation Data'!I15))="","",OFFSET('Sanitation Data'!$I$30,0,10*ROW('Sanitation Data'!I15)))</f>
        <v/>
      </c>
      <c r="DM21" s="330" t="str">
        <f ca="true">+IF(OFFSET('Sanitation Data'!$I$31,0,10*ROW('Sanitation Data'!I15))="","",OFFSET('Sanitation Data'!$I$31,0,10*ROW('Sanitation Data'!I15)))</f>
        <v/>
      </c>
      <c r="DN21" s="330" t="str">
        <f ca="true">+IF(OFFSET('Sanitation Data'!$I$32,0,10*ROW('Sanitation Data'!I15))="","",OFFSET('Sanitation Data'!$I$32,0,10*ROW('Sanitation Data'!I15)))</f>
        <v/>
      </c>
      <c r="DO21" s="330" t="str">
        <f ca="true">+IF(OFFSET('Hygiene Data'!$D$11,0,10*ROW('Hygiene Data'!D15))="","",OFFSET('Hygiene Data'!$D$11,0,10*ROW('Hygiene Data'!D15)))</f>
        <v/>
      </c>
      <c r="DP21" s="330" t="str">
        <f ca="true">+IF(OFFSET('Hygiene Data'!$D$12,0,10*ROW('Hygiene Data'!D15))="","",OFFSET('Hygiene Data'!$D$12,0,10*ROW('Hygiene Data'!D15)))</f>
        <v/>
      </c>
      <c r="DQ21" s="330" t="str">
        <f ca="true">+IF(OFFSET('Hygiene Data'!$D$13,0,10*ROW('Hygiene Data'!D15))="","",OFFSET('Hygiene Data'!$D$13,0,10*ROW('Hygiene Data'!D15)))</f>
        <v/>
      </c>
      <c r="DR21" s="330" t="str">
        <f ca="true">+IF(OFFSET('Hygiene Data'!$E$11,0,10*ROW('Hygiene Data'!E15))="","",OFFSET('Hygiene Data'!$E$11,0,10*ROW('Hygiene Data'!E15)))</f>
        <v/>
      </c>
      <c r="DS21" s="330" t="str">
        <f ca="true">+IF(OFFSET('Hygiene Data'!$E$12,0,10*ROW('Hygiene Data'!E15))="","",OFFSET('Hygiene Data'!$E$12,0,10*ROW('Hygiene Data'!E15)))</f>
        <v/>
      </c>
      <c r="DT21" s="330" t="str">
        <f ca="true">+IF(OFFSET('Hygiene Data'!$E$13,0,10*ROW('Hygiene Data'!E15))="","",OFFSET('Hygiene Data'!$E$13,0,10*ROW('Hygiene Data'!E15)))</f>
        <v/>
      </c>
      <c r="DU21" s="330" t="str">
        <f ca="true">+IF(OFFSET('Hygiene Data'!$F$11,0,10*ROW('Hygiene Data'!F15))="","",OFFSET('Hygiene Data'!$F$11,0,10*ROW('Hygiene Data'!F15)))</f>
        <v/>
      </c>
      <c r="DV21" s="330" t="str">
        <f ca="true">+IF(OFFSET('Hygiene Data'!$F$12,0,10*ROW('Hygiene Data'!F15))="","",OFFSET('Hygiene Data'!$F$12,0,10*ROW('Hygiene Data'!F15)))</f>
        <v/>
      </c>
      <c r="DW21" s="330" t="str">
        <f ca="true">+IF(OFFSET('Hygiene Data'!$F$13,0,10*ROW('Hygiene Data'!F15))="","",OFFSET('Hygiene Data'!$F$13,0,10*ROW('Hygiene Data'!F15)))</f>
        <v/>
      </c>
      <c r="DX21" s="330" t="str">
        <f ca="true">+IF(OFFSET('Hygiene Data'!$G$11,0,10*ROW('Hygiene Data'!G15))="","",OFFSET('Hygiene Data'!$G$11,0,10*ROW('Hygiene Data'!G15)))</f>
        <v/>
      </c>
      <c r="DY21" s="330" t="str">
        <f ca="true">+IF(OFFSET('Hygiene Data'!$G$12,0,10*ROW('Hygiene Data'!G15))="","",OFFSET('Hygiene Data'!$G$12,0,10*ROW('Hygiene Data'!G15)))</f>
        <v/>
      </c>
      <c r="DZ21" s="330" t="str">
        <f ca="true">+IF(OFFSET('Hygiene Data'!$G$13,0,10*ROW('Hygiene Data'!G15))="","",OFFSET('Hygiene Data'!$G$13,0,10*ROW('Hygiene Data'!G15)))</f>
        <v/>
      </c>
      <c r="EA21" s="330" t="str">
        <f ca="true">+IF(OFFSET('Hygiene Data'!$H$11,0,10*ROW('Hygiene Data'!H15))="","",OFFSET('Hygiene Data'!$H$11,0,10*ROW('Hygiene Data'!H15)))</f>
        <v/>
      </c>
      <c r="EB21" s="330" t="str">
        <f ca="true">+IF(OFFSET('Hygiene Data'!$H$12,0,10*ROW('Hygiene Data'!H15))="","",OFFSET('Hygiene Data'!$H$12,0,10*ROW('Hygiene Data'!H15)))</f>
        <v/>
      </c>
      <c r="EC21" s="330" t="str">
        <f ca="true">+IF(OFFSET('Hygiene Data'!$H$13,0,10*ROW('Hygiene Data'!H15))="","",OFFSET('Hygiene Data'!$H$13,0,10*ROW('Hygiene Data'!H15)))</f>
        <v/>
      </c>
      <c r="ED21" s="330" t="str">
        <f ca="true">+IF(OFFSET('Hygiene Data'!$I$11,0,10*ROW('Hygiene Data'!I15))="","",OFFSET('Hygiene Data'!$I$11,0,10*ROW('Hygiene Data'!I15)))</f>
        <v/>
      </c>
      <c r="EE21" s="330" t="str">
        <f ca="true">+IF(OFFSET('Hygiene Data'!$I$12,0,10*ROW('Hygiene Data'!I15))="","",OFFSET('Hygiene Data'!$I$12,0,10*ROW('Hygiene Data'!I15)))</f>
        <v/>
      </c>
      <c r="EF21" s="33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90"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30"/>
      <c r="BS22" s="330" t="str">
        <f ca="true">+IF(OFFSET('Water Data'!$D$27,0,10*ROW('Water Data'!D16))="","",OFFSET('Water Data'!$D$27,0,10*ROW('Water Data'!D16)))</f>
        <v/>
      </c>
      <c r="BT22" s="330" t="str">
        <f ca="true">+IF(OFFSET('Water Data'!$D$28,0,10*ROW('Water Data'!D16))="","",OFFSET('Water Data'!$D$28,0,10*ROW('Water Data'!D16)))</f>
        <v/>
      </c>
      <c r="BU22" s="330" t="str">
        <f ca="true">+IF(OFFSET('Water Data'!$D$29,0,10*ROW('Water Data'!D16))="","",OFFSET('Water Data'!$D$29,0,10*ROW('Water Data'!D16)))</f>
        <v/>
      </c>
      <c r="BV22" s="330" t="str">
        <f ca="true">+IF(OFFSET('Water Data'!$E$27,0,10*ROW('Water Data'!E16))="","",OFFSET('Water Data'!$E$27,0,10*ROW('Water Data'!E16)))</f>
        <v/>
      </c>
      <c r="BW22" s="330" t="str">
        <f ca="true">+IF(OFFSET('Water Data'!$E$28,0,10*ROW('Water Data'!E16))="","",OFFSET('Water Data'!$E$28,0,10*ROW('Water Data'!E16)))</f>
        <v/>
      </c>
      <c r="BX22" s="330" t="str">
        <f ca="true">+IF(OFFSET('Water Data'!$E$29,0,10*ROW('Water Data'!E16))="","",OFFSET('Water Data'!$E$29,0,10*ROW('Water Data'!E16)))</f>
        <v/>
      </c>
      <c r="BY22" s="330" t="str">
        <f ca="true">+IF(OFFSET('Water Data'!$F$27,0,10*ROW('Water Data'!F16))="","",OFFSET('Water Data'!$F$27,0,10*ROW('Water Data'!F16)))</f>
        <v/>
      </c>
      <c r="BZ22" s="330" t="str">
        <f ca="true">+IF(OFFSET('Water Data'!$F$28,0,10*ROW('Water Data'!F16))="","",OFFSET('Water Data'!$F$28,0,10*ROW('Water Data'!F16)))</f>
        <v/>
      </c>
      <c r="CA22" s="330" t="str">
        <f ca="true">+IF(OFFSET('Water Data'!$F$29,0,10*ROW('Water Data'!F16))="","",OFFSET('Water Data'!$F$29,0,10*ROW('Water Data'!F16)))</f>
        <v/>
      </c>
      <c r="CB22" s="330" t="str">
        <f ca="true">+IF(OFFSET('Water Data'!$G$27,0,10*ROW('Water Data'!G16))="","",OFFSET('Water Data'!$G$27,0,10*ROW('Water Data'!G16)))</f>
        <v/>
      </c>
      <c r="CC22" s="330" t="str">
        <f ca="true">+IF(OFFSET('Water Data'!$G$28,0,10*ROW('Water Data'!G16))="","",OFFSET('Water Data'!$G$28,0,10*ROW('Water Data'!G16)))</f>
        <v/>
      </c>
      <c r="CD22" s="330" t="str">
        <f ca="true">+IF(OFFSET('Water Data'!$G$29,0,10*ROW('Water Data'!G16))="","",OFFSET('Water Data'!$G$29,0,10*ROW('Water Data'!G16)))</f>
        <v/>
      </c>
      <c r="CE22" s="330" t="str">
        <f ca="true">+IF(OFFSET('Water Data'!$H$27,0,10*ROW('Water Data'!H16))="","",OFFSET('Water Data'!$H$27,0,10*ROW('Water Data'!H16)))</f>
        <v/>
      </c>
      <c r="CF22" s="330" t="str">
        <f ca="true">+IF(OFFSET('Water Data'!$H$28,0,10*ROW('Water Data'!H16))="","",OFFSET('Water Data'!$H$28,0,10*ROW('Water Data'!H16)))</f>
        <v/>
      </c>
      <c r="CG22" s="330" t="str">
        <f ca="true">+IF(OFFSET('Water Data'!$H$29,0,10*ROW('Water Data'!H16))="","",OFFSET('Water Data'!$H$29,0,10*ROW('Water Data'!H16)))</f>
        <v/>
      </c>
      <c r="CH22" s="330" t="str">
        <f ca="true">+IF(OFFSET('Water Data'!$I$27,0,10*ROW('Water Data'!I16))="","",OFFSET('Water Data'!$I$27,0,10*ROW('Water Data'!I16)))</f>
        <v/>
      </c>
      <c r="CI22" s="330" t="str">
        <f ca="true">+IF(OFFSET('Water Data'!$I$28,0,10*ROW('Water Data'!I16))="","",OFFSET('Water Data'!$I$28,0,10*ROW('Water Data'!I16)))</f>
        <v/>
      </c>
      <c r="CJ22" s="330" t="str">
        <f ca="true">+IF(OFFSET('Water Data'!$I$29,0,10*ROW('Water Data'!I16))="","",OFFSET('Water Data'!$I$29,0,10*ROW('Water Data'!I16)))</f>
        <v/>
      </c>
      <c r="CK22" s="330" t="str">
        <f ca="true">+IF(OFFSET('Sanitation Data'!$D$28,0,10*ROW('Sanitation Data'!D16))="","",OFFSET('Sanitation Data'!$D$28,0,10*ROW('Sanitation Data'!D16)))</f>
        <v/>
      </c>
      <c r="CL22" s="330" t="str">
        <f ca="true">+IF(OFFSET('Sanitation Data'!$D$29,0,10*ROW('Sanitation Data'!D16))="","",OFFSET('Sanitation Data'!$D$29,0,10*ROW('Sanitation Data'!D16)))</f>
        <v/>
      </c>
      <c r="CM22" s="330" t="str">
        <f ca="true">+IF(OFFSET('Sanitation Data'!$D$30,0,10*ROW('Sanitation Data'!D16))="","",OFFSET('Sanitation Data'!$D$30,0,10*ROW('Sanitation Data'!D16)))</f>
        <v/>
      </c>
      <c r="CN22" s="330" t="str">
        <f ca="true">+IF(OFFSET('Sanitation Data'!$D$31,0,10*ROW('Sanitation Data'!D16))="","",OFFSET('Sanitation Data'!$D$31,0,10*ROW('Sanitation Data'!D16)))</f>
        <v/>
      </c>
      <c r="CO22" s="330" t="str">
        <f ca="true">+IF(OFFSET('Sanitation Data'!$D$32,0,10*ROW('Sanitation Data'!D16))="","",OFFSET('Sanitation Data'!$D$32,0,10*ROW('Sanitation Data'!D16)))</f>
        <v/>
      </c>
      <c r="CP22" s="330" t="str">
        <f ca="true">+IF(OFFSET('Sanitation Data'!$E$28,0,10*ROW('Sanitation Data'!E16))="","",OFFSET('Sanitation Data'!$E$28,0,10*ROW('Sanitation Data'!E16)))</f>
        <v/>
      </c>
      <c r="CQ22" s="330" t="str">
        <f ca="true">+IF(OFFSET('Sanitation Data'!$E$29,0,10*ROW('Sanitation Data'!E16))="","",OFFSET('Sanitation Data'!$E$29,0,10*ROW('Sanitation Data'!E16)))</f>
        <v/>
      </c>
      <c r="CR22" s="330" t="str">
        <f ca="true">+IF(OFFSET('Sanitation Data'!$E$30,0,10*ROW('Sanitation Data'!E16))="","",OFFSET('Sanitation Data'!$E$30,0,10*ROW('Sanitation Data'!E16)))</f>
        <v/>
      </c>
      <c r="CS22" s="330" t="str">
        <f ca="true">+IF(OFFSET('Sanitation Data'!$E$31,0,10*ROW('Sanitation Data'!E16))="","",OFFSET('Sanitation Data'!$E$31,0,10*ROW('Sanitation Data'!E16)))</f>
        <v/>
      </c>
      <c r="CT22" s="330" t="str">
        <f ca="true">+IF(OFFSET('Sanitation Data'!$E$32,0,10*ROW('Sanitation Data'!E16))="","",OFFSET('Sanitation Data'!$E$32,0,10*ROW('Sanitation Data'!E16)))</f>
        <v/>
      </c>
      <c r="CU22" s="330" t="str">
        <f ca="true">+IF(OFFSET('Sanitation Data'!$F$28,0,10*ROW('Sanitation Data'!F16))="","",OFFSET('Sanitation Data'!$F$28,0,10*ROW('Sanitation Data'!F16)))</f>
        <v/>
      </c>
      <c r="CV22" s="330" t="str">
        <f ca="true">+IF(OFFSET('Sanitation Data'!$F$29,0,10*ROW('Sanitation Data'!F16))="","",OFFSET('Sanitation Data'!$F$29,0,10*ROW('Sanitation Data'!F16)))</f>
        <v/>
      </c>
      <c r="CW22" s="330" t="str">
        <f ca="true">+IF(OFFSET('Sanitation Data'!$F$30,0,10*ROW('Sanitation Data'!F16))="","",OFFSET('Sanitation Data'!$F$30,0,10*ROW('Sanitation Data'!F16)))</f>
        <v/>
      </c>
      <c r="CX22" s="330" t="str">
        <f ca="true">+IF(OFFSET('Sanitation Data'!$F$31,0,10*ROW('Sanitation Data'!F16))="","",OFFSET('Sanitation Data'!$F$31,0,10*ROW('Sanitation Data'!F16)))</f>
        <v/>
      </c>
      <c r="CY22" s="330" t="str">
        <f ca="true">+IF(OFFSET('Sanitation Data'!$F$32,0,10*ROW('Sanitation Data'!F16))="","",OFFSET('Sanitation Data'!$F$32,0,10*ROW('Sanitation Data'!F16)))</f>
        <v/>
      </c>
      <c r="CZ22" s="330" t="str">
        <f ca="true">+IF(OFFSET('Sanitation Data'!$G$28,0,10*ROW('Sanitation Data'!G16))="","",OFFSET('Sanitation Data'!$G$28,0,10*ROW('Sanitation Data'!G16)))</f>
        <v/>
      </c>
      <c r="DA22" s="330" t="str">
        <f ca="true">+IF(OFFSET('Sanitation Data'!$G$29,0,10*ROW('Sanitation Data'!G16))="","",OFFSET('Sanitation Data'!$G$29,0,10*ROW('Sanitation Data'!G16)))</f>
        <v/>
      </c>
      <c r="DB22" s="330" t="str">
        <f ca="true">+IF(OFFSET('Sanitation Data'!$G$30,0,10*ROW('Sanitation Data'!G16))="","",OFFSET('Sanitation Data'!$G$30,0,10*ROW('Sanitation Data'!G16)))</f>
        <v/>
      </c>
      <c r="DC22" s="330" t="str">
        <f ca="true">+IF(OFFSET('Sanitation Data'!$G$31,0,10*ROW('Sanitation Data'!G16))="","",OFFSET('Sanitation Data'!$G$31,0,10*ROW('Sanitation Data'!G16)))</f>
        <v/>
      </c>
      <c r="DD22" s="330" t="str">
        <f ca="true">+IF(OFFSET('Sanitation Data'!$G$32,0,10*ROW('Sanitation Data'!G16))="","",OFFSET('Sanitation Data'!$G$32,0,10*ROW('Sanitation Data'!G16)))</f>
        <v/>
      </c>
      <c r="DE22" s="330" t="str">
        <f ca="true">+IF(OFFSET('Sanitation Data'!$H$28,0,10*ROW('Sanitation Data'!H16))="","",OFFSET('Sanitation Data'!$H$28,0,10*ROW('Sanitation Data'!H16)))</f>
        <v/>
      </c>
      <c r="DF22" s="330" t="str">
        <f ca="true">+IF(OFFSET('Sanitation Data'!$H$29,0,10*ROW('Sanitation Data'!H16))="","",OFFSET('Sanitation Data'!$H$29,0,10*ROW('Sanitation Data'!H16)))</f>
        <v/>
      </c>
      <c r="DG22" s="330" t="str">
        <f ca="true">+IF(OFFSET('Sanitation Data'!$H$30,0,10*ROW('Sanitation Data'!H16))="","",OFFSET('Sanitation Data'!$H$30,0,10*ROW('Sanitation Data'!H16)))</f>
        <v/>
      </c>
      <c r="DH22" s="330" t="str">
        <f ca="true">+IF(OFFSET('Sanitation Data'!$H$31,0,10*ROW('Sanitation Data'!H16))="","",OFFSET('Sanitation Data'!$H$31,0,10*ROW('Sanitation Data'!H16)))</f>
        <v/>
      </c>
      <c r="DI22" s="330" t="str">
        <f ca="true">+IF(OFFSET('Sanitation Data'!$H$32,0,10*ROW('Sanitation Data'!H16))="","",OFFSET('Sanitation Data'!$H$32,0,10*ROW('Sanitation Data'!H16)))</f>
        <v/>
      </c>
      <c r="DJ22" s="330" t="str">
        <f ca="true">+IF(OFFSET('Sanitation Data'!$I$28,0,10*ROW('Sanitation Data'!I16))="","",OFFSET('Sanitation Data'!$I$28,0,10*ROW('Sanitation Data'!I16)))</f>
        <v/>
      </c>
      <c r="DK22" s="330" t="str">
        <f ca="true">+IF(OFFSET('Sanitation Data'!$I$29,0,10*ROW('Sanitation Data'!I16))="","",OFFSET('Sanitation Data'!$I$29,0,10*ROW('Sanitation Data'!I16)))</f>
        <v/>
      </c>
      <c r="DL22" s="330" t="str">
        <f ca="true">+IF(OFFSET('Sanitation Data'!$I$30,0,10*ROW('Sanitation Data'!I16))="","",OFFSET('Sanitation Data'!$I$30,0,10*ROW('Sanitation Data'!I16)))</f>
        <v/>
      </c>
      <c r="DM22" s="330" t="str">
        <f ca="true">+IF(OFFSET('Sanitation Data'!$I$31,0,10*ROW('Sanitation Data'!I16))="","",OFFSET('Sanitation Data'!$I$31,0,10*ROW('Sanitation Data'!I16)))</f>
        <v/>
      </c>
      <c r="DN22" s="330" t="str">
        <f ca="true">+IF(OFFSET('Sanitation Data'!$I$32,0,10*ROW('Sanitation Data'!I16))="","",OFFSET('Sanitation Data'!$I$32,0,10*ROW('Sanitation Data'!I16)))</f>
        <v/>
      </c>
      <c r="DO22" s="330" t="str">
        <f ca="true">+IF(OFFSET('Hygiene Data'!$D$11,0,10*ROW('Hygiene Data'!D16))="","",OFFSET('Hygiene Data'!$D$11,0,10*ROW('Hygiene Data'!D16)))</f>
        <v/>
      </c>
      <c r="DP22" s="330" t="str">
        <f ca="true">+IF(OFFSET('Hygiene Data'!$D$12,0,10*ROW('Hygiene Data'!D16))="","",OFFSET('Hygiene Data'!$D$12,0,10*ROW('Hygiene Data'!D16)))</f>
        <v/>
      </c>
      <c r="DQ22" s="330" t="str">
        <f ca="true">+IF(OFFSET('Hygiene Data'!$D$13,0,10*ROW('Hygiene Data'!D16))="","",OFFSET('Hygiene Data'!$D$13,0,10*ROW('Hygiene Data'!D16)))</f>
        <v/>
      </c>
      <c r="DR22" s="330" t="str">
        <f ca="true">+IF(OFFSET('Hygiene Data'!$E$11,0,10*ROW('Hygiene Data'!E16))="","",OFFSET('Hygiene Data'!$E$11,0,10*ROW('Hygiene Data'!E16)))</f>
        <v/>
      </c>
      <c r="DS22" s="330" t="str">
        <f ca="true">+IF(OFFSET('Hygiene Data'!$E$12,0,10*ROW('Hygiene Data'!E16))="","",OFFSET('Hygiene Data'!$E$12,0,10*ROW('Hygiene Data'!E16)))</f>
        <v/>
      </c>
      <c r="DT22" s="330" t="str">
        <f ca="true">+IF(OFFSET('Hygiene Data'!$E$13,0,10*ROW('Hygiene Data'!E16))="","",OFFSET('Hygiene Data'!$E$13,0,10*ROW('Hygiene Data'!E16)))</f>
        <v/>
      </c>
      <c r="DU22" s="330" t="str">
        <f ca="true">+IF(OFFSET('Hygiene Data'!$F$11,0,10*ROW('Hygiene Data'!F16))="","",OFFSET('Hygiene Data'!$F$11,0,10*ROW('Hygiene Data'!F16)))</f>
        <v/>
      </c>
      <c r="DV22" s="330" t="str">
        <f ca="true">+IF(OFFSET('Hygiene Data'!$F$12,0,10*ROW('Hygiene Data'!F16))="","",OFFSET('Hygiene Data'!$F$12,0,10*ROW('Hygiene Data'!F16)))</f>
        <v/>
      </c>
      <c r="DW22" s="330" t="str">
        <f ca="true">+IF(OFFSET('Hygiene Data'!$F$13,0,10*ROW('Hygiene Data'!F16))="","",OFFSET('Hygiene Data'!$F$13,0,10*ROW('Hygiene Data'!F16)))</f>
        <v/>
      </c>
      <c r="DX22" s="330" t="str">
        <f ca="true">+IF(OFFSET('Hygiene Data'!$G$11,0,10*ROW('Hygiene Data'!G16))="","",OFFSET('Hygiene Data'!$G$11,0,10*ROW('Hygiene Data'!G16)))</f>
        <v/>
      </c>
      <c r="DY22" s="330" t="str">
        <f ca="true">+IF(OFFSET('Hygiene Data'!$G$12,0,10*ROW('Hygiene Data'!G16))="","",OFFSET('Hygiene Data'!$G$12,0,10*ROW('Hygiene Data'!G16)))</f>
        <v/>
      </c>
      <c r="DZ22" s="330" t="str">
        <f ca="true">+IF(OFFSET('Hygiene Data'!$G$13,0,10*ROW('Hygiene Data'!G16))="","",OFFSET('Hygiene Data'!$G$13,0,10*ROW('Hygiene Data'!G16)))</f>
        <v/>
      </c>
      <c r="EA22" s="330" t="str">
        <f ca="true">+IF(OFFSET('Hygiene Data'!$H$11,0,10*ROW('Hygiene Data'!H16))="","",OFFSET('Hygiene Data'!$H$11,0,10*ROW('Hygiene Data'!H16)))</f>
        <v/>
      </c>
      <c r="EB22" s="330" t="str">
        <f ca="true">+IF(OFFSET('Hygiene Data'!$H$12,0,10*ROW('Hygiene Data'!H16))="","",OFFSET('Hygiene Data'!$H$12,0,10*ROW('Hygiene Data'!H16)))</f>
        <v/>
      </c>
      <c r="EC22" s="330" t="str">
        <f ca="true">+IF(OFFSET('Hygiene Data'!$H$13,0,10*ROW('Hygiene Data'!H16))="","",OFFSET('Hygiene Data'!$H$13,0,10*ROW('Hygiene Data'!H16)))</f>
        <v/>
      </c>
      <c r="ED22" s="330" t="str">
        <f ca="true">+IF(OFFSET('Hygiene Data'!$I$11,0,10*ROW('Hygiene Data'!I16))="","",OFFSET('Hygiene Data'!$I$11,0,10*ROW('Hygiene Data'!I16)))</f>
        <v/>
      </c>
      <c r="EE22" s="330" t="str">
        <f ca="true">+IF(OFFSET('Hygiene Data'!$I$12,0,10*ROW('Hygiene Data'!I16))="","",OFFSET('Hygiene Data'!$I$12,0,10*ROW('Hygiene Data'!I16)))</f>
        <v/>
      </c>
      <c r="EF22" s="33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90"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30"/>
      <c r="BS23" s="330" t="str">
        <f ca="true">+IF(OFFSET('Water Data'!$D$27,0,10*ROW('Water Data'!D17))="","",OFFSET('Water Data'!$D$27,0,10*ROW('Water Data'!D17)))</f>
        <v/>
      </c>
      <c r="BT23" s="330" t="str">
        <f ca="true">+IF(OFFSET('Water Data'!$D$28,0,10*ROW('Water Data'!D17))="","",OFFSET('Water Data'!$D$28,0,10*ROW('Water Data'!D17)))</f>
        <v/>
      </c>
      <c r="BU23" s="330" t="str">
        <f ca="true">+IF(OFFSET('Water Data'!$D$29,0,10*ROW('Water Data'!D17))="","",OFFSET('Water Data'!$D$29,0,10*ROW('Water Data'!D17)))</f>
        <v/>
      </c>
      <c r="BV23" s="330" t="str">
        <f ca="true">+IF(OFFSET('Water Data'!$E$27,0,10*ROW('Water Data'!E17))="","",OFFSET('Water Data'!$E$27,0,10*ROW('Water Data'!E17)))</f>
        <v/>
      </c>
      <c r="BW23" s="330" t="str">
        <f ca="true">+IF(OFFSET('Water Data'!$E$28,0,10*ROW('Water Data'!E17))="","",OFFSET('Water Data'!$E$28,0,10*ROW('Water Data'!E17)))</f>
        <v/>
      </c>
      <c r="BX23" s="330" t="str">
        <f ca="true">+IF(OFFSET('Water Data'!$E$29,0,10*ROW('Water Data'!E17))="","",OFFSET('Water Data'!$E$29,0,10*ROW('Water Data'!E17)))</f>
        <v/>
      </c>
      <c r="BY23" s="330" t="str">
        <f ca="true">+IF(OFFSET('Water Data'!$F$27,0,10*ROW('Water Data'!F17))="","",OFFSET('Water Data'!$F$27,0,10*ROW('Water Data'!F17)))</f>
        <v/>
      </c>
      <c r="BZ23" s="330" t="str">
        <f ca="true">+IF(OFFSET('Water Data'!$F$28,0,10*ROW('Water Data'!F17))="","",OFFSET('Water Data'!$F$28,0,10*ROW('Water Data'!F17)))</f>
        <v/>
      </c>
      <c r="CA23" s="330" t="str">
        <f ca="true">+IF(OFFSET('Water Data'!$F$29,0,10*ROW('Water Data'!F17))="","",OFFSET('Water Data'!$F$29,0,10*ROW('Water Data'!F17)))</f>
        <v/>
      </c>
      <c r="CB23" s="330" t="str">
        <f ca="true">+IF(OFFSET('Water Data'!$G$27,0,10*ROW('Water Data'!G17))="","",OFFSET('Water Data'!$G$27,0,10*ROW('Water Data'!G17)))</f>
        <v/>
      </c>
      <c r="CC23" s="330" t="str">
        <f ca="true">+IF(OFFSET('Water Data'!$G$28,0,10*ROW('Water Data'!G17))="","",OFFSET('Water Data'!$G$28,0,10*ROW('Water Data'!G17)))</f>
        <v/>
      </c>
      <c r="CD23" s="330" t="str">
        <f ca="true">+IF(OFFSET('Water Data'!$G$29,0,10*ROW('Water Data'!G17))="","",OFFSET('Water Data'!$G$29,0,10*ROW('Water Data'!G17)))</f>
        <v/>
      </c>
      <c r="CE23" s="330" t="str">
        <f ca="true">+IF(OFFSET('Water Data'!$H$27,0,10*ROW('Water Data'!H17))="","",OFFSET('Water Data'!$H$27,0,10*ROW('Water Data'!H17)))</f>
        <v/>
      </c>
      <c r="CF23" s="330" t="str">
        <f ca="true">+IF(OFFSET('Water Data'!$H$28,0,10*ROW('Water Data'!H17))="","",OFFSET('Water Data'!$H$28,0,10*ROW('Water Data'!H17)))</f>
        <v/>
      </c>
      <c r="CG23" s="330" t="str">
        <f ca="true">+IF(OFFSET('Water Data'!$H$29,0,10*ROW('Water Data'!H17))="","",OFFSET('Water Data'!$H$29,0,10*ROW('Water Data'!H17)))</f>
        <v/>
      </c>
      <c r="CH23" s="330" t="str">
        <f ca="true">+IF(OFFSET('Water Data'!$I$27,0,10*ROW('Water Data'!I17))="","",OFFSET('Water Data'!$I$27,0,10*ROW('Water Data'!I17)))</f>
        <v/>
      </c>
      <c r="CI23" s="330" t="str">
        <f ca="true">+IF(OFFSET('Water Data'!$I$28,0,10*ROW('Water Data'!I17))="","",OFFSET('Water Data'!$I$28,0,10*ROW('Water Data'!I17)))</f>
        <v/>
      </c>
      <c r="CJ23" s="330" t="str">
        <f ca="true">+IF(OFFSET('Water Data'!$I$29,0,10*ROW('Water Data'!I17))="","",OFFSET('Water Data'!$I$29,0,10*ROW('Water Data'!I17)))</f>
        <v/>
      </c>
      <c r="CK23" s="330" t="str">
        <f ca="true">+IF(OFFSET('Sanitation Data'!$D$28,0,10*ROW('Sanitation Data'!D17))="","",OFFSET('Sanitation Data'!$D$28,0,10*ROW('Sanitation Data'!D17)))</f>
        <v/>
      </c>
      <c r="CL23" s="330" t="str">
        <f ca="true">+IF(OFFSET('Sanitation Data'!$D$29,0,10*ROW('Sanitation Data'!D17))="","",OFFSET('Sanitation Data'!$D$29,0,10*ROW('Sanitation Data'!D17)))</f>
        <v/>
      </c>
      <c r="CM23" s="330" t="str">
        <f ca="true">+IF(OFFSET('Sanitation Data'!$D$30,0,10*ROW('Sanitation Data'!D17))="","",OFFSET('Sanitation Data'!$D$30,0,10*ROW('Sanitation Data'!D17)))</f>
        <v/>
      </c>
      <c r="CN23" s="330" t="str">
        <f ca="true">+IF(OFFSET('Sanitation Data'!$D$31,0,10*ROW('Sanitation Data'!D17))="","",OFFSET('Sanitation Data'!$D$31,0,10*ROW('Sanitation Data'!D17)))</f>
        <v/>
      </c>
      <c r="CO23" s="330" t="str">
        <f ca="true">+IF(OFFSET('Sanitation Data'!$D$32,0,10*ROW('Sanitation Data'!D17))="","",OFFSET('Sanitation Data'!$D$32,0,10*ROW('Sanitation Data'!D17)))</f>
        <v/>
      </c>
      <c r="CP23" s="330" t="str">
        <f ca="true">+IF(OFFSET('Sanitation Data'!$E$28,0,10*ROW('Sanitation Data'!E17))="","",OFFSET('Sanitation Data'!$E$28,0,10*ROW('Sanitation Data'!E17)))</f>
        <v/>
      </c>
      <c r="CQ23" s="330" t="str">
        <f ca="true">+IF(OFFSET('Sanitation Data'!$E$29,0,10*ROW('Sanitation Data'!E17))="","",OFFSET('Sanitation Data'!$E$29,0,10*ROW('Sanitation Data'!E17)))</f>
        <v/>
      </c>
      <c r="CR23" s="330" t="str">
        <f ca="true">+IF(OFFSET('Sanitation Data'!$E$30,0,10*ROW('Sanitation Data'!E17))="","",OFFSET('Sanitation Data'!$E$30,0,10*ROW('Sanitation Data'!E17)))</f>
        <v/>
      </c>
      <c r="CS23" s="330" t="str">
        <f ca="true">+IF(OFFSET('Sanitation Data'!$E$31,0,10*ROW('Sanitation Data'!E17))="","",OFFSET('Sanitation Data'!$E$31,0,10*ROW('Sanitation Data'!E17)))</f>
        <v/>
      </c>
      <c r="CT23" s="330" t="str">
        <f ca="true">+IF(OFFSET('Sanitation Data'!$E$32,0,10*ROW('Sanitation Data'!E17))="","",OFFSET('Sanitation Data'!$E$32,0,10*ROW('Sanitation Data'!E17)))</f>
        <v/>
      </c>
      <c r="CU23" s="330" t="str">
        <f ca="true">+IF(OFFSET('Sanitation Data'!$F$28,0,10*ROW('Sanitation Data'!F17))="","",OFFSET('Sanitation Data'!$F$28,0,10*ROW('Sanitation Data'!F17)))</f>
        <v/>
      </c>
      <c r="CV23" s="330" t="str">
        <f ca="true">+IF(OFFSET('Sanitation Data'!$F$29,0,10*ROW('Sanitation Data'!F17))="","",OFFSET('Sanitation Data'!$F$29,0,10*ROW('Sanitation Data'!F17)))</f>
        <v/>
      </c>
      <c r="CW23" s="330" t="str">
        <f ca="true">+IF(OFFSET('Sanitation Data'!$F$30,0,10*ROW('Sanitation Data'!F17))="","",OFFSET('Sanitation Data'!$F$30,0,10*ROW('Sanitation Data'!F17)))</f>
        <v/>
      </c>
      <c r="CX23" s="330" t="str">
        <f ca="true">+IF(OFFSET('Sanitation Data'!$F$31,0,10*ROW('Sanitation Data'!F17))="","",OFFSET('Sanitation Data'!$F$31,0,10*ROW('Sanitation Data'!F17)))</f>
        <v/>
      </c>
      <c r="CY23" s="330" t="str">
        <f ca="true">+IF(OFFSET('Sanitation Data'!$F$32,0,10*ROW('Sanitation Data'!F17))="","",OFFSET('Sanitation Data'!$F$32,0,10*ROW('Sanitation Data'!F17)))</f>
        <v/>
      </c>
      <c r="CZ23" s="330" t="str">
        <f ca="true">+IF(OFFSET('Sanitation Data'!$G$28,0,10*ROW('Sanitation Data'!G17))="","",OFFSET('Sanitation Data'!$G$28,0,10*ROW('Sanitation Data'!G17)))</f>
        <v/>
      </c>
      <c r="DA23" s="330" t="str">
        <f ca="true">+IF(OFFSET('Sanitation Data'!$G$29,0,10*ROW('Sanitation Data'!G17))="","",OFFSET('Sanitation Data'!$G$29,0,10*ROW('Sanitation Data'!G17)))</f>
        <v/>
      </c>
      <c r="DB23" s="330" t="str">
        <f ca="true">+IF(OFFSET('Sanitation Data'!$G$30,0,10*ROW('Sanitation Data'!G17))="","",OFFSET('Sanitation Data'!$G$30,0,10*ROW('Sanitation Data'!G17)))</f>
        <v/>
      </c>
      <c r="DC23" s="330" t="str">
        <f ca="true">+IF(OFFSET('Sanitation Data'!$G$31,0,10*ROW('Sanitation Data'!G17))="","",OFFSET('Sanitation Data'!$G$31,0,10*ROW('Sanitation Data'!G17)))</f>
        <v/>
      </c>
      <c r="DD23" s="330" t="str">
        <f ca="true">+IF(OFFSET('Sanitation Data'!$G$32,0,10*ROW('Sanitation Data'!G17))="","",OFFSET('Sanitation Data'!$G$32,0,10*ROW('Sanitation Data'!G17)))</f>
        <v/>
      </c>
      <c r="DE23" s="330" t="str">
        <f ca="true">+IF(OFFSET('Sanitation Data'!$H$28,0,10*ROW('Sanitation Data'!H17))="","",OFFSET('Sanitation Data'!$H$28,0,10*ROW('Sanitation Data'!H17)))</f>
        <v/>
      </c>
      <c r="DF23" s="330" t="str">
        <f ca="true">+IF(OFFSET('Sanitation Data'!$H$29,0,10*ROW('Sanitation Data'!H17))="","",OFFSET('Sanitation Data'!$H$29,0,10*ROW('Sanitation Data'!H17)))</f>
        <v/>
      </c>
      <c r="DG23" s="330" t="str">
        <f ca="true">+IF(OFFSET('Sanitation Data'!$H$30,0,10*ROW('Sanitation Data'!H17))="","",OFFSET('Sanitation Data'!$H$30,0,10*ROW('Sanitation Data'!H17)))</f>
        <v/>
      </c>
      <c r="DH23" s="330" t="str">
        <f ca="true">+IF(OFFSET('Sanitation Data'!$H$31,0,10*ROW('Sanitation Data'!H17))="","",OFFSET('Sanitation Data'!$H$31,0,10*ROW('Sanitation Data'!H17)))</f>
        <v/>
      </c>
      <c r="DI23" s="330" t="str">
        <f ca="true">+IF(OFFSET('Sanitation Data'!$H$32,0,10*ROW('Sanitation Data'!H17))="","",OFFSET('Sanitation Data'!$H$32,0,10*ROW('Sanitation Data'!H17)))</f>
        <v/>
      </c>
      <c r="DJ23" s="330" t="str">
        <f ca="true">+IF(OFFSET('Sanitation Data'!$I$28,0,10*ROW('Sanitation Data'!I17))="","",OFFSET('Sanitation Data'!$I$28,0,10*ROW('Sanitation Data'!I17)))</f>
        <v/>
      </c>
      <c r="DK23" s="330" t="str">
        <f ca="true">+IF(OFFSET('Sanitation Data'!$I$29,0,10*ROW('Sanitation Data'!I17))="","",OFFSET('Sanitation Data'!$I$29,0,10*ROW('Sanitation Data'!I17)))</f>
        <v/>
      </c>
      <c r="DL23" s="330" t="str">
        <f ca="true">+IF(OFFSET('Sanitation Data'!$I$30,0,10*ROW('Sanitation Data'!I17))="","",OFFSET('Sanitation Data'!$I$30,0,10*ROW('Sanitation Data'!I17)))</f>
        <v/>
      </c>
      <c r="DM23" s="330" t="str">
        <f ca="true">+IF(OFFSET('Sanitation Data'!$I$31,0,10*ROW('Sanitation Data'!I17))="","",OFFSET('Sanitation Data'!$I$31,0,10*ROW('Sanitation Data'!I17)))</f>
        <v/>
      </c>
      <c r="DN23" s="330" t="str">
        <f ca="true">+IF(OFFSET('Sanitation Data'!$I$32,0,10*ROW('Sanitation Data'!I17))="","",OFFSET('Sanitation Data'!$I$32,0,10*ROW('Sanitation Data'!I17)))</f>
        <v/>
      </c>
      <c r="DO23" s="330" t="str">
        <f ca="true">+IF(OFFSET('Hygiene Data'!$D$11,0,10*ROW('Hygiene Data'!D17))="","",OFFSET('Hygiene Data'!$D$11,0,10*ROW('Hygiene Data'!D17)))</f>
        <v/>
      </c>
      <c r="DP23" s="330" t="str">
        <f ca="true">+IF(OFFSET('Hygiene Data'!$D$12,0,10*ROW('Hygiene Data'!D17))="","",OFFSET('Hygiene Data'!$D$12,0,10*ROW('Hygiene Data'!D17)))</f>
        <v/>
      </c>
      <c r="DQ23" s="330" t="str">
        <f ca="true">+IF(OFFSET('Hygiene Data'!$D$13,0,10*ROW('Hygiene Data'!D17))="","",OFFSET('Hygiene Data'!$D$13,0,10*ROW('Hygiene Data'!D17)))</f>
        <v/>
      </c>
      <c r="DR23" s="330" t="str">
        <f ca="true">+IF(OFFSET('Hygiene Data'!$E$11,0,10*ROW('Hygiene Data'!E17))="","",OFFSET('Hygiene Data'!$E$11,0,10*ROW('Hygiene Data'!E17)))</f>
        <v/>
      </c>
      <c r="DS23" s="330" t="str">
        <f ca="true">+IF(OFFSET('Hygiene Data'!$E$12,0,10*ROW('Hygiene Data'!E17))="","",OFFSET('Hygiene Data'!$E$12,0,10*ROW('Hygiene Data'!E17)))</f>
        <v/>
      </c>
      <c r="DT23" s="330" t="str">
        <f ca="true">+IF(OFFSET('Hygiene Data'!$E$13,0,10*ROW('Hygiene Data'!E17))="","",OFFSET('Hygiene Data'!$E$13,0,10*ROW('Hygiene Data'!E17)))</f>
        <v/>
      </c>
      <c r="DU23" s="330" t="str">
        <f ca="true">+IF(OFFSET('Hygiene Data'!$F$11,0,10*ROW('Hygiene Data'!F17))="","",OFFSET('Hygiene Data'!$F$11,0,10*ROW('Hygiene Data'!F17)))</f>
        <v/>
      </c>
      <c r="DV23" s="330" t="str">
        <f ca="true">+IF(OFFSET('Hygiene Data'!$F$12,0,10*ROW('Hygiene Data'!F17))="","",OFFSET('Hygiene Data'!$F$12,0,10*ROW('Hygiene Data'!F17)))</f>
        <v/>
      </c>
      <c r="DW23" s="330" t="str">
        <f ca="true">+IF(OFFSET('Hygiene Data'!$F$13,0,10*ROW('Hygiene Data'!F17))="","",OFFSET('Hygiene Data'!$F$13,0,10*ROW('Hygiene Data'!F17)))</f>
        <v/>
      </c>
      <c r="DX23" s="330" t="str">
        <f ca="true">+IF(OFFSET('Hygiene Data'!$G$11,0,10*ROW('Hygiene Data'!G17))="","",OFFSET('Hygiene Data'!$G$11,0,10*ROW('Hygiene Data'!G17)))</f>
        <v/>
      </c>
      <c r="DY23" s="330" t="str">
        <f ca="true">+IF(OFFSET('Hygiene Data'!$G$12,0,10*ROW('Hygiene Data'!G17))="","",OFFSET('Hygiene Data'!$G$12,0,10*ROW('Hygiene Data'!G17)))</f>
        <v/>
      </c>
      <c r="DZ23" s="330" t="str">
        <f ca="true">+IF(OFFSET('Hygiene Data'!$G$13,0,10*ROW('Hygiene Data'!G17))="","",OFFSET('Hygiene Data'!$G$13,0,10*ROW('Hygiene Data'!G17)))</f>
        <v/>
      </c>
      <c r="EA23" s="330" t="str">
        <f ca="true">+IF(OFFSET('Hygiene Data'!$H$11,0,10*ROW('Hygiene Data'!H17))="","",OFFSET('Hygiene Data'!$H$11,0,10*ROW('Hygiene Data'!H17)))</f>
        <v/>
      </c>
      <c r="EB23" s="330" t="str">
        <f ca="true">+IF(OFFSET('Hygiene Data'!$H$12,0,10*ROW('Hygiene Data'!H17))="","",OFFSET('Hygiene Data'!$H$12,0,10*ROW('Hygiene Data'!H17)))</f>
        <v/>
      </c>
      <c r="EC23" s="330" t="str">
        <f ca="true">+IF(OFFSET('Hygiene Data'!$H$13,0,10*ROW('Hygiene Data'!H17))="","",OFFSET('Hygiene Data'!$H$13,0,10*ROW('Hygiene Data'!H17)))</f>
        <v/>
      </c>
      <c r="ED23" s="330" t="str">
        <f ca="true">+IF(OFFSET('Hygiene Data'!$I$11,0,10*ROW('Hygiene Data'!I17))="","",OFFSET('Hygiene Data'!$I$11,0,10*ROW('Hygiene Data'!I17)))</f>
        <v/>
      </c>
      <c r="EE23" s="330" t="str">
        <f ca="true">+IF(OFFSET('Hygiene Data'!$I$12,0,10*ROW('Hygiene Data'!I17))="","",OFFSET('Hygiene Data'!$I$12,0,10*ROW('Hygiene Data'!I17)))</f>
        <v/>
      </c>
      <c r="EF23" s="33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90"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30"/>
      <c r="BS24" s="330" t="str">
        <f ca="true">+IF(OFFSET('Water Data'!$D$27,0,10*ROW('Water Data'!D18))="","",OFFSET('Water Data'!$D$27,0,10*ROW('Water Data'!D18)))</f>
        <v/>
      </c>
      <c r="BT24" s="330" t="str">
        <f ca="true">+IF(OFFSET('Water Data'!$D$28,0,10*ROW('Water Data'!D18))="","",OFFSET('Water Data'!$D$28,0,10*ROW('Water Data'!D18)))</f>
        <v/>
      </c>
      <c r="BU24" s="330" t="str">
        <f ca="true">+IF(OFFSET('Water Data'!$D$29,0,10*ROW('Water Data'!D18))="","",OFFSET('Water Data'!$D$29,0,10*ROW('Water Data'!D18)))</f>
        <v/>
      </c>
      <c r="BV24" s="330" t="str">
        <f ca="true">+IF(OFFSET('Water Data'!$E$27,0,10*ROW('Water Data'!E18))="","",OFFSET('Water Data'!$E$27,0,10*ROW('Water Data'!E18)))</f>
        <v/>
      </c>
      <c r="BW24" s="330" t="str">
        <f ca="true">+IF(OFFSET('Water Data'!$E$28,0,10*ROW('Water Data'!E18))="","",OFFSET('Water Data'!$E$28,0,10*ROW('Water Data'!E18)))</f>
        <v/>
      </c>
      <c r="BX24" s="330" t="str">
        <f ca="true">+IF(OFFSET('Water Data'!$E$29,0,10*ROW('Water Data'!E18))="","",OFFSET('Water Data'!$E$29,0,10*ROW('Water Data'!E18)))</f>
        <v/>
      </c>
      <c r="BY24" s="330" t="str">
        <f ca="true">+IF(OFFSET('Water Data'!$F$27,0,10*ROW('Water Data'!F18))="","",OFFSET('Water Data'!$F$27,0,10*ROW('Water Data'!F18)))</f>
        <v/>
      </c>
      <c r="BZ24" s="330" t="str">
        <f ca="true">+IF(OFFSET('Water Data'!$F$28,0,10*ROW('Water Data'!F18))="","",OFFSET('Water Data'!$F$28,0,10*ROW('Water Data'!F18)))</f>
        <v/>
      </c>
      <c r="CA24" s="330" t="str">
        <f ca="true">+IF(OFFSET('Water Data'!$F$29,0,10*ROW('Water Data'!F18))="","",OFFSET('Water Data'!$F$29,0,10*ROW('Water Data'!F18)))</f>
        <v/>
      </c>
      <c r="CB24" s="330" t="str">
        <f ca="true">+IF(OFFSET('Water Data'!$G$27,0,10*ROW('Water Data'!G18))="","",OFFSET('Water Data'!$G$27,0,10*ROW('Water Data'!G18)))</f>
        <v/>
      </c>
      <c r="CC24" s="330" t="str">
        <f ca="true">+IF(OFFSET('Water Data'!$G$28,0,10*ROW('Water Data'!G18))="","",OFFSET('Water Data'!$G$28,0,10*ROW('Water Data'!G18)))</f>
        <v/>
      </c>
      <c r="CD24" s="330" t="str">
        <f ca="true">+IF(OFFSET('Water Data'!$G$29,0,10*ROW('Water Data'!G18))="","",OFFSET('Water Data'!$G$29,0,10*ROW('Water Data'!G18)))</f>
        <v/>
      </c>
      <c r="CE24" s="330" t="str">
        <f ca="true">+IF(OFFSET('Water Data'!$H$27,0,10*ROW('Water Data'!H18))="","",OFFSET('Water Data'!$H$27,0,10*ROW('Water Data'!H18)))</f>
        <v/>
      </c>
      <c r="CF24" s="330" t="str">
        <f ca="true">+IF(OFFSET('Water Data'!$H$28,0,10*ROW('Water Data'!H18))="","",OFFSET('Water Data'!$H$28,0,10*ROW('Water Data'!H18)))</f>
        <v/>
      </c>
      <c r="CG24" s="330" t="str">
        <f ca="true">+IF(OFFSET('Water Data'!$H$29,0,10*ROW('Water Data'!H18))="","",OFFSET('Water Data'!$H$29,0,10*ROW('Water Data'!H18)))</f>
        <v/>
      </c>
      <c r="CH24" s="330" t="str">
        <f ca="true">+IF(OFFSET('Water Data'!$I$27,0,10*ROW('Water Data'!I18))="","",OFFSET('Water Data'!$I$27,0,10*ROW('Water Data'!I18)))</f>
        <v/>
      </c>
      <c r="CI24" s="330" t="str">
        <f ca="true">+IF(OFFSET('Water Data'!$I$28,0,10*ROW('Water Data'!I18))="","",OFFSET('Water Data'!$I$28,0,10*ROW('Water Data'!I18)))</f>
        <v/>
      </c>
      <c r="CJ24" s="330" t="str">
        <f ca="true">+IF(OFFSET('Water Data'!$I$29,0,10*ROW('Water Data'!I18))="","",OFFSET('Water Data'!$I$29,0,10*ROW('Water Data'!I18)))</f>
        <v/>
      </c>
      <c r="CK24" s="330" t="str">
        <f ca="true">+IF(OFFSET('Sanitation Data'!$D$28,0,10*ROW('Sanitation Data'!D18))="","",OFFSET('Sanitation Data'!$D$28,0,10*ROW('Sanitation Data'!D18)))</f>
        <v/>
      </c>
      <c r="CL24" s="330" t="str">
        <f ca="true">+IF(OFFSET('Sanitation Data'!$D$29,0,10*ROW('Sanitation Data'!D18))="","",OFFSET('Sanitation Data'!$D$29,0,10*ROW('Sanitation Data'!D18)))</f>
        <v/>
      </c>
      <c r="CM24" s="330" t="str">
        <f ca="true">+IF(OFFSET('Sanitation Data'!$D$30,0,10*ROW('Sanitation Data'!D18))="","",OFFSET('Sanitation Data'!$D$30,0,10*ROW('Sanitation Data'!D18)))</f>
        <v/>
      </c>
      <c r="CN24" s="330" t="str">
        <f ca="true">+IF(OFFSET('Sanitation Data'!$D$31,0,10*ROW('Sanitation Data'!D18))="","",OFFSET('Sanitation Data'!$D$31,0,10*ROW('Sanitation Data'!D18)))</f>
        <v/>
      </c>
      <c r="CO24" s="330" t="str">
        <f ca="true">+IF(OFFSET('Sanitation Data'!$D$32,0,10*ROW('Sanitation Data'!D18))="","",OFFSET('Sanitation Data'!$D$32,0,10*ROW('Sanitation Data'!D18)))</f>
        <v/>
      </c>
      <c r="CP24" s="330" t="str">
        <f ca="true">+IF(OFFSET('Sanitation Data'!$E$28,0,10*ROW('Sanitation Data'!E18))="","",OFFSET('Sanitation Data'!$E$28,0,10*ROW('Sanitation Data'!E18)))</f>
        <v/>
      </c>
      <c r="CQ24" s="330" t="str">
        <f ca="true">+IF(OFFSET('Sanitation Data'!$E$29,0,10*ROW('Sanitation Data'!E18))="","",OFFSET('Sanitation Data'!$E$29,0,10*ROW('Sanitation Data'!E18)))</f>
        <v/>
      </c>
      <c r="CR24" s="330" t="str">
        <f ca="true">+IF(OFFSET('Sanitation Data'!$E$30,0,10*ROW('Sanitation Data'!E18))="","",OFFSET('Sanitation Data'!$E$30,0,10*ROW('Sanitation Data'!E18)))</f>
        <v/>
      </c>
      <c r="CS24" s="330" t="str">
        <f ca="true">+IF(OFFSET('Sanitation Data'!$E$31,0,10*ROW('Sanitation Data'!E18))="","",OFFSET('Sanitation Data'!$E$31,0,10*ROW('Sanitation Data'!E18)))</f>
        <v/>
      </c>
      <c r="CT24" s="330" t="str">
        <f ca="true">+IF(OFFSET('Sanitation Data'!$E$32,0,10*ROW('Sanitation Data'!E18))="","",OFFSET('Sanitation Data'!$E$32,0,10*ROW('Sanitation Data'!E18)))</f>
        <v/>
      </c>
      <c r="CU24" s="330" t="str">
        <f ca="true">+IF(OFFSET('Sanitation Data'!$F$28,0,10*ROW('Sanitation Data'!F18))="","",OFFSET('Sanitation Data'!$F$28,0,10*ROW('Sanitation Data'!F18)))</f>
        <v/>
      </c>
      <c r="CV24" s="330" t="str">
        <f ca="true">+IF(OFFSET('Sanitation Data'!$F$29,0,10*ROW('Sanitation Data'!F18))="","",OFFSET('Sanitation Data'!$F$29,0,10*ROW('Sanitation Data'!F18)))</f>
        <v/>
      </c>
      <c r="CW24" s="330" t="str">
        <f ca="true">+IF(OFFSET('Sanitation Data'!$F$30,0,10*ROW('Sanitation Data'!F18))="","",OFFSET('Sanitation Data'!$F$30,0,10*ROW('Sanitation Data'!F18)))</f>
        <v/>
      </c>
      <c r="CX24" s="330" t="str">
        <f ca="true">+IF(OFFSET('Sanitation Data'!$F$31,0,10*ROW('Sanitation Data'!F18))="","",OFFSET('Sanitation Data'!$F$31,0,10*ROW('Sanitation Data'!F18)))</f>
        <v/>
      </c>
      <c r="CY24" s="330" t="str">
        <f ca="true">+IF(OFFSET('Sanitation Data'!$F$32,0,10*ROW('Sanitation Data'!F18))="","",OFFSET('Sanitation Data'!$F$32,0,10*ROW('Sanitation Data'!F18)))</f>
        <v/>
      </c>
      <c r="CZ24" s="330" t="str">
        <f ca="true">+IF(OFFSET('Sanitation Data'!$G$28,0,10*ROW('Sanitation Data'!G18))="","",OFFSET('Sanitation Data'!$G$28,0,10*ROW('Sanitation Data'!G18)))</f>
        <v/>
      </c>
      <c r="DA24" s="330" t="str">
        <f ca="true">+IF(OFFSET('Sanitation Data'!$G$29,0,10*ROW('Sanitation Data'!G18))="","",OFFSET('Sanitation Data'!$G$29,0,10*ROW('Sanitation Data'!G18)))</f>
        <v/>
      </c>
      <c r="DB24" s="330" t="str">
        <f ca="true">+IF(OFFSET('Sanitation Data'!$G$30,0,10*ROW('Sanitation Data'!G18))="","",OFFSET('Sanitation Data'!$G$30,0,10*ROW('Sanitation Data'!G18)))</f>
        <v/>
      </c>
      <c r="DC24" s="330" t="str">
        <f ca="true">+IF(OFFSET('Sanitation Data'!$G$31,0,10*ROW('Sanitation Data'!G18))="","",OFFSET('Sanitation Data'!$G$31,0,10*ROW('Sanitation Data'!G18)))</f>
        <v/>
      </c>
      <c r="DD24" s="330" t="str">
        <f ca="true">+IF(OFFSET('Sanitation Data'!$G$32,0,10*ROW('Sanitation Data'!G18))="","",OFFSET('Sanitation Data'!$G$32,0,10*ROW('Sanitation Data'!G18)))</f>
        <v/>
      </c>
      <c r="DE24" s="330" t="str">
        <f ca="true">+IF(OFFSET('Sanitation Data'!$H$28,0,10*ROW('Sanitation Data'!H18))="","",OFFSET('Sanitation Data'!$H$28,0,10*ROW('Sanitation Data'!H18)))</f>
        <v/>
      </c>
      <c r="DF24" s="330" t="str">
        <f ca="true">+IF(OFFSET('Sanitation Data'!$H$29,0,10*ROW('Sanitation Data'!H18))="","",OFFSET('Sanitation Data'!$H$29,0,10*ROW('Sanitation Data'!H18)))</f>
        <v/>
      </c>
      <c r="DG24" s="330" t="str">
        <f ca="true">+IF(OFFSET('Sanitation Data'!$H$30,0,10*ROW('Sanitation Data'!H18))="","",OFFSET('Sanitation Data'!$H$30,0,10*ROW('Sanitation Data'!H18)))</f>
        <v/>
      </c>
      <c r="DH24" s="330" t="str">
        <f ca="true">+IF(OFFSET('Sanitation Data'!$H$31,0,10*ROW('Sanitation Data'!H18))="","",OFFSET('Sanitation Data'!$H$31,0,10*ROW('Sanitation Data'!H18)))</f>
        <v/>
      </c>
      <c r="DI24" s="330" t="str">
        <f ca="true">+IF(OFFSET('Sanitation Data'!$H$32,0,10*ROW('Sanitation Data'!H18))="","",OFFSET('Sanitation Data'!$H$32,0,10*ROW('Sanitation Data'!H18)))</f>
        <v/>
      </c>
      <c r="DJ24" s="330" t="str">
        <f ca="true">+IF(OFFSET('Sanitation Data'!$I$28,0,10*ROW('Sanitation Data'!I18))="","",OFFSET('Sanitation Data'!$I$28,0,10*ROW('Sanitation Data'!I18)))</f>
        <v/>
      </c>
      <c r="DK24" s="330" t="str">
        <f ca="true">+IF(OFFSET('Sanitation Data'!$I$29,0,10*ROW('Sanitation Data'!I18))="","",OFFSET('Sanitation Data'!$I$29,0,10*ROW('Sanitation Data'!I18)))</f>
        <v/>
      </c>
      <c r="DL24" s="330" t="str">
        <f ca="true">+IF(OFFSET('Sanitation Data'!$I$30,0,10*ROW('Sanitation Data'!I18))="","",OFFSET('Sanitation Data'!$I$30,0,10*ROW('Sanitation Data'!I18)))</f>
        <v/>
      </c>
      <c r="DM24" s="330" t="str">
        <f ca="true">+IF(OFFSET('Sanitation Data'!$I$31,0,10*ROW('Sanitation Data'!I18))="","",OFFSET('Sanitation Data'!$I$31,0,10*ROW('Sanitation Data'!I18)))</f>
        <v/>
      </c>
      <c r="DN24" s="330" t="str">
        <f ca="true">+IF(OFFSET('Sanitation Data'!$I$32,0,10*ROW('Sanitation Data'!I18))="","",OFFSET('Sanitation Data'!$I$32,0,10*ROW('Sanitation Data'!I18)))</f>
        <v/>
      </c>
      <c r="DO24" s="330" t="str">
        <f ca="true">+IF(OFFSET('Hygiene Data'!$D$11,0,10*ROW('Hygiene Data'!D18))="","",OFFSET('Hygiene Data'!$D$11,0,10*ROW('Hygiene Data'!D18)))</f>
        <v/>
      </c>
      <c r="DP24" s="330" t="str">
        <f ca="true">+IF(OFFSET('Hygiene Data'!$D$12,0,10*ROW('Hygiene Data'!D18))="","",OFFSET('Hygiene Data'!$D$12,0,10*ROW('Hygiene Data'!D18)))</f>
        <v/>
      </c>
      <c r="DQ24" s="330" t="str">
        <f ca="true">+IF(OFFSET('Hygiene Data'!$D$13,0,10*ROW('Hygiene Data'!D18))="","",OFFSET('Hygiene Data'!$D$13,0,10*ROW('Hygiene Data'!D18)))</f>
        <v/>
      </c>
      <c r="DR24" s="330" t="str">
        <f ca="true">+IF(OFFSET('Hygiene Data'!$E$11,0,10*ROW('Hygiene Data'!E18))="","",OFFSET('Hygiene Data'!$E$11,0,10*ROW('Hygiene Data'!E18)))</f>
        <v/>
      </c>
      <c r="DS24" s="330" t="str">
        <f ca="true">+IF(OFFSET('Hygiene Data'!$E$12,0,10*ROW('Hygiene Data'!E18))="","",OFFSET('Hygiene Data'!$E$12,0,10*ROW('Hygiene Data'!E18)))</f>
        <v/>
      </c>
      <c r="DT24" s="330" t="str">
        <f ca="true">+IF(OFFSET('Hygiene Data'!$E$13,0,10*ROW('Hygiene Data'!E18))="","",OFFSET('Hygiene Data'!$E$13,0,10*ROW('Hygiene Data'!E18)))</f>
        <v/>
      </c>
      <c r="DU24" s="330" t="str">
        <f ca="true">+IF(OFFSET('Hygiene Data'!$F$11,0,10*ROW('Hygiene Data'!F18))="","",OFFSET('Hygiene Data'!$F$11,0,10*ROW('Hygiene Data'!F18)))</f>
        <v/>
      </c>
      <c r="DV24" s="330" t="str">
        <f ca="true">+IF(OFFSET('Hygiene Data'!$F$12,0,10*ROW('Hygiene Data'!F18))="","",OFFSET('Hygiene Data'!$F$12,0,10*ROW('Hygiene Data'!F18)))</f>
        <v/>
      </c>
      <c r="DW24" s="330" t="str">
        <f ca="true">+IF(OFFSET('Hygiene Data'!$F$13,0,10*ROW('Hygiene Data'!F18))="","",OFFSET('Hygiene Data'!$F$13,0,10*ROW('Hygiene Data'!F18)))</f>
        <v/>
      </c>
      <c r="DX24" s="330" t="str">
        <f ca="true">+IF(OFFSET('Hygiene Data'!$G$11,0,10*ROW('Hygiene Data'!G18))="","",OFFSET('Hygiene Data'!$G$11,0,10*ROW('Hygiene Data'!G18)))</f>
        <v/>
      </c>
      <c r="DY24" s="330" t="str">
        <f ca="true">+IF(OFFSET('Hygiene Data'!$G$12,0,10*ROW('Hygiene Data'!G18))="","",OFFSET('Hygiene Data'!$G$12,0,10*ROW('Hygiene Data'!G18)))</f>
        <v/>
      </c>
      <c r="DZ24" s="330" t="str">
        <f ca="true">+IF(OFFSET('Hygiene Data'!$G$13,0,10*ROW('Hygiene Data'!G18))="","",OFFSET('Hygiene Data'!$G$13,0,10*ROW('Hygiene Data'!G18)))</f>
        <v/>
      </c>
      <c r="EA24" s="330" t="str">
        <f ca="true">+IF(OFFSET('Hygiene Data'!$H$11,0,10*ROW('Hygiene Data'!H18))="","",OFFSET('Hygiene Data'!$H$11,0,10*ROW('Hygiene Data'!H18)))</f>
        <v/>
      </c>
      <c r="EB24" s="330" t="str">
        <f ca="true">+IF(OFFSET('Hygiene Data'!$H$12,0,10*ROW('Hygiene Data'!H18))="","",OFFSET('Hygiene Data'!$H$12,0,10*ROW('Hygiene Data'!H18)))</f>
        <v/>
      </c>
      <c r="EC24" s="330" t="str">
        <f ca="true">+IF(OFFSET('Hygiene Data'!$H$13,0,10*ROW('Hygiene Data'!H18))="","",OFFSET('Hygiene Data'!$H$13,0,10*ROW('Hygiene Data'!H18)))</f>
        <v/>
      </c>
      <c r="ED24" s="330" t="str">
        <f ca="true">+IF(OFFSET('Hygiene Data'!$I$11,0,10*ROW('Hygiene Data'!I18))="","",OFFSET('Hygiene Data'!$I$11,0,10*ROW('Hygiene Data'!I18)))</f>
        <v/>
      </c>
      <c r="EE24" s="330" t="str">
        <f ca="true">+IF(OFFSET('Hygiene Data'!$I$12,0,10*ROW('Hygiene Data'!I18))="","",OFFSET('Hygiene Data'!$I$12,0,10*ROW('Hygiene Data'!I18)))</f>
        <v/>
      </c>
      <c r="EF24" s="33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90"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30"/>
      <c r="BS25" s="330" t="str">
        <f ca="true">+IF(OFFSET('Water Data'!$D$27,0,10*ROW('Water Data'!D19))="","",OFFSET('Water Data'!$D$27,0,10*ROW('Water Data'!D19)))</f>
        <v/>
      </c>
      <c r="BT25" s="330" t="str">
        <f ca="true">+IF(OFFSET('Water Data'!$D$28,0,10*ROW('Water Data'!D19))="","",OFFSET('Water Data'!$D$28,0,10*ROW('Water Data'!D19)))</f>
        <v/>
      </c>
      <c r="BU25" s="330" t="str">
        <f ca="true">+IF(OFFSET('Water Data'!$D$29,0,10*ROW('Water Data'!D19))="","",OFFSET('Water Data'!$D$29,0,10*ROW('Water Data'!D19)))</f>
        <v/>
      </c>
      <c r="BV25" s="330" t="str">
        <f ca="true">+IF(OFFSET('Water Data'!$E$27,0,10*ROW('Water Data'!E19))="","",OFFSET('Water Data'!$E$27,0,10*ROW('Water Data'!E19)))</f>
        <v/>
      </c>
      <c r="BW25" s="330" t="str">
        <f ca="true">+IF(OFFSET('Water Data'!$E$28,0,10*ROW('Water Data'!E19))="","",OFFSET('Water Data'!$E$28,0,10*ROW('Water Data'!E19)))</f>
        <v/>
      </c>
      <c r="BX25" s="330" t="str">
        <f ca="true">+IF(OFFSET('Water Data'!$E$29,0,10*ROW('Water Data'!E19))="","",OFFSET('Water Data'!$E$29,0,10*ROW('Water Data'!E19)))</f>
        <v/>
      </c>
      <c r="BY25" s="330" t="str">
        <f ca="true">+IF(OFFSET('Water Data'!$F$27,0,10*ROW('Water Data'!F19))="","",OFFSET('Water Data'!$F$27,0,10*ROW('Water Data'!F19)))</f>
        <v/>
      </c>
      <c r="BZ25" s="330" t="str">
        <f ca="true">+IF(OFFSET('Water Data'!$F$28,0,10*ROW('Water Data'!F19))="","",OFFSET('Water Data'!$F$28,0,10*ROW('Water Data'!F19)))</f>
        <v/>
      </c>
      <c r="CA25" s="330" t="str">
        <f ca="true">+IF(OFFSET('Water Data'!$F$29,0,10*ROW('Water Data'!F19))="","",OFFSET('Water Data'!$F$29,0,10*ROW('Water Data'!F19)))</f>
        <v/>
      </c>
      <c r="CB25" s="330" t="str">
        <f ca="true">+IF(OFFSET('Water Data'!$G$27,0,10*ROW('Water Data'!G19))="","",OFFSET('Water Data'!$G$27,0,10*ROW('Water Data'!G19)))</f>
        <v/>
      </c>
      <c r="CC25" s="330" t="str">
        <f ca="true">+IF(OFFSET('Water Data'!$G$28,0,10*ROW('Water Data'!G19))="","",OFFSET('Water Data'!$G$28,0,10*ROW('Water Data'!G19)))</f>
        <v/>
      </c>
      <c r="CD25" s="330" t="str">
        <f ca="true">+IF(OFFSET('Water Data'!$G$29,0,10*ROW('Water Data'!G19))="","",OFFSET('Water Data'!$G$29,0,10*ROW('Water Data'!G19)))</f>
        <v/>
      </c>
      <c r="CE25" s="330" t="str">
        <f ca="true">+IF(OFFSET('Water Data'!$H$27,0,10*ROW('Water Data'!H19))="","",OFFSET('Water Data'!$H$27,0,10*ROW('Water Data'!H19)))</f>
        <v/>
      </c>
      <c r="CF25" s="330" t="str">
        <f ca="true">+IF(OFFSET('Water Data'!$H$28,0,10*ROW('Water Data'!H19))="","",OFFSET('Water Data'!$H$28,0,10*ROW('Water Data'!H19)))</f>
        <v/>
      </c>
      <c r="CG25" s="330" t="str">
        <f ca="true">+IF(OFFSET('Water Data'!$H$29,0,10*ROW('Water Data'!H19))="","",OFFSET('Water Data'!$H$29,0,10*ROW('Water Data'!H19)))</f>
        <v/>
      </c>
      <c r="CH25" s="330" t="str">
        <f ca="true">+IF(OFFSET('Water Data'!$I$27,0,10*ROW('Water Data'!I19))="","",OFFSET('Water Data'!$I$27,0,10*ROW('Water Data'!I19)))</f>
        <v/>
      </c>
      <c r="CI25" s="330" t="str">
        <f ca="true">+IF(OFFSET('Water Data'!$I$28,0,10*ROW('Water Data'!I19))="","",OFFSET('Water Data'!$I$28,0,10*ROW('Water Data'!I19)))</f>
        <v/>
      </c>
      <c r="CJ25" s="330" t="str">
        <f ca="true">+IF(OFFSET('Water Data'!$I$29,0,10*ROW('Water Data'!I19))="","",OFFSET('Water Data'!$I$29,0,10*ROW('Water Data'!I19)))</f>
        <v/>
      </c>
      <c r="CK25" s="330" t="str">
        <f ca="true">+IF(OFFSET('Sanitation Data'!$D$28,0,10*ROW('Sanitation Data'!D19))="","",OFFSET('Sanitation Data'!$D$28,0,10*ROW('Sanitation Data'!D19)))</f>
        <v/>
      </c>
      <c r="CL25" s="330" t="str">
        <f ca="true">+IF(OFFSET('Sanitation Data'!$D$29,0,10*ROW('Sanitation Data'!D19))="","",OFFSET('Sanitation Data'!$D$29,0,10*ROW('Sanitation Data'!D19)))</f>
        <v/>
      </c>
      <c r="CM25" s="330" t="str">
        <f ca="true">+IF(OFFSET('Sanitation Data'!$D$30,0,10*ROW('Sanitation Data'!D19))="","",OFFSET('Sanitation Data'!$D$30,0,10*ROW('Sanitation Data'!D19)))</f>
        <v/>
      </c>
      <c r="CN25" s="330" t="str">
        <f ca="true">+IF(OFFSET('Sanitation Data'!$D$31,0,10*ROW('Sanitation Data'!D19))="","",OFFSET('Sanitation Data'!$D$31,0,10*ROW('Sanitation Data'!D19)))</f>
        <v/>
      </c>
      <c r="CO25" s="330" t="str">
        <f ca="true">+IF(OFFSET('Sanitation Data'!$D$32,0,10*ROW('Sanitation Data'!D19))="","",OFFSET('Sanitation Data'!$D$32,0,10*ROW('Sanitation Data'!D19)))</f>
        <v/>
      </c>
      <c r="CP25" s="330" t="str">
        <f ca="true">+IF(OFFSET('Sanitation Data'!$E$28,0,10*ROW('Sanitation Data'!E19))="","",OFFSET('Sanitation Data'!$E$28,0,10*ROW('Sanitation Data'!E19)))</f>
        <v/>
      </c>
      <c r="CQ25" s="330" t="str">
        <f ca="true">+IF(OFFSET('Sanitation Data'!$E$29,0,10*ROW('Sanitation Data'!E19))="","",OFFSET('Sanitation Data'!$E$29,0,10*ROW('Sanitation Data'!E19)))</f>
        <v/>
      </c>
      <c r="CR25" s="330" t="str">
        <f ca="true">+IF(OFFSET('Sanitation Data'!$E$30,0,10*ROW('Sanitation Data'!E19))="","",OFFSET('Sanitation Data'!$E$30,0,10*ROW('Sanitation Data'!E19)))</f>
        <v/>
      </c>
      <c r="CS25" s="330" t="str">
        <f ca="true">+IF(OFFSET('Sanitation Data'!$E$31,0,10*ROW('Sanitation Data'!E19))="","",OFFSET('Sanitation Data'!$E$31,0,10*ROW('Sanitation Data'!E19)))</f>
        <v/>
      </c>
      <c r="CT25" s="330" t="str">
        <f ca="true">+IF(OFFSET('Sanitation Data'!$E$32,0,10*ROW('Sanitation Data'!E19))="","",OFFSET('Sanitation Data'!$E$32,0,10*ROW('Sanitation Data'!E19)))</f>
        <v/>
      </c>
      <c r="CU25" s="330" t="str">
        <f ca="true">+IF(OFFSET('Sanitation Data'!$F$28,0,10*ROW('Sanitation Data'!F19))="","",OFFSET('Sanitation Data'!$F$28,0,10*ROW('Sanitation Data'!F19)))</f>
        <v/>
      </c>
      <c r="CV25" s="330" t="str">
        <f ca="true">+IF(OFFSET('Sanitation Data'!$F$29,0,10*ROW('Sanitation Data'!F19))="","",OFFSET('Sanitation Data'!$F$29,0,10*ROW('Sanitation Data'!F19)))</f>
        <v/>
      </c>
      <c r="CW25" s="330" t="str">
        <f ca="true">+IF(OFFSET('Sanitation Data'!$F$30,0,10*ROW('Sanitation Data'!F19))="","",OFFSET('Sanitation Data'!$F$30,0,10*ROW('Sanitation Data'!F19)))</f>
        <v/>
      </c>
      <c r="CX25" s="330" t="str">
        <f ca="true">+IF(OFFSET('Sanitation Data'!$F$31,0,10*ROW('Sanitation Data'!F19))="","",OFFSET('Sanitation Data'!$F$31,0,10*ROW('Sanitation Data'!F19)))</f>
        <v/>
      </c>
      <c r="CY25" s="330" t="str">
        <f ca="true">+IF(OFFSET('Sanitation Data'!$F$32,0,10*ROW('Sanitation Data'!F19))="","",OFFSET('Sanitation Data'!$F$32,0,10*ROW('Sanitation Data'!F19)))</f>
        <v/>
      </c>
      <c r="CZ25" s="330" t="str">
        <f ca="true">+IF(OFFSET('Sanitation Data'!$G$28,0,10*ROW('Sanitation Data'!G19))="","",OFFSET('Sanitation Data'!$G$28,0,10*ROW('Sanitation Data'!G19)))</f>
        <v/>
      </c>
      <c r="DA25" s="330" t="str">
        <f ca="true">+IF(OFFSET('Sanitation Data'!$G$29,0,10*ROW('Sanitation Data'!G19))="","",OFFSET('Sanitation Data'!$G$29,0,10*ROW('Sanitation Data'!G19)))</f>
        <v/>
      </c>
      <c r="DB25" s="330" t="str">
        <f ca="true">+IF(OFFSET('Sanitation Data'!$G$30,0,10*ROW('Sanitation Data'!G19))="","",OFFSET('Sanitation Data'!$G$30,0,10*ROW('Sanitation Data'!G19)))</f>
        <v/>
      </c>
      <c r="DC25" s="330" t="str">
        <f ca="true">+IF(OFFSET('Sanitation Data'!$G$31,0,10*ROW('Sanitation Data'!G19))="","",OFFSET('Sanitation Data'!$G$31,0,10*ROW('Sanitation Data'!G19)))</f>
        <v/>
      </c>
      <c r="DD25" s="330" t="str">
        <f ca="true">+IF(OFFSET('Sanitation Data'!$G$32,0,10*ROW('Sanitation Data'!G19))="","",OFFSET('Sanitation Data'!$G$32,0,10*ROW('Sanitation Data'!G19)))</f>
        <v/>
      </c>
      <c r="DE25" s="330" t="str">
        <f ca="true">+IF(OFFSET('Sanitation Data'!$H$28,0,10*ROW('Sanitation Data'!H19))="","",OFFSET('Sanitation Data'!$H$28,0,10*ROW('Sanitation Data'!H19)))</f>
        <v/>
      </c>
      <c r="DF25" s="330" t="str">
        <f ca="true">+IF(OFFSET('Sanitation Data'!$H$29,0,10*ROW('Sanitation Data'!H19))="","",OFFSET('Sanitation Data'!$H$29,0,10*ROW('Sanitation Data'!H19)))</f>
        <v/>
      </c>
      <c r="DG25" s="330" t="str">
        <f ca="true">+IF(OFFSET('Sanitation Data'!$H$30,0,10*ROW('Sanitation Data'!H19))="","",OFFSET('Sanitation Data'!$H$30,0,10*ROW('Sanitation Data'!H19)))</f>
        <v/>
      </c>
      <c r="DH25" s="330" t="str">
        <f ca="true">+IF(OFFSET('Sanitation Data'!$H$31,0,10*ROW('Sanitation Data'!H19))="","",OFFSET('Sanitation Data'!$H$31,0,10*ROW('Sanitation Data'!H19)))</f>
        <v/>
      </c>
      <c r="DI25" s="330" t="str">
        <f ca="true">+IF(OFFSET('Sanitation Data'!$H$32,0,10*ROW('Sanitation Data'!H19))="","",OFFSET('Sanitation Data'!$H$32,0,10*ROW('Sanitation Data'!H19)))</f>
        <v/>
      </c>
      <c r="DJ25" s="330" t="str">
        <f ca="true">+IF(OFFSET('Sanitation Data'!$I$28,0,10*ROW('Sanitation Data'!I19))="","",OFFSET('Sanitation Data'!$I$28,0,10*ROW('Sanitation Data'!I19)))</f>
        <v/>
      </c>
      <c r="DK25" s="330" t="str">
        <f ca="true">+IF(OFFSET('Sanitation Data'!$I$29,0,10*ROW('Sanitation Data'!I19))="","",OFFSET('Sanitation Data'!$I$29,0,10*ROW('Sanitation Data'!I19)))</f>
        <v/>
      </c>
      <c r="DL25" s="330" t="str">
        <f ca="true">+IF(OFFSET('Sanitation Data'!$I$30,0,10*ROW('Sanitation Data'!I19))="","",OFFSET('Sanitation Data'!$I$30,0,10*ROW('Sanitation Data'!I19)))</f>
        <v/>
      </c>
      <c r="DM25" s="330" t="str">
        <f ca="true">+IF(OFFSET('Sanitation Data'!$I$31,0,10*ROW('Sanitation Data'!I19))="","",OFFSET('Sanitation Data'!$I$31,0,10*ROW('Sanitation Data'!I19)))</f>
        <v/>
      </c>
      <c r="DN25" s="330" t="str">
        <f ca="true">+IF(OFFSET('Sanitation Data'!$I$32,0,10*ROW('Sanitation Data'!I19))="","",OFFSET('Sanitation Data'!$I$32,0,10*ROW('Sanitation Data'!I19)))</f>
        <v/>
      </c>
      <c r="DO25" s="330" t="str">
        <f ca="true">+IF(OFFSET('Hygiene Data'!$D$11,0,10*ROW('Hygiene Data'!D19))="","",OFFSET('Hygiene Data'!$D$11,0,10*ROW('Hygiene Data'!D19)))</f>
        <v/>
      </c>
      <c r="DP25" s="330" t="str">
        <f ca="true">+IF(OFFSET('Hygiene Data'!$D$12,0,10*ROW('Hygiene Data'!D19))="","",OFFSET('Hygiene Data'!$D$12,0,10*ROW('Hygiene Data'!D19)))</f>
        <v/>
      </c>
      <c r="DQ25" s="330" t="str">
        <f ca="true">+IF(OFFSET('Hygiene Data'!$D$13,0,10*ROW('Hygiene Data'!D19))="","",OFFSET('Hygiene Data'!$D$13,0,10*ROW('Hygiene Data'!D19)))</f>
        <v/>
      </c>
      <c r="DR25" s="330" t="str">
        <f ca="true">+IF(OFFSET('Hygiene Data'!$E$11,0,10*ROW('Hygiene Data'!E19))="","",OFFSET('Hygiene Data'!$E$11,0,10*ROW('Hygiene Data'!E19)))</f>
        <v/>
      </c>
      <c r="DS25" s="330" t="str">
        <f ca="true">+IF(OFFSET('Hygiene Data'!$E$12,0,10*ROW('Hygiene Data'!E19))="","",OFFSET('Hygiene Data'!$E$12,0,10*ROW('Hygiene Data'!E19)))</f>
        <v/>
      </c>
      <c r="DT25" s="330" t="str">
        <f ca="true">+IF(OFFSET('Hygiene Data'!$E$13,0,10*ROW('Hygiene Data'!E19))="","",OFFSET('Hygiene Data'!$E$13,0,10*ROW('Hygiene Data'!E19)))</f>
        <v/>
      </c>
      <c r="DU25" s="330" t="str">
        <f ca="true">+IF(OFFSET('Hygiene Data'!$F$11,0,10*ROW('Hygiene Data'!F19))="","",OFFSET('Hygiene Data'!$F$11,0,10*ROW('Hygiene Data'!F19)))</f>
        <v/>
      </c>
      <c r="DV25" s="330" t="str">
        <f ca="true">+IF(OFFSET('Hygiene Data'!$F$12,0,10*ROW('Hygiene Data'!F19))="","",OFFSET('Hygiene Data'!$F$12,0,10*ROW('Hygiene Data'!F19)))</f>
        <v/>
      </c>
      <c r="DW25" s="330" t="str">
        <f ca="true">+IF(OFFSET('Hygiene Data'!$F$13,0,10*ROW('Hygiene Data'!F19))="","",OFFSET('Hygiene Data'!$F$13,0,10*ROW('Hygiene Data'!F19)))</f>
        <v/>
      </c>
      <c r="DX25" s="330" t="str">
        <f ca="true">+IF(OFFSET('Hygiene Data'!$G$11,0,10*ROW('Hygiene Data'!G19))="","",OFFSET('Hygiene Data'!$G$11,0,10*ROW('Hygiene Data'!G19)))</f>
        <v/>
      </c>
      <c r="DY25" s="330" t="str">
        <f ca="true">+IF(OFFSET('Hygiene Data'!$G$12,0,10*ROW('Hygiene Data'!G19))="","",OFFSET('Hygiene Data'!$G$12,0,10*ROW('Hygiene Data'!G19)))</f>
        <v/>
      </c>
      <c r="DZ25" s="330" t="str">
        <f ca="true">+IF(OFFSET('Hygiene Data'!$G$13,0,10*ROW('Hygiene Data'!G19))="","",OFFSET('Hygiene Data'!$G$13,0,10*ROW('Hygiene Data'!G19)))</f>
        <v/>
      </c>
      <c r="EA25" s="330" t="str">
        <f ca="true">+IF(OFFSET('Hygiene Data'!$H$11,0,10*ROW('Hygiene Data'!H19))="","",OFFSET('Hygiene Data'!$H$11,0,10*ROW('Hygiene Data'!H19)))</f>
        <v/>
      </c>
      <c r="EB25" s="330" t="str">
        <f ca="true">+IF(OFFSET('Hygiene Data'!$H$12,0,10*ROW('Hygiene Data'!H19))="","",OFFSET('Hygiene Data'!$H$12,0,10*ROW('Hygiene Data'!H19)))</f>
        <v/>
      </c>
      <c r="EC25" s="330" t="str">
        <f ca="true">+IF(OFFSET('Hygiene Data'!$H$13,0,10*ROW('Hygiene Data'!H19))="","",OFFSET('Hygiene Data'!$H$13,0,10*ROW('Hygiene Data'!H19)))</f>
        <v/>
      </c>
      <c r="ED25" s="330" t="str">
        <f ca="true">+IF(OFFSET('Hygiene Data'!$I$11,0,10*ROW('Hygiene Data'!I19))="","",OFFSET('Hygiene Data'!$I$11,0,10*ROW('Hygiene Data'!I19)))</f>
        <v/>
      </c>
      <c r="EE25" s="330" t="str">
        <f ca="true">+IF(OFFSET('Hygiene Data'!$I$12,0,10*ROW('Hygiene Data'!I19))="","",OFFSET('Hygiene Data'!$I$12,0,10*ROW('Hygiene Data'!I19)))</f>
        <v/>
      </c>
      <c r="EF25" s="33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90"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30"/>
      <c r="BS26" s="330" t="str">
        <f ca="true">+IF(OFFSET('Water Data'!$D$27,0,10*ROW('Water Data'!D20))="","",OFFSET('Water Data'!$D$27,0,10*ROW('Water Data'!D20)))</f>
        <v/>
      </c>
      <c r="BT26" s="330" t="str">
        <f ca="true">+IF(OFFSET('Water Data'!$D$28,0,10*ROW('Water Data'!D20))="","",OFFSET('Water Data'!$D$28,0,10*ROW('Water Data'!D20)))</f>
        <v/>
      </c>
      <c r="BU26" s="330" t="str">
        <f ca="true">+IF(OFFSET('Water Data'!$D$29,0,10*ROW('Water Data'!D20))="","",OFFSET('Water Data'!$D$29,0,10*ROW('Water Data'!D20)))</f>
        <v/>
      </c>
      <c r="BV26" s="330" t="str">
        <f ca="true">+IF(OFFSET('Water Data'!$E$27,0,10*ROW('Water Data'!E20))="","",OFFSET('Water Data'!$E$27,0,10*ROW('Water Data'!E20)))</f>
        <v/>
      </c>
      <c r="BW26" s="330" t="str">
        <f ca="true">+IF(OFFSET('Water Data'!$E$28,0,10*ROW('Water Data'!E20))="","",OFFSET('Water Data'!$E$28,0,10*ROW('Water Data'!E20)))</f>
        <v/>
      </c>
      <c r="BX26" s="330" t="str">
        <f ca="true">+IF(OFFSET('Water Data'!$E$29,0,10*ROW('Water Data'!E20))="","",OFFSET('Water Data'!$E$29,0,10*ROW('Water Data'!E20)))</f>
        <v/>
      </c>
      <c r="BY26" s="330" t="str">
        <f ca="true">+IF(OFFSET('Water Data'!$F$27,0,10*ROW('Water Data'!F20))="","",OFFSET('Water Data'!$F$27,0,10*ROW('Water Data'!F20)))</f>
        <v/>
      </c>
      <c r="BZ26" s="330" t="str">
        <f ca="true">+IF(OFFSET('Water Data'!$F$28,0,10*ROW('Water Data'!F20))="","",OFFSET('Water Data'!$F$28,0,10*ROW('Water Data'!F20)))</f>
        <v/>
      </c>
      <c r="CA26" s="330" t="str">
        <f ca="true">+IF(OFFSET('Water Data'!$F$29,0,10*ROW('Water Data'!F20))="","",OFFSET('Water Data'!$F$29,0,10*ROW('Water Data'!F20)))</f>
        <v/>
      </c>
      <c r="CB26" s="330" t="str">
        <f ca="true">+IF(OFFSET('Water Data'!$G$27,0,10*ROW('Water Data'!G20))="","",OFFSET('Water Data'!$G$27,0,10*ROW('Water Data'!G20)))</f>
        <v/>
      </c>
      <c r="CC26" s="330" t="str">
        <f ca="true">+IF(OFFSET('Water Data'!$G$28,0,10*ROW('Water Data'!G20))="","",OFFSET('Water Data'!$G$28,0,10*ROW('Water Data'!G20)))</f>
        <v/>
      </c>
      <c r="CD26" s="330" t="str">
        <f ca="true">+IF(OFFSET('Water Data'!$G$29,0,10*ROW('Water Data'!G20))="","",OFFSET('Water Data'!$G$29,0,10*ROW('Water Data'!G20)))</f>
        <v/>
      </c>
      <c r="CE26" s="330" t="str">
        <f ca="true">+IF(OFFSET('Water Data'!$H$27,0,10*ROW('Water Data'!H20))="","",OFFSET('Water Data'!$H$27,0,10*ROW('Water Data'!H20)))</f>
        <v/>
      </c>
      <c r="CF26" s="330" t="str">
        <f ca="true">+IF(OFFSET('Water Data'!$H$28,0,10*ROW('Water Data'!H20))="","",OFFSET('Water Data'!$H$28,0,10*ROW('Water Data'!H20)))</f>
        <v/>
      </c>
      <c r="CG26" s="330" t="str">
        <f ca="true">+IF(OFFSET('Water Data'!$H$29,0,10*ROW('Water Data'!H20))="","",OFFSET('Water Data'!$H$29,0,10*ROW('Water Data'!H20)))</f>
        <v/>
      </c>
      <c r="CH26" s="330" t="str">
        <f ca="true">+IF(OFFSET('Water Data'!$I$27,0,10*ROW('Water Data'!I20))="","",OFFSET('Water Data'!$I$27,0,10*ROW('Water Data'!I20)))</f>
        <v/>
      </c>
      <c r="CI26" s="330" t="str">
        <f ca="true">+IF(OFFSET('Water Data'!$I$28,0,10*ROW('Water Data'!I20))="","",OFFSET('Water Data'!$I$28,0,10*ROW('Water Data'!I20)))</f>
        <v/>
      </c>
      <c r="CJ26" s="330" t="str">
        <f ca="true">+IF(OFFSET('Water Data'!$I$29,0,10*ROW('Water Data'!I20))="","",OFFSET('Water Data'!$I$29,0,10*ROW('Water Data'!I20)))</f>
        <v/>
      </c>
      <c r="CK26" s="330" t="str">
        <f ca="true">+IF(OFFSET('Sanitation Data'!$D$28,0,10*ROW('Sanitation Data'!D20))="","",OFFSET('Sanitation Data'!$D$28,0,10*ROW('Sanitation Data'!D20)))</f>
        <v/>
      </c>
      <c r="CL26" s="330" t="str">
        <f ca="true">+IF(OFFSET('Sanitation Data'!$D$29,0,10*ROW('Sanitation Data'!D20))="","",OFFSET('Sanitation Data'!$D$29,0,10*ROW('Sanitation Data'!D20)))</f>
        <v/>
      </c>
      <c r="CM26" s="330" t="str">
        <f ca="true">+IF(OFFSET('Sanitation Data'!$D$30,0,10*ROW('Sanitation Data'!D20))="","",OFFSET('Sanitation Data'!$D$30,0,10*ROW('Sanitation Data'!D20)))</f>
        <v/>
      </c>
      <c r="CN26" s="330" t="str">
        <f ca="true">+IF(OFFSET('Sanitation Data'!$D$31,0,10*ROW('Sanitation Data'!D20))="","",OFFSET('Sanitation Data'!$D$31,0,10*ROW('Sanitation Data'!D20)))</f>
        <v/>
      </c>
      <c r="CO26" s="330" t="str">
        <f ca="true">+IF(OFFSET('Sanitation Data'!$D$32,0,10*ROW('Sanitation Data'!D20))="","",OFFSET('Sanitation Data'!$D$32,0,10*ROW('Sanitation Data'!D20)))</f>
        <v/>
      </c>
      <c r="CP26" s="330" t="str">
        <f ca="true">+IF(OFFSET('Sanitation Data'!$E$28,0,10*ROW('Sanitation Data'!E20))="","",OFFSET('Sanitation Data'!$E$28,0,10*ROW('Sanitation Data'!E20)))</f>
        <v/>
      </c>
      <c r="CQ26" s="330" t="str">
        <f ca="true">+IF(OFFSET('Sanitation Data'!$E$29,0,10*ROW('Sanitation Data'!E20))="","",OFFSET('Sanitation Data'!$E$29,0,10*ROW('Sanitation Data'!E20)))</f>
        <v/>
      </c>
      <c r="CR26" s="330" t="str">
        <f ca="true">+IF(OFFSET('Sanitation Data'!$E$30,0,10*ROW('Sanitation Data'!E20))="","",OFFSET('Sanitation Data'!$E$30,0,10*ROW('Sanitation Data'!E20)))</f>
        <v/>
      </c>
      <c r="CS26" s="330" t="str">
        <f ca="true">+IF(OFFSET('Sanitation Data'!$E$31,0,10*ROW('Sanitation Data'!E20))="","",OFFSET('Sanitation Data'!$E$31,0,10*ROW('Sanitation Data'!E20)))</f>
        <v/>
      </c>
      <c r="CT26" s="330" t="str">
        <f ca="true">+IF(OFFSET('Sanitation Data'!$E$32,0,10*ROW('Sanitation Data'!E20))="","",OFFSET('Sanitation Data'!$E$32,0,10*ROW('Sanitation Data'!E20)))</f>
        <v/>
      </c>
      <c r="CU26" s="330" t="str">
        <f ca="true">+IF(OFFSET('Sanitation Data'!$F$28,0,10*ROW('Sanitation Data'!F20))="","",OFFSET('Sanitation Data'!$F$28,0,10*ROW('Sanitation Data'!F20)))</f>
        <v/>
      </c>
      <c r="CV26" s="330" t="str">
        <f ca="true">+IF(OFFSET('Sanitation Data'!$F$29,0,10*ROW('Sanitation Data'!F20))="","",OFFSET('Sanitation Data'!$F$29,0,10*ROW('Sanitation Data'!F20)))</f>
        <v/>
      </c>
      <c r="CW26" s="330" t="str">
        <f ca="true">+IF(OFFSET('Sanitation Data'!$F$30,0,10*ROW('Sanitation Data'!F20))="","",OFFSET('Sanitation Data'!$F$30,0,10*ROW('Sanitation Data'!F20)))</f>
        <v/>
      </c>
      <c r="CX26" s="330" t="str">
        <f ca="true">+IF(OFFSET('Sanitation Data'!$F$31,0,10*ROW('Sanitation Data'!F20))="","",OFFSET('Sanitation Data'!$F$31,0,10*ROW('Sanitation Data'!F20)))</f>
        <v/>
      </c>
      <c r="CY26" s="330" t="str">
        <f ca="true">+IF(OFFSET('Sanitation Data'!$F$32,0,10*ROW('Sanitation Data'!F20))="","",OFFSET('Sanitation Data'!$F$32,0,10*ROW('Sanitation Data'!F20)))</f>
        <v/>
      </c>
      <c r="CZ26" s="330" t="str">
        <f ca="true">+IF(OFFSET('Sanitation Data'!$G$28,0,10*ROW('Sanitation Data'!G20))="","",OFFSET('Sanitation Data'!$G$28,0,10*ROW('Sanitation Data'!G20)))</f>
        <v/>
      </c>
      <c r="DA26" s="330" t="str">
        <f ca="true">+IF(OFFSET('Sanitation Data'!$G$29,0,10*ROW('Sanitation Data'!G20))="","",OFFSET('Sanitation Data'!$G$29,0,10*ROW('Sanitation Data'!G20)))</f>
        <v/>
      </c>
      <c r="DB26" s="330" t="str">
        <f ca="true">+IF(OFFSET('Sanitation Data'!$G$30,0,10*ROW('Sanitation Data'!G20))="","",OFFSET('Sanitation Data'!$G$30,0,10*ROW('Sanitation Data'!G20)))</f>
        <v/>
      </c>
      <c r="DC26" s="330" t="str">
        <f ca="true">+IF(OFFSET('Sanitation Data'!$G$31,0,10*ROW('Sanitation Data'!G20))="","",OFFSET('Sanitation Data'!$G$31,0,10*ROW('Sanitation Data'!G20)))</f>
        <v/>
      </c>
      <c r="DD26" s="330" t="str">
        <f ca="true">+IF(OFFSET('Sanitation Data'!$G$32,0,10*ROW('Sanitation Data'!G20))="","",OFFSET('Sanitation Data'!$G$32,0,10*ROW('Sanitation Data'!G20)))</f>
        <v/>
      </c>
      <c r="DE26" s="330" t="str">
        <f ca="true">+IF(OFFSET('Sanitation Data'!$H$28,0,10*ROW('Sanitation Data'!H20))="","",OFFSET('Sanitation Data'!$H$28,0,10*ROW('Sanitation Data'!H20)))</f>
        <v/>
      </c>
      <c r="DF26" s="330" t="str">
        <f ca="true">+IF(OFFSET('Sanitation Data'!$H$29,0,10*ROW('Sanitation Data'!H20))="","",OFFSET('Sanitation Data'!$H$29,0,10*ROW('Sanitation Data'!H20)))</f>
        <v/>
      </c>
      <c r="DG26" s="330" t="str">
        <f ca="true">+IF(OFFSET('Sanitation Data'!$H$30,0,10*ROW('Sanitation Data'!H20))="","",OFFSET('Sanitation Data'!$H$30,0,10*ROW('Sanitation Data'!H20)))</f>
        <v/>
      </c>
      <c r="DH26" s="330" t="str">
        <f ca="true">+IF(OFFSET('Sanitation Data'!$H$31,0,10*ROW('Sanitation Data'!H20))="","",OFFSET('Sanitation Data'!$H$31,0,10*ROW('Sanitation Data'!H20)))</f>
        <v/>
      </c>
      <c r="DI26" s="330" t="str">
        <f ca="true">+IF(OFFSET('Sanitation Data'!$H$32,0,10*ROW('Sanitation Data'!H20))="","",OFFSET('Sanitation Data'!$H$32,0,10*ROW('Sanitation Data'!H20)))</f>
        <v/>
      </c>
      <c r="DJ26" s="330" t="str">
        <f ca="true">+IF(OFFSET('Sanitation Data'!$I$28,0,10*ROW('Sanitation Data'!I20))="","",OFFSET('Sanitation Data'!$I$28,0,10*ROW('Sanitation Data'!I20)))</f>
        <v/>
      </c>
      <c r="DK26" s="330" t="str">
        <f ca="true">+IF(OFFSET('Sanitation Data'!$I$29,0,10*ROW('Sanitation Data'!I20))="","",OFFSET('Sanitation Data'!$I$29,0,10*ROW('Sanitation Data'!I20)))</f>
        <v/>
      </c>
      <c r="DL26" s="330" t="str">
        <f ca="true">+IF(OFFSET('Sanitation Data'!$I$30,0,10*ROW('Sanitation Data'!I20))="","",OFFSET('Sanitation Data'!$I$30,0,10*ROW('Sanitation Data'!I20)))</f>
        <v/>
      </c>
      <c r="DM26" s="330" t="str">
        <f ca="true">+IF(OFFSET('Sanitation Data'!$I$31,0,10*ROW('Sanitation Data'!I20))="","",OFFSET('Sanitation Data'!$I$31,0,10*ROW('Sanitation Data'!I20)))</f>
        <v/>
      </c>
      <c r="DN26" s="330" t="str">
        <f ca="true">+IF(OFFSET('Sanitation Data'!$I$32,0,10*ROW('Sanitation Data'!I20))="","",OFFSET('Sanitation Data'!$I$32,0,10*ROW('Sanitation Data'!I20)))</f>
        <v/>
      </c>
      <c r="DO26" s="330" t="str">
        <f ca="true">+IF(OFFSET('Hygiene Data'!$D$11,0,10*ROW('Hygiene Data'!D20))="","",OFFSET('Hygiene Data'!$D$11,0,10*ROW('Hygiene Data'!D20)))</f>
        <v/>
      </c>
      <c r="DP26" s="330" t="str">
        <f ca="true">+IF(OFFSET('Hygiene Data'!$D$12,0,10*ROW('Hygiene Data'!D20))="","",OFFSET('Hygiene Data'!$D$12,0,10*ROW('Hygiene Data'!D20)))</f>
        <v/>
      </c>
      <c r="DQ26" s="330" t="str">
        <f ca="true">+IF(OFFSET('Hygiene Data'!$D$13,0,10*ROW('Hygiene Data'!D20))="","",OFFSET('Hygiene Data'!$D$13,0,10*ROW('Hygiene Data'!D20)))</f>
        <v/>
      </c>
      <c r="DR26" s="330" t="str">
        <f ca="true">+IF(OFFSET('Hygiene Data'!$E$11,0,10*ROW('Hygiene Data'!E20))="","",OFFSET('Hygiene Data'!$E$11,0,10*ROW('Hygiene Data'!E20)))</f>
        <v/>
      </c>
      <c r="DS26" s="330" t="str">
        <f ca="true">+IF(OFFSET('Hygiene Data'!$E$12,0,10*ROW('Hygiene Data'!E20))="","",OFFSET('Hygiene Data'!$E$12,0,10*ROW('Hygiene Data'!E20)))</f>
        <v/>
      </c>
      <c r="DT26" s="330" t="str">
        <f ca="true">+IF(OFFSET('Hygiene Data'!$E$13,0,10*ROW('Hygiene Data'!E20))="","",OFFSET('Hygiene Data'!$E$13,0,10*ROW('Hygiene Data'!E20)))</f>
        <v/>
      </c>
      <c r="DU26" s="330" t="str">
        <f ca="true">+IF(OFFSET('Hygiene Data'!$F$11,0,10*ROW('Hygiene Data'!F20))="","",OFFSET('Hygiene Data'!$F$11,0,10*ROW('Hygiene Data'!F20)))</f>
        <v/>
      </c>
      <c r="DV26" s="330" t="str">
        <f ca="true">+IF(OFFSET('Hygiene Data'!$F$12,0,10*ROW('Hygiene Data'!F20))="","",OFFSET('Hygiene Data'!$F$12,0,10*ROW('Hygiene Data'!F20)))</f>
        <v/>
      </c>
      <c r="DW26" s="330" t="str">
        <f ca="true">+IF(OFFSET('Hygiene Data'!$F$13,0,10*ROW('Hygiene Data'!F20))="","",OFFSET('Hygiene Data'!$F$13,0,10*ROW('Hygiene Data'!F20)))</f>
        <v/>
      </c>
      <c r="DX26" s="330" t="str">
        <f ca="true">+IF(OFFSET('Hygiene Data'!$G$11,0,10*ROW('Hygiene Data'!G20))="","",OFFSET('Hygiene Data'!$G$11,0,10*ROW('Hygiene Data'!G20)))</f>
        <v/>
      </c>
      <c r="DY26" s="330" t="str">
        <f ca="true">+IF(OFFSET('Hygiene Data'!$G$12,0,10*ROW('Hygiene Data'!G20))="","",OFFSET('Hygiene Data'!$G$12,0,10*ROW('Hygiene Data'!G20)))</f>
        <v/>
      </c>
      <c r="DZ26" s="330" t="str">
        <f ca="true">+IF(OFFSET('Hygiene Data'!$G$13,0,10*ROW('Hygiene Data'!G20))="","",OFFSET('Hygiene Data'!$G$13,0,10*ROW('Hygiene Data'!G20)))</f>
        <v/>
      </c>
      <c r="EA26" s="330" t="str">
        <f ca="true">+IF(OFFSET('Hygiene Data'!$H$11,0,10*ROW('Hygiene Data'!H20))="","",OFFSET('Hygiene Data'!$H$11,0,10*ROW('Hygiene Data'!H20)))</f>
        <v/>
      </c>
      <c r="EB26" s="330" t="str">
        <f ca="true">+IF(OFFSET('Hygiene Data'!$H$12,0,10*ROW('Hygiene Data'!H20))="","",OFFSET('Hygiene Data'!$H$12,0,10*ROW('Hygiene Data'!H20)))</f>
        <v/>
      </c>
      <c r="EC26" s="330" t="str">
        <f ca="true">+IF(OFFSET('Hygiene Data'!$H$13,0,10*ROW('Hygiene Data'!H20))="","",OFFSET('Hygiene Data'!$H$13,0,10*ROW('Hygiene Data'!H20)))</f>
        <v/>
      </c>
      <c r="ED26" s="330" t="str">
        <f ca="true">+IF(OFFSET('Hygiene Data'!$I$11,0,10*ROW('Hygiene Data'!I20))="","",OFFSET('Hygiene Data'!$I$11,0,10*ROW('Hygiene Data'!I20)))</f>
        <v/>
      </c>
      <c r="EE26" s="330" t="str">
        <f ca="true">+IF(OFFSET('Hygiene Data'!$I$12,0,10*ROW('Hygiene Data'!I20))="","",OFFSET('Hygiene Data'!$I$12,0,10*ROW('Hygiene Data'!I20)))</f>
        <v/>
      </c>
      <c r="EF26" s="33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90"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30"/>
      <c r="BS27" s="330" t="str">
        <f ca="true">+IF(OFFSET('Water Data'!$D$27,0,10*ROW('Water Data'!D21))="","",OFFSET('Water Data'!$D$27,0,10*ROW('Water Data'!D21)))</f>
        <v/>
      </c>
      <c r="BT27" s="330" t="str">
        <f ca="true">+IF(OFFSET('Water Data'!$D$28,0,10*ROW('Water Data'!D21))="","",OFFSET('Water Data'!$D$28,0,10*ROW('Water Data'!D21)))</f>
        <v/>
      </c>
      <c r="BU27" s="330" t="str">
        <f ca="true">+IF(OFFSET('Water Data'!$D$29,0,10*ROW('Water Data'!D21))="","",OFFSET('Water Data'!$D$29,0,10*ROW('Water Data'!D21)))</f>
        <v/>
      </c>
      <c r="BV27" s="330" t="str">
        <f ca="true">+IF(OFFSET('Water Data'!$E$27,0,10*ROW('Water Data'!E21))="","",OFFSET('Water Data'!$E$27,0,10*ROW('Water Data'!E21)))</f>
        <v/>
      </c>
      <c r="BW27" s="330" t="str">
        <f ca="true">+IF(OFFSET('Water Data'!$E$28,0,10*ROW('Water Data'!E21))="","",OFFSET('Water Data'!$E$28,0,10*ROW('Water Data'!E21)))</f>
        <v/>
      </c>
      <c r="BX27" s="330" t="str">
        <f ca="true">+IF(OFFSET('Water Data'!$E$29,0,10*ROW('Water Data'!E21))="","",OFFSET('Water Data'!$E$29,0,10*ROW('Water Data'!E21)))</f>
        <v/>
      </c>
      <c r="BY27" s="330" t="str">
        <f ca="true">+IF(OFFSET('Water Data'!$F$27,0,10*ROW('Water Data'!F21))="","",OFFSET('Water Data'!$F$27,0,10*ROW('Water Data'!F21)))</f>
        <v/>
      </c>
      <c r="BZ27" s="330" t="str">
        <f ca="true">+IF(OFFSET('Water Data'!$F$28,0,10*ROW('Water Data'!F21))="","",OFFSET('Water Data'!$F$28,0,10*ROW('Water Data'!F21)))</f>
        <v/>
      </c>
      <c r="CA27" s="330" t="str">
        <f ca="true">+IF(OFFSET('Water Data'!$F$29,0,10*ROW('Water Data'!F21))="","",OFFSET('Water Data'!$F$29,0,10*ROW('Water Data'!F21)))</f>
        <v/>
      </c>
      <c r="CB27" s="330" t="str">
        <f ca="true">+IF(OFFSET('Water Data'!$G$27,0,10*ROW('Water Data'!G21))="","",OFFSET('Water Data'!$G$27,0,10*ROW('Water Data'!G21)))</f>
        <v/>
      </c>
      <c r="CC27" s="330" t="str">
        <f ca="true">+IF(OFFSET('Water Data'!$G$28,0,10*ROW('Water Data'!G21))="","",OFFSET('Water Data'!$G$28,0,10*ROW('Water Data'!G21)))</f>
        <v/>
      </c>
      <c r="CD27" s="330" t="str">
        <f ca="true">+IF(OFFSET('Water Data'!$G$29,0,10*ROW('Water Data'!G21))="","",OFFSET('Water Data'!$G$29,0,10*ROW('Water Data'!G21)))</f>
        <v/>
      </c>
      <c r="CE27" s="330" t="str">
        <f ca="true">+IF(OFFSET('Water Data'!$H$27,0,10*ROW('Water Data'!H21))="","",OFFSET('Water Data'!$H$27,0,10*ROW('Water Data'!H21)))</f>
        <v/>
      </c>
      <c r="CF27" s="330" t="str">
        <f ca="true">+IF(OFFSET('Water Data'!$H$28,0,10*ROW('Water Data'!H21))="","",OFFSET('Water Data'!$H$28,0,10*ROW('Water Data'!H21)))</f>
        <v/>
      </c>
      <c r="CG27" s="330" t="str">
        <f ca="true">+IF(OFFSET('Water Data'!$H$29,0,10*ROW('Water Data'!H21))="","",OFFSET('Water Data'!$H$29,0,10*ROW('Water Data'!H21)))</f>
        <v/>
      </c>
      <c r="CH27" s="330" t="str">
        <f ca="true">+IF(OFFSET('Water Data'!$I$27,0,10*ROW('Water Data'!I21))="","",OFFSET('Water Data'!$I$27,0,10*ROW('Water Data'!I21)))</f>
        <v/>
      </c>
      <c r="CI27" s="330" t="str">
        <f ca="true">+IF(OFFSET('Water Data'!$I$28,0,10*ROW('Water Data'!I21))="","",OFFSET('Water Data'!$I$28,0,10*ROW('Water Data'!I21)))</f>
        <v/>
      </c>
      <c r="CJ27" s="330" t="str">
        <f ca="true">+IF(OFFSET('Water Data'!$I$29,0,10*ROW('Water Data'!I21))="","",OFFSET('Water Data'!$I$29,0,10*ROW('Water Data'!I21)))</f>
        <v/>
      </c>
      <c r="CK27" s="330" t="str">
        <f ca="true">+IF(OFFSET('Sanitation Data'!$D$28,0,10*ROW('Sanitation Data'!D21))="","",OFFSET('Sanitation Data'!$D$28,0,10*ROW('Sanitation Data'!D21)))</f>
        <v/>
      </c>
      <c r="CL27" s="330" t="str">
        <f ca="true">+IF(OFFSET('Sanitation Data'!$D$29,0,10*ROW('Sanitation Data'!D21))="","",OFFSET('Sanitation Data'!$D$29,0,10*ROW('Sanitation Data'!D21)))</f>
        <v/>
      </c>
      <c r="CM27" s="330" t="str">
        <f ca="true">+IF(OFFSET('Sanitation Data'!$D$30,0,10*ROW('Sanitation Data'!D21))="","",OFFSET('Sanitation Data'!$D$30,0,10*ROW('Sanitation Data'!D21)))</f>
        <v/>
      </c>
      <c r="CN27" s="330" t="str">
        <f ca="true">+IF(OFFSET('Sanitation Data'!$D$31,0,10*ROW('Sanitation Data'!D21))="","",OFFSET('Sanitation Data'!$D$31,0,10*ROW('Sanitation Data'!D21)))</f>
        <v/>
      </c>
      <c r="CO27" s="330" t="str">
        <f ca="true">+IF(OFFSET('Sanitation Data'!$D$32,0,10*ROW('Sanitation Data'!D21))="","",OFFSET('Sanitation Data'!$D$32,0,10*ROW('Sanitation Data'!D21)))</f>
        <v/>
      </c>
      <c r="CP27" s="330" t="str">
        <f ca="true">+IF(OFFSET('Sanitation Data'!$E$28,0,10*ROW('Sanitation Data'!E21))="","",OFFSET('Sanitation Data'!$E$28,0,10*ROW('Sanitation Data'!E21)))</f>
        <v/>
      </c>
      <c r="CQ27" s="330" t="str">
        <f ca="true">+IF(OFFSET('Sanitation Data'!$E$29,0,10*ROW('Sanitation Data'!E21))="","",OFFSET('Sanitation Data'!$E$29,0,10*ROW('Sanitation Data'!E21)))</f>
        <v/>
      </c>
      <c r="CR27" s="330" t="str">
        <f ca="true">+IF(OFFSET('Sanitation Data'!$E$30,0,10*ROW('Sanitation Data'!E21))="","",OFFSET('Sanitation Data'!$E$30,0,10*ROW('Sanitation Data'!E21)))</f>
        <v/>
      </c>
      <c r="CS27" s="330" t="str">
        <f ca="true">+IF(OFFSET('Sanitation Data'!$E$31,0,10*ROW('Sanitation Data'!E21))="","",OFFSET('Sanitation Data'!$E$31,0,10*ROW('Sanitation Data'!E21)))</f>
        <v/>
      </c>
      <c r="CT27" s="330" t="str">
        <f ca="true">+IF(OFFSET('Sanitation Data'!$E$32,0,10*ROW('Sanitation Data'!E21))="","",OFFSET('Sanitation Data'!$E$32,0,10*ROW('Sanitation Data'!E21)))</f>
        <v/>
      </c>
      <c r="CU27" s="330" t="str">
        <f ca="true">+IF(OFFSET('Sanitation Data'!$F$28,0,10*ROW('Sanitation Data'!F21))="","",OFFSET('Sanitation Data'!$F$28,0,10*ROW('Sanitation Data'!F21)))</f>
        <v/>
      </c>
      <c r="CV27" s="330" t="str">
        <f ca="true">+IF(OFFSET('Sanitation Data'!$F$29,0,10*ROW('Sanitation Data'!F21))="","",OFFSET('Sanitation Data'!$F$29,0,10*ROW('Sanitation Data'!F21)))</f>
        <v/>
      </c>
      <c r="CW27" s="330" t="str">
        <f ca="true">+IF(OFFSET('Sanitation Data'!$F$30,0,10*ROW('Sanitation Data'!F21))="","",OFFSET('Sanitation Data'!$F$30,0,10*ROW('Sanitation Data'!F21)))</f>
        <v/>
      </c>
      <c r="CX27" s="330" t="str">
        <f ca="true">+IF(OFFSET('Sanitation Data'!$F$31,0,10*ROW('Sanitation Data'!F21))="","",OFFSET('Sanitation Data'!$F$31,0,10*ROW('Sanitation Data'!F21)))</f>
        <v/>
      </c>
      <c r="CY27" s="330" t="str">
        <f ca="true">+IF(OFFSET('Sanitation Data'!$F$32,0,10*ROW('Sanitation Data'!F21))="","",OFFSET('Sanitation Data'!$F$32,0,10*ROW('Sanitation Data'!F21)))</f>
        <v/>
      </c>
      <c r="CZ27" s="330" t="str">
        <f ca="true">+IF(OFFSET('Sanitation Data'!$G$28,0,10*ROW('Sanitation Data'!G21))="","",OFFSET('Sanitation Data'!$G$28,0,10*ROW('Sanitation Data'!G21)))</f>
        <v/>
      </c>
      <c r="DA27" s="330" t="str">
        <f ca="true">+IF(OFFSET('Sanitation Data'!$G$29,0,10*ROW('Sanitation Data'!G21))="","",OFFSET('Sanitation Data'!$G$29,0,10*ROW('Sanitation Data'!G21)))</f>
        <v/>
      </c>
      <c r="DB27" s="330" t="str">
        <f ca="true">+IF(OFFSET('Sanitation Data'!$G$30,0,10*ROW('Sanitation Data'!G21))="","",OFFSET('Sanitation Data'!$G$30,0,10*ROW('Sanitation Data'!G21)))</f>
        <v/>
      </c>
      <c r="DC27" s="330" t="str">
        <f ca="true">+IF(OFFSET('Sanitation Data'!$G$31,0,10*ROW('Sanitation Data'!G21))="","",OFFSET('Sanitation Data'!$G$31,0,10*ROW('Sanitation Data'!G21)))</f>
        <v/>
      </c>
      <c r="DD27" s="330" t="str">
        <f ca="true">+IF(OFFSET('Sanitation Data'!$G$32,0,10*ROW('Sanitation Data'!G21))="","",OFFSET('Sanitation Data'!$G$32,0,10*ROW('Sanitation Data'!G21)))</f>
        <v/>
      </c>
      <c r="DE27" s="330" t="str">
        <f ca="true">+IF(OFFSET('Sanitation Data'!$H$28,0,10*ROW('Sanitation Data'!H21))="","",OFFSET('Sanitation Data'!$H$28,0,10*ROW('Sanitation Data'!H21)))</f>
        <v/>
      </c>
      <c r="DF27" s="330" t="str">
        <f ca="true">+IF(OFFSET('Sanitation Data'!$H$29,0,10*ROW('Sanitation Data'!H21))="","",OFFSET('Sanitation Data'!$H$29,0,10*ROW('Sanitation Data'!H21)))</f>
        <v/>
      </c>
      <c r="DG27" s="330" t="str">
        <f ca="true">+IF(OFFSET('Sanitation Data'!$H$30,0,10*ROW('Sanitation Data'!H21))="","",OFFSET('Sanitation Data'!$H$30,0,10*ROW('Sanitation Data'!H21)))</f>
        <v/>
      </c>
      <c r="DH27" s="330" t="str">
        <f ca="true">+IF(OFFSET('Sanitation Data'!$H$31,0,10*ROW('Sanitation Data'!H21))="","",OFFSET('Sanitation Data'!$H$31,0,10*ROW('Sanitation Data'!H21)))</f>
        <v/>
      </c>
      <c r="DI27" s="330" t="str">
        <f ca="true">+IF(OFFSET('Sanitation Data'!$H$32,0,10*ROW('Sanitation Data'!H21))="","",OFFSET('Sanitation Data'!$H$32,0,10*ROW('Sanitation Data'!H21)))</f>
        <v/>
      </c>
      <c r="DJ27" s="330" t="str">
        <f ca="true">+IF(OFFSET('Sanitation Data'!$I$28,0,10*ROW('Sanitation Data'!I21))="","",OFFSET('Sanitation Data'!$I$28,0,10*ROW('Sanitation Data'!I21)))</f>
        <v/>
      </c>
      <c r="DK27" s="330" t="str">
        <f ca="true">+IF(OFFSET('Sanitation Data'!$I$29,0,10*ROW('Sanitation Data'!I21))="","",OFFSET('Sanitation Data'!$I$29,0,10*ROW('Sanitation Data'!I21)))</f>
        <v/>
      </c>
      <c r="DL27" s="330" t="str">
        <f ca="true">+IF(OFFSET('Sanitation Data'!$I$30,0,10*ROW('Sanitation Data'!I21))="","",OFFSET('Sanitation Data'!$I$30,0,10*ROW('Sanitation Data'!I21)))</f>
        <v/>
      </c>
      <c r="DM27" s="330" t="str">
        <f ca="true">+IF(OFFSET('Sanitation Data'!$I$31,0,10*ROW('Sanitation Data'!I21))="","",OFFSET('Sanitation Data'!$I$31,0,10*ROW('Sanitation Data'!I21)))</f>
        <v/>
      </c>
      <c r="DN27" s="330" t="str">
        <f ca="true">+IF(OFFSET('Sanitation Data'!$I$32,0,10*ROW('Sanitation Data'!I21))="","",OFFSET('Sanitation Data'!$I$32,0,10*ROW('Sanitation Data'!I21)))</f>
        <v/>
      </c>
      <c r="DO27" s="330" t="str">
        <f ca="true">+IF(OFFSET('Hygiene Data'!$D$11,0,10*ROW('Hygiene Data'!D21))="","",OFFSET('Hygiene Data'!$D$11,0,10*ROW('Hygiene Data'!D21)))</f>
        <v/>
      </c>
      <c r="DP27" s="330" t="str">
        <f ca="true">+IF(OFFSET('Hygiene Data'!$D$12,0,10*ROW('Hygiene Data'!D21))="","",OFFSET('Hygiene Data'!$D$12,0,10*ROW('Hygiene Data'!D21)))</f>
        <v/>
      </c>
      <c r="DQ27" s="330" t="str">
        <f ca="true">+IF(OFFSET('Hygiene Data'!$D$13,0,10*ROW('Hygiene Data'!D21))="","",OFFSET('Hygiene Data'!$D$13,0,10*ROW('Hygiene Data'!D21)))</f>
        <v/>
      </c>
      <c r="DR27" s="330" t="str">
        <f ca="true">+IF(OFFSET('Hygiene Data'!$E$11,0,10*ROW('Hygiene Data'!E21))="","",OFFSET('Hygiene Data'!$E$11,0,10*ROW('Hygiene Data'!E21)))</f>
        <v/>
      </c>
      <c r="DS27" s="330" t="str">
        <f ca="true">+IF(OFFSET('Hygiene Data'!$E$12,0,10*ROW('Hygiene Data'!E21))="","",OFFSET('Hygiene Data'!$E$12,0,10*ROW('Hygiene Data'!E21)))</f>
        <v/>
      </c>
      <c r="DT27" s="330" t="str">
        <f ca="true">+IF(OFFSET('Hygiene Data'!$E$13,0,10*ROW('Hygiene Data'!E21))="","",OFFSET('Hygiene Data'!$E$13,0,10*ROW('Hygiene Data'!E21)))</f>
        <v/>
      </c>
      <c r="DU27" s="330" t="str">
        <f ca="true">+IF(OFFSET('Hygiene Data'!$F$11,0,10*ROW('Hygiene Data'!F21))="","",OFFSET('Hygiene Data'!$F$11,0,10*ROW('Hygiene Data'!F21)))</f>
        <v/>
      </c>
      <c r="DV27" s="330" t="str">
        <f ca="true">+IF(OFFSET('Hygiene Data'!$F$12,0,10*ROW('Hygiene Data'!F21))="","",OFFSET('Hygiene Data'!$F$12,0,10*ROW('Hygiene Data'!F21)))</f>
        <v/>
      </c>
      <c r="DW27" s="330" t="str">
        <f ca="true">+IF(OFFSET('Hygiene Data'!$F$13,0,10*ROW('Hygiene Data'!F21))="","",OFFSET('Hygiene Data'!$F$13,0,10*ROW('Hygiene Data'!F21)))</f>
        <v/>
      </c>
      <c r="DX27" s="330" t="str">
        <f ca="true">+IF(OFFSET('Hygiene Data'!$G$11,0,10*ROW('Hygiene Data'!G21))="","",OFFSET('Hygiene Data'!$G$11,0,10*ROW('Hygiene Data'!G21)))</f>
        <v/>
      </c>
      <c r="DY27" s="330" t="str">
        <f ca="true">+IF(OFFSET('Hygiene Data'!$G$12,0,10*ROW('Hygiene Data'!G21))="","",OFFSET('Hygiene Data'!$G$12,0,10*ROW('Hygiene Data'!G21)))</f>
        <v/>
      </c>
      <c r="DZ27" s="330" t="str">
        <f ca="true">+IF(OFFSET('Hygiene Data'!$G$13,0,10*ROW('Hygiene Data'!G21))="","",OFFSET('Hygiene Data'!$G$13,0,10*ROW('Hygiene Data'!G21)))</f>
        <v/>
      </c>
      <c r="EA27" s="330" t="str">
        <f ca="true">+IF(OFFSET('Hygiene Data'!$H$11,0,10*ROW('Hygiene Data'!H21))="","",OFFSET('Hygiene Data'!$H$11,0,10*ROW('Hygiene Data'!H21)))</f>
        <v/>
      </c>
      <c r="EB27" s="330" t="str">
        <f ca="true">+IF(OFFSET('Hygiene Data'!$H$12,0,10*ROW('Hygiene Data'!H21))="","",OFFSET('Hygiene Data'!$H$12,0,10*ROW('Hygiene Data'!H21)))</f>
        <v/>
      </c>
      <c r="EC27" s="330" t="str">
        <f ca="true">+IF(OFFSET('Hygiene Data'!$H$13,0,10*ROW('Hygiene Data'!H21))="","",OFFSET('Hygiene Data'!$H$13,0,10*ROW('Hygiene Data'!H21)))</f>
        <v/>
      </c>
      <c r="ED27" s="330" t="str">
        <f ca="true">+IF(OFFSET('Hygiene Data'!$I$11,0,10*ROW('Hygiene Data'!I21))="","",OFFSET('Hygiene Data'!$I$11,0,10*ROW('Hygiene Data'!I21)))</f>
        <v/>
      </c>
      <c r="EE27" s="330" t="str">
        <f ca="true">+IF(OFFSET('Hygiene Data'!$I$12,0,10*ROW('Hygiene Data'!I21))="","",OFFSET('Hygiene Data'!$I$12,0,10*ROW('Hygiene Data'!I21)))</f>
        <v/>
      </c>
      <c r="EF27" s="33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90"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30"/>
      <c r="BS28" s="330" t="str">
        <f ca="true">+IF(OFFSET('Water Data'!$D$27,0,10*ROW('Water Data'!D22))="","",OFFSET('Water Data'!$D$27,0,10*ROW('Water Data'!D22)))</f>
        <v/>
      </c>
      <c r="BT28" s="330" t="str">
        <f ca="true">+IF(OFFSET('Water Data'!$D$28,0,10*ROW('Water Data'!D22))="","",OFFSET('Water Data'!$D$28,0,10*ROW('Water Data'!D22)))</f>
        <v/>
      </c>
      <c r="BU28" s="330" t="str">
        <f ca="true">+IF(OFFSET('Water Data'!$D$29,0,10*ROW('Water Data'!D22))="","",OFFSET('Water Data'!$D$29,0,10*ROW('Water Data'!D22)))</f>
        <v/>
      </c>
      <c r="BV28" s="330" t="str">
        <f ca="true">+IF(OFFSET('Water Data'!$E$27,0,10*ROW('Water Data'!E22))="","",OFFSET('Water Data'!$E$27,0,10*ROW('Water Data'!E22)))</f>
        <v/>
      </c>
      <c r="BW28" s="330" t="str">
        <f ca="true">+IF(OFFSET('Water Data'!$E$28,0,10*ROW('Water Data'!E22))="","",OFFSET('Water Data'!$E$28,0,10*ROW('Water Data'!E22)))</f>
        <v/>
      </c>
      <c r="BX28" s="330" t="str">
        <f ca="true">+IF(OFFSET('Water Data'!$E$29,0,10*ROW('Water Data'!E22))="","",OFFSET('Water Data'!$E$29,0,10*ROW('Water Data'!E22)))</f>
        <v/>
      </c>
      <c r="BY28" s="330" t="str">
        <f ca="true">+IF(OFFSET('Water Data'!$F$27,0,10*ROW('Water Data'!F22))="","",OFFSET('Water Data'!$F$27,0,10*ROW('Water Data'!F22)))</f>
        <v/>
      </c>
      <c r="BZ28" s="330" t="str">
        <f ca="true">+IF(OFFSET('Water Data'!$F$28,0,10*ROW('Water Data'!F22))="","",OFFSET('Water Data'!$F$28,0,10*ROW('Water Data'!F22)))</f>
        <v/>
      </c>
      <c r="CA28" s="330" t="str">
        <f ca="true">+IF(OFFSET('Water Data'!$F$29,0,10*ROW('Water Data'!F22))="","",OFFSET('Water Data'!$F$29,0,10*ROW('Water Data'!F22)))</f>
        <v/>
      </c>
      <c r="CB28" s="330" t="str">
        <f ca="true">+IF(OFFSET('Water Data'!$G$27,0,10*ROW('Water Data'!G22))="","",OFFSET('Water Data'!$G$27,0,10*ROW('Water Data'!G22)))</f>
        <v/>
      </c>
      <c r="CC28" s="330" t="str">
        <f ca="true">+IF(OFFSET('Water Data'!$G$28,0,10*ROW('Water Data'!G22))="","",OFFSET('Water Data'!$G$28,0,10*ROW('Water Data'!G22)))</f>
        <v/>
      </c>
      <c r="CD28" s="330" t="str">
        <f ca="true">+IF(OFFSET('Water Data'!$G$29,0,10*ROW('Water Data'!G22))="","",OFFSET('Water Data'!$G$29,0,10*ROW('Water Data'!G22)))</f>
        <v/>
      </c>
      <c r="CE28" s="330" t="str">
        <f ca="true">+IF(OFFSET('Water Data'!$H$27,0,10*ROW('Water Data'!H22))="","",OFFSET('Water Data'!$H$27,0,10*ROW('Water Data'!H22)))</f>
        <v/>
      </c>
      <c r="CF28" s="330" t="str">
        <f ca="true">+IF(OFFSET('Water Data'!$H$28,0,10*ROW('Water Data'!H22))="","",OFFSET('Water Data'!$H$28,0,10*ROW('Water Data'!H22)))</f>
        <v/>
      </c>
      <c r="CG28" s="330" t="str">
        <f ca="true">+IF(OFFSET('Water Data'!$H$29,0,10*ROW('Water Data'!H22))="","",OFFSET('Water Data'!$H$29,0,10*ROW('Water Data'!H22)))</f>
        <v/>
      </c>
      <c r="CH28" s="330" t="str">
        <f ca="true">+IF(OFFSET('Water Data'!$I$27,0,10*ROW('Water Data'!I22))="","",OFFSET('Water Data'!$I$27,0,10*ROW('Water Data'!I22)))</f>
        <v/>
      </c>
      <c r="CI28" s="330" t="str">
        <f ca="true">+IF(OFFSET('Water Data'!$I$28,0,10*ROW('Water Data'!I22))="","",OFFSET('Water Data'!$I$28,0,10*ROW('Water Data'!I22)))</f>
        <v/>
      </c>
      <c r="CJ28" s="330" t="str">
        <f ca="true">+IF(OFFSET('Water Data'!$I$29,0,10*ROW('Water Data'!I22))="","",OFFSET('Water Data'!$I$29,0,10*ROW('Water Data'!I22)))</f>
        <v/>
      </c>
      <c r="CK28" s="330" t="str">
        <f ca="true">+IF(OFFSET('Sanitation Data'!$D$28,0,10*ROW('Sanitation Data'!D22))="","",OFFSET('Sanitation Data'!$D$28,0,10*ROW('Sanitation Data'!D22)))</f>
        <v/>
      </c>
      <c r="CL28" s="330" t="str">
        <f ca="true">+IF(OFFSET('Sanitation Data'!$D$29,0,10*ROW('Sanitation Data'!D22))="","",OFFSET('Sanitation Data'!$D$29,0,10*ROW('Sanitation Data'!D22)))</f>
        <v/>
      </c>
      <c r="CM28" s="330" t="str">
        <f ca="true">+IF(OFFSET('Sanitation Data'!$D$30,0,10*ROW('Sanitation Data'!D22))="","",OFFSET('Sanitation Data'!$D$30,0,10*ROW('Sanitation Data'!D22)))</f>
        <v/>
      </c>
      <c r="CN28" s="330" t="str">
        <f ca="true">+IF(OFFSET('Sanitation Data'!$D$31,0,10*ROW('Sanitation Data'!D22))="","",OFFSET('Sanitation Data'!$D$31,0,10*ROW('Sanitation Data'!D22)))</f>
        <v/>
      </c>
      <c r="CO28" s="330" t="str">
        <f ca="true">+IF(OFFSET('Sanitation Data'!$D$32,0,10*ROW('Sanitation Data'!D22))="","",OFFSET('Sanitation Data'!$D$32,0,10*ROW('Sanitation Data'!D22)))</f>
        <v/>
      </c>
      <c r="CP28" s="330" t="str">
        <f ca="true">+IF(OFFSET('Sanitation Data'!$E$28,0,10*ROW('Sanitation Data'!E22))="","",OFFSET('Sanitation Data'!$E$28,0,10*ROW('Sanitation Data'!E22)))</f>
        <v/>
      </c>
      <c r="CQ28" s="330" t="str">
        <f ca="true">+IF(OFFSET('Sanitation Data'!$E$29,0,10*ROW('Sanitation Data'!E22))="","",OFFSET('Sanitation Data'!$E$29,0,10*ROW('Sanitation Data'!E22)))</f>
        <v/>
      </c>
      <c r="CR28" s="330" t="str">
        <f ca="true">+IF(OFFSET('Sanitation Data'!$E$30,0,10*ROW('Sanitation Data'!E22))="","",OFFSET('Sanitation Data'!$E$30,0,10*ROW('Sanitation Data'!E22)))</f>
        <v/>
      </c>
      <c r="CS28" s="330" t="str">
        <f ca="true">+IF(OFFSET('Sanitation Data'!$E$31,0,10*ROW('Sanitation Data'!E22))="","",OFFSET('Sanitation Data'!$E$31,0,10*ROW('Sanitation Data'!E22)))</f>
        <v/>
      </c>
      <c r="CT28" s="330" t="str">
        <f ca="true">+IF(OFFSET('Sanitation Data'!$E$32,0,10*ROW('Sanitation Data'!E22))="","",OFFSET('Sanitation Data'!$E$32,0,10*ROW('Sanitation Data'!E22)))</f>
        <v/>
      </c>
      <c r="CU28" s="330" t="str">
        <f ca="true">+IF(OFFSET('Sanitation Data'!$F$28,0,10*ROW('Sanitation Data'!F22))="","",OFFSET('Sanitation Data'!$F$28,0,10*ROW('Sanitation Data'!F22)))</f>
        <v/>
      </c>
      <c r="CV28" s="330" t="str">
        <f ca="true">+IF(OFFSET('Sanitation Data'!$F$29,0,10*ROW('Sanitation Data'!F22))="","",OFFSET('Sanitation Data'!$F$29,0,10*ROW('Sanitation Data'!F22)))</f>
        <v/>
      </c>
      <c r="CW28" s="330" t="str">
        <f ca="true">+IF(OFFSET('Sanitation Data'!$F$30,0,10*ROW('Sanitation Data'!F22))="","",OFFSET('Sanitation Data'!$F$30,0,10*ROW('Sanitation Data'!F22)))</f>
        <v/>
      </c>
      <c r="CX28" s="330" t="str">
        <f ca="true">+IF(OFFSET('Sanitation Data'!$F$31,0,10*ROW('Sanitation Data'!F22))="","",OFFSET('Sanitation Data'!$F$31,0,10*ROW('Sanitation Data'!F22)))</f>
        <v/>
      </c>
      <c r="CY28" s="330" t="str">
        <f ca="true">+IF(OFFSET('Sanitation Data'!$F$32,0,10*ROW('Sanitation Data'!F22))="","",OFFSET('Sanitation Data'!$F$32,0,10*ROW('Sanitation Data'!F22)))</f>
        <v/>
      </c>
      <c r="CZ28" s="330" t="str">
        <f ca="true">+IF(OFFSET('Sanitation Data'!$G$28,0,10*ROW('Sanitation Data'!G22))="","",OFFSET('Sanitation Data'!$G$28,0,10*ROW('Sanitation Data'!G22)))</f>
        <v/>
      </c>
      <c r="DA28" s="330" t="str">
        <f ca="true">+IF(OFFSET('Sanitation Data'!$G$29,0,10*ROW('Sanitation Data'!G22))="","",OFFSET('Sanitation Data'!$G$29,0,10*ROW('Sanitation Data'!G22)))</f>
        <v/>
      </c>
      <c r="DB28" s="330" t="str">
        <f ca="true">+IF(OFFSET('Sanitation Data'!$G$30,0,10*ROW('Sanitation Data'!G22))="","",OFFSET('Sanitation Data'!$G$30,0,10*ROW('Sanitation Data'!G22)))</f>
        <v/>
      </c>
      <c r="DC28" s="330" t="str">
        <f ca="true">+IF(OFFSET('Sanitation Data'!$G$31,0,10*ROW('Sanitation Data'!G22))="","",OFFSET('Sanitation Data'!$G$31,0,10*ROW('Sanitation Data'!G22)))</f>
        <v/>
      </c>
      <c r="DD28" s="330" t="str">
        <f ca="true">+IF(OFFSET('Sanitation Data'!$G$32,0,10*ROW('Sanitation Data'!G22))="","",OFFSET('Sanitation Data'!$G$32,0,10*ROW('Sanitation Data'!G22)))</f>
        <v/>
      </c>
      <c r="DE28" s="330" t="str">
        <f ca="true">+IF(OFFSET('Sanitation Data'!$H$28,0,10*ROW('Sanitation Data'!H22))="","",OFFSET('Sanitation Data'!$H$28,0,10*ROW('Sanitation Data'!H22)))</f>
        <v/>
      </c>
      <c r="DF28" s="330" t="str">
        <f ca="true">+IF(OFFSET('Sanitation Data'!$H$29,0,10*ROW('Sanitation Data'!H22))="","",OFFSET('Sanitation Data'!$H$29,0,10*ROW('Sanitation Data'!H22)))</f>
        <v/>
      </c>
      <c r="DG28" s="330" t="str">
        <f ca="true">+IF(OFFSET('Sanitation Data'!$H$30,0,10*ROW('Sanitation Data'!H22))="","",OFFSET('Sanitation Data'!$H$30,0,10*ROW('Sanitation Data'!H22)))</f>
        <v/>
      </c>
      <c r="DH28" s="330" t="str">
        <f ca="true">+IF(OFFSET('Sanitation Data'!$H$31,0,10*ROW('Sanitation Data'!H22))="","",OFFSET('Sanitation Data'!$H$31,0,10*ROW('Sanitation Data'!H22)))</f>
        <v/>
      </c>
      <c r="DI28" s="330" t="str">
        <f ca="true">+IF(OFFSET('Sanitation Data'!$H$32,0,10*ROW('Sanitation Data'!H22))="","",OFFSET('Sanitation Data'!$H$32,0,10*ROW('Sanitation Data'!H22)))</f>
        <v/>
      </c>
      <c r="DJ28" s="330" t="str">
        <f ca="true">+IF(OFFSET('Sanitation Data'!$I$28,0,10*ROW('Sanitation Data'!I22))="","",OFFSET('Sanitation Data'!$I$28,0,10*ROW('Sanitation Data'!I22)))</f>
        <v/>
      </c>
      <c r="DK28" s="330" t="str">
        <f ca="true">+IF(OFFSET('Sanitation Data'!$I$29,0,10*ROW('Sanitation Data'!I22))="","",OFFSET('Sanitation Data'!$I$29,0,10*ROW('Sanitation Data'!I22)))</f>
        <v/>
      </c>
      <c r="DL28" s="330" t="str">
        <f ca="true">+IF(OFFSET('Sanitation Data'!$I$30,0,10*ROW('Sanitation Data'!I22))="","",OFFSET('Sanitation Data'!$I$30,0,10*ROW('Sanitation Data'!I22)))</f>
        <v/>
      </c>
      <c r="DM28" s="330" t="str">
        <f ca="true">+IF(OFFSET('Sanitation Data'!$I$31,0,10*ROW('Sanitation Data'!I22))="","",OFFSET('Sanitation Data'!$I$31,0,10*ROW('Sanitation Data'!I22)))</f>
        <v/>
      </c>
      <c r="DN28" s="330" t="str">
        <f ca="true">+IF(OFFSET('Sanitation Data'!$I$32,0,10*ROW('Sanitation Data'!I22))="","",OFFSET('Sanitation Data'!$I$32,0,10*ROW('Sanitation Data'!I22)))</f>
        <v/>
      </c>
      <c r="DO28" s="330" t="str">
        <f ca="true">+IF(OFFSET('Hygiene Data'!$D$11,0,10*ROW('Hygiene Data'!D22))="","",OFFSET('Hygiene Data'!$D$11,0,10*ROW('Hygiene Data'!D22)))</f>
        <v/>
      </c>
      <c r="DP28" s="330" t="str">
        <f ca="true">+IF(OFFSET('Hygiene Data'!$D$12,0,10*ROW('Hygiene Data'!D22))="","",OFFSET('Hygiene Data'!$D$12,0,10*ROW('Hygiene Data'!D22)))</f>
        <v/>
      </c>
      <c r="DQ28" s="330" t="str">
        <f ca="true">+IF(OFFSET('Hygiene Data'!$D$13,0,10*ROW('Hygiene Data'!D22))="","",OFFSET('Hygiene Data'!$D$13,0,10*ROW('Hygiene Data'!D22)))</f>
        <v/>
      </c>
      <c r="DR28" s="330" t="str">
        <f ca="true">+IF(OFFSET('Hygiene Data'!$E$11,0,10*ROW('Hygiene Data'!E22))="","",OFFSET('Hygiene Data'!$E$11,0,10*ROW('Hygiene Data'!E22)))</f>
        <v/>
      </c>
      <c r="DS28" s="330" t="str">
        <f ca="true">+IF(OFFSET('Hygiene Data'!$E$12,0,10*ROW('Hygiene Data'!E22))="","",OFFSET('Hygiene Data'!$E$12,0,10*ROW('Hygiene Data'!E22)))</f>
        <v/>
      </c>
      <c r="DT28" s="330" t="str">
        <f ca="true">+IF(OFFSET('Hygiene Data'!$E$13,0,10*ROW('Hygiene Data'!E22))="","",OFFSET('Hygiene Data'!$E$13,0,10*ROW('Hygiene Data'!E22)))</f>
        <v/>
      </c>
      <c r="DU28" s="330" t="str">
        <f ca="true">+IF(OFFSET('Hygiene Data'!$F$11,0,10*ROW('Hygiene Data'!F22))="","",OFFSET('Hygiene Data'!$F$11,0,10*ROW('Hygiene Data'!F22)))</f>
        <v/>
      </c>
      <c r="DV28" s="330" t="str">
        <f ca="true">+IF(OFFSET('Hygiene Data'!$F$12,0,10*ROW('Hygiene Data'!F22))="","",OFFSET('Hygiene Data'!$F$12,0,10*ROW('Hygiene Data'!F22)))</f>
        <v/>
      </c>
      <c r="DW28" s="330" t="str">
        <f ca="true">+IF(OFFSET('Hygiene Data'!$F$13,0,10*ROW('Hygiene Data'!F22))="","",OFFSET('Hygiene Data'!$F$13,0,10*ROW('Hygiene Data'!F22)))</f>
        <v/>
      </c>
      <c r="DX28" s="330" t="str">
        <f ca="true">+IF(OFFSET('Hygiene Data'!$G$11,0,10*ROW('Hygiene Data'!G22))="","",OFFSET('Hygiene Data'!$G$11,0,10*ROW('Hygiene Data'!G22)))</f>
        <v/>
      </c>
      <c r="DY28" s="330" t="str">
        <f ca="true">+IF(OFFSET('Hygiene Data'!$G$12,0,10*ROW('Hygiene Data'!G22))="","",OFFSET('Hygiene Data'!$G$12,0,10*ROW('Hygiene Data'!G22)))</f>
        <v/>
      </c>
      <c r="DZ28" s="330" t="str">
        <f ca="true">+IF(OFFSET('Hygiene Data'!$G$13,0,10*ROW('Hygiene Data'!G22))="","",OFFSET('Hygiene Data'!$G$13,0,10*ROW('Hygiene Data'!G22)))</f>
        <v/>
      </c>
      <c r="EA28" s="330" t="str">
        <f ca="true">+IF(OFFSET('Hygiene Data'!$H$11,0,10*ROW('Hygiene Data'!H22))="","",OFFSET('Hygiene Data'!$H$11,0,10*ROW('Hygiene Data'!H22)))</f>
        <v/>
      </c>
      <c r="EB28" s="330" t="str">
        <f ca="true">+IF(OFFSET('Hygiene Data'!$H$12,0,10*ROW('Hygiene Data'!H22))="","",OFFSET('Hygiene Data'!$H$12,0,10*ROW('Hygiene Data'!H22)))</f>
        <v/>
      </c>
      <c r="EC28" s="330" t="str">
        <f ca="true">+IF(OFFSET('Hygiene Data'!$H$13,0,10*ROW('Hygiene Data'!H22))="","",OFFSET('Hygiene Data'!$H$13,0,10*ROW('Hygiene Data'!H22)))</f>
        <v/>
      </c>
      <c r="ED28" s="330" t="str">
        <f ca="true">+IF(OFFSET('Hygiene Data'!$I$11,0,10*ROW('Hygiene Data'!I22))="","",OFFSET('Hygiene Data'!$I$11,0,10*ROW('Hygiene Data'!I22)))</f>
        <v/>
      </c>
      <c r="EE28" s="330" t="str">
        <f ca="true">+IF(OFFSET('Hygiene Data'!$I$12,0,10*ROW('Hygiene Data'!I22))="","",OFFSET('Hygiene Data'!$I$12,0,10*ROW('Hygiene Data'!I22)))</f>
        <v/>
      </c>
      <c r="EF28" s="33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90"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30"/>
      <c r="BS29" s="330" t="str">
        <f ca="true">+IF(OFFSET('Water Data'!$D$27,0,10*ROW('Water Data'!D23))="","",OFFSET('Water Data'!$D$27,0,10*ROW('Water Data'!D23)))</f>
        <v/>
      </c>
      <c r="BT29" s="330" t="str">
        <f ca="true">+IF(OFFSET('Water Data'!$D$28,0,10*ROW('Water Data'!D23))="","",OFFSET('Water Data'!$D$28,0,10*ROW('Water Data'!D23)))</f>
        <v/>
      </c>
      <c r="BU29" s="330" t="str">
        <f ca="true">+IF(OFFSET('Water Data'!$D$29,0,10*ROW('Water Data'!D23))="","",OFFSET('Water Data'!$D$29,0,10*ROW('Water Data'!D23)))</f>
        <v/>
      </c>
      <c r="BV29" s="330" t="str">
        <f ca="true">+IF(OFFSET('Water Data'!$E$27,0,10*ROW('Water Data'!E23))="","",OFFSET('Water Data'!$E$27,0,10*ROW('Water Data'!E23)))</f>
        <v/>
      </c>
      <c r="BW29" s="330" t="str">
        <f ca="true">+IF(OFFSET('Water Data'!$E$28,0,10*ROW('Water Data'!E23))="","",OFFSET('Water Data'!$E$28,0,10*ROW('Water Data'!E23)))</f>
        <v/>
      </c>
      <c r="BX29" s="330" t="str">
        <f ca="true">+IF(OFFSET('Water Data'!$E$29,0,10*ROW('Water Data'!E23))="","",OFFSET('Water Data'!$E$29,0,10*ROW('Water Data'!E23)))</f>
        <v/>
      </c>
      <c r="BY29" s="330" t="str">
        <f ca="true">+IF(OFFSET('Water Data'!$F$27,0,10*ROW('Water Data'!F23))="","",OFFSET('Water Data'!$F$27,0,10*ROW('Water Data'!F23)))</f>
        <v/>
      </c>
      <c r="BZ29" s="330" t="str">
        <f ca="true">+IF(OFFSET('Water Data'!$F$28,0,10*ROW('Water Data'!F23))="","",OFFSET('Water Data'!$F$28,0,10*ROW('Water Data'!F23)))</f>
        <v/>
      </c>
      <c r="CA29" s="330" t="str">
        <f ca="true">+IF(OFFSET('Water Data'!$F$29,0,10*ROW('Water Data'!F23))="","",OFFSET('Water Data'!$F$29,0,10*ROW('Water Data'!F23)))</f>
        <v/>
      </c>
      <c r="CB29" s="330" t="str">
        <f ca="true">+IF(OFFSET('Water Data'!$G$27,0,10*ROW('Water Data'!G23))="","",OFFSET('Water Data'!$G$27,0,10*ROW('Water Data'!G23)))</f>
        <v/>
      </c>
      <c r="CC29" s="330" t="str">
        <f ca="true">+IF(OFFSET('Water Data'!$G$28,0,10*ROW('Water Data'!G23))="","",OFFSET('Water Data'!$G$28,0,10*ROW('Water Data'!G23)))</f>
        <v/>
      </c>
      <c r="CD29" s="330" t="str">
        <f ca="true">+IF(OFFSET('Water Data'!$G$29,0,10*ROW('Water Data'!G23))="","",OFFSET('Water Data'!$G$29,0,10*ROW('Water Data'!G23)))</f>
        <v/>
      </c>
      <c r="CE29" s="330" t="str">
        <f ca="true">+IF(OFFSET('Water Data'!$H$27,0,10*ROW('Water Data'!H23))="","",OFFSET('Water Data'!$H$27,0,10*ROW('Water Data'!H23)))</f>
        <v/>
      </c>
      <c r="CF29" s="330" t="str">
        <f ca="true">+IF(OFFSET('Water Data'!$H$28,0,10*ROW('Water Data'!H23))="","",OFFSET('Water Data'!$H$28,0,10*ROW('Water Data'!H23)))</f>
        <v/>
      </c>
      <c r="CG29" s="330" t="str">
        <f ca="true">+IF(OFFSET('Water Data'!$H$29,0,10*ROW('Water Data'!H23))="","",OFFSET('Water Data'!$H$29,0,10*ROW('Water Data'!H23)))</f>
        <v/>
      </c>
      <c r="CH29" s="330" t="str">
        <f ca="true">+IF(OFFSET('Water Data'!$I$27,0,10*ROW('Water Data'!I23))="","",OFFSET('Water Data'!$I$27,0,10*ROW('Water Data'!I23)))</f>
        <v/>
      </c>
      <c r="CI29" s="330" t="str">
        <f ca="true">+IF(OFFSET('Water Data'!$I$28,0,10*ROW('Water Data'!I23))="","",OFFSET('Water Data'!$I$28,0,10*ROW('Water Data'!I23)))</f>
        <v/>
      </c>
      <c r="CJ29" s="330" t="str">
        <f ca="true">+IF(OFFSET('Water Data'!$I$29,0,10*ROW('Water Data'!I23))="","",OFFSET('Water Data'!$I$29,0,10*ROW('Water Data'!I23)))</f>
        <v/>
      </c>
      <c r="CK29" s="330" t="str">
        <f ca="true">+IF(OFFSET('Sanitation Data'!$D$28,0,10*ROW('Sanitation Data'!D23))="","",OFFSET('Sanitation Data'!$D$28,0,10*ROW('Sanitation Data'!D23)))</f>
        <v/>
      </c>
      <c r="CL29" s="330" t="str">
        <f ca="true">+IF(OFFSET('Sanitation Data'!$D$29,0,10*ROW('Sanitation Data'!D23))="","",OFFSET('Sanitation Data'!$D$29,0,10*ROW('Sanitation Data'!D23)))</f>
        <v/>
      </c>
      <c r="CM29" s="330" t="str">
        <f ca="true">+IF(OFFSET('Sanitation Data'!$D$30,0,10*ROW('Sanitation Data'!D23))="","",OFFSET('Sanitation Data'!$D$30,0,10*ROW('Sanitation Data'!D23)))</f>
        <v/>
      </c>
      <c r="CN29" s="330" t="str">
        <f ca="true">+IF(OFFSET('Sanitation Data'!$D$31,0,10*ROW('Sanitation Data'!D23))="","",OFFSET('Sanitation Data'!$D$31,0,10*ROW('Sanitation Data'!D23)))</f>
        <v/>
      </c>
      <c r="CO29" s="330" t="str">
        <f ca="true">+IF(OFFSET('Sanitation Data'!$D$32,0,10*ROW('Sanitation Data'!D23))="","",OFFSET('Sanitation Data'!$D$32,0,10*ROW('Sanitation Data'!D23)))</f>
        <v/>
      </c>
      <c r="CP29" s="330" t="str">
        <f ca="true">+IF(OFFSET('Sanitation Data'!$E$28,0,10*ROW('Sanitation Data'!E23))="","",OFFSET('Sanitation Data'!$E$28,0,10*ROW('Sanitation Data'!E23)))</f>
        <v/>
      </c>
      <c r="CQ29" s="330" t="str">
        <f ca="true">+IF(OFFSET('Sanitation Data'!$E$29,0,10*ROW('Sanitation Data'!E23))="","",OFFSET('Sanitation Data'!$E$29,0,10*ROW('Sanitation Data'!E23)))</f>
        <v/>
      </c>
      <c r="CR29" s="330" t="str">
        <f ca="true">+IF(OFFSET('Sanitation Data'!$E$30,0,10*ROW('Sanitation Data'!E23))="","",OFFSET('Sanitation Data'!$E$30,0,10*ROW('Sanitation Data'!E23)))</f>
        <v/>
      </c>
      <c r="CS29" s="330" t="str">
        <f ca="true">+IF(OFFSET('Sanitation Data'!$E$31,0,10*ROW('Sanitation Data'!E23))="","",OFFSET('Sanitation Data'!$E$31,0,10*ROW('Sanitation Data'!E23)))</f>
        <v/>
      </c>
      <c r="CT29" s="330" t="str">
        <f ca="true">+IF(OFFSET('Sanitation Data'!$E$32,0,10*ROW('Sanitation Data'!E23))="","",OFFSET('Sanitation Data'!$E$32,0,10*ROW('Sanitation Data'!E23)))</f>
        <v/>
      </c>
      <c r="CU29" s="330" t="str">
        <f ca="true">+IF(OFFSET('Sanitation Data'!$F$28,0,10*ROW('Sanitation Data'!F23))="","",OFFSET('Sanitation Data'!$F$28,0,10*ROW('Sanitation Data'!F23)))</f>
        <v/>
      </c>
      <c r="CV29" s="330" t="str">
        <f ca="true">+IF(OFFSET('Sanitation Data'!$F$29,0,10*ROW('Sanitation Data'!F23))="","",OFFSET('Sanitation Data'!$F$29,0,10*ROW('Sanitation Data'!F23)))</f>
        <v/>
      </c>
      <c r="CW29" s="330" t="str">
        <f ca="true">+IF(OFFSET('Sanitation Data'!$F$30,0,10*ROW('Sanitation Data'!F23))="","",OFFSET('Sanitation Data'!$F$30,0,10*ROW('Sanitation Data'!F23)))</f>
        <v/>
      </c>
      <c r="CX29" s="330" t="str">
        <f ca="true">+IF(OFFSET('Sanitation Data'!$F$31,0,10*ROW('Sanitation Data'!F23))="","",OFFSET('Sanitation Data'!$F$31,0,10*ROW('Sanitation Data'!F23)))</f>
        <v/>
      </c>
      <c r="CY29" s="330" t="str">
        <f ca="true">+IF(OFFSET('Sanitation Data'!$F$32,0,10*ROW('Sanitation Data'!F23))="","",OFFSET('Sanitation Data'!$F$32,0,10*ROW('Sanitation Data'!F23)))</f>
        <v/>
      </c>
      <c r="CZ29" s="330" t="str">
        <f ca="true">+IF(OFFSET('Sanitation Data'!$G$28,0,10*ROW('Sanitation Data'!G23))="","",OFFSET('Sanitation Data'!$G$28,0,10*ROW('Sanitation Data'!G23)))</f>
        <v/>
      </c>
      <c r="DA29" s="330" t="str">
        <f ca="true">+IF(OFFSET('Sanitation Data'!$G$29,0,10*ROW('Sanitation Data'!G23))="","",OFFSET('Sanitation Data'!$G$29,0,10*ROW('Sanitation Data'!G23)))</f>
        <v/>
      </c>
      <c r="DB29" s="330" t="str">
        <f ca="true">+IF(OFFSET('Sanitation Data'!$G$30,0,10*ROW('Sanitation Data'!G23))="","",OFFSET('Sanitation Data'!$G$30,0,10*ROW('Sanitation Data'!G23)))</f>
        <v/>
      </c>
      <c r="DC29" s="330" t="str">
        <f ca="true">+IF(OFFSET('Sanitation Data'!$G$31,0,10*ROW('Sanitation Data'!G23))="","",OFFSET('Sanitation Data'!$G$31,0,10*ROW('Sanitation Data'!G23)))</f>
        <v/>
      </c>
      <c r="DD29" s="330" t="str">
        <f ca="true">+IF(OFFSET('Sanitation Data'!$G$32,0,10*ROW('Sanitation Data'!G23))="","",OFFSET('Sanitation Data'!$G$32,0,10*ROW('Sanitation Data'!G23)))</f>
        <v/>
      </c>
      <c r="DE29" s="330" t="str">
        <f ca="true">+IF(OFFSET('Sanitation Data'!$H$28,0,10*ROW('Sanitation Data'!H23))="","",OFFSET('Sanitation Data'!$H$28,0,10*ROW('Sanitation Data'!H23)))</f>
        <v/>
      </c>
      <c r="DF29" s="330" t="str">
        <f ca="true">+IF(OFFSET('Sanitation Data'!$H$29,0,10*ROW('Sanitation Data'!H23))="","",OFFSET('Sanitation Data'!$H$29,0,10*ROW('Sanitation Data'!H23)))</f>
        <v/>
      </c>
      <c r="DG29" s="330" t="str">
        <f ca="true">+IF(OFFSET('Sanitation Data'!$H$30,0,10*ROW('Sanitation Data'!H23))="","",OFFSET('Sanitation Data'!$H$30,0,10*ROW('Sanitation Data'!H23)))</f>
        <v/>
      </c>
      <c r="DH29" s="330" t="str">
        <f ca="true">+IF(OFFSET('Sanitation Data'!$H$31,0,10*ROW('Sanitation Data'!H23))="","",OFFSET('Sanitation Data'!$H$31,0,10*ROW('Sanitation Data'!H23)))</f>
        <v/>
      </c>
      <c r="DI29" s="330" t="str">
        <f ca="true">+IF(OFFSET('Sanitation Data'!$H$32,0,10*ROW('Sanitation Data'!H23))="","",OFFSET('Sanitation Data'!$H$32,0,10*ROW('Sanitation Data'!H23)))</f>
        <v/>
      </c>
      <c r="DJ29" s="330" t="str">
        <f ca="true">+IF(OFFSET('Sanitation Data'!$I$28,0,10*ROW('Sanitation Data'!I23))="","",OFFSET('Sanitation Data'!$I$28,0,10*ROW('Sanitation Data'!I23)))</f>
        <v/>
      </c>
      <c r="DK29" s="330" t="str">
        <f ca="true">+IF(OFFSET('Sanitation Data'!$I$29,0,10*ROW('Sanitation Data'!I23))="","",OFFSET('Sanitation Data'!$I$29,0,10*ROW('Sanitation Data'!I23)))</f>
        <v/>
      </c>
      <c r="DL29" s="330" t="str">
        <f ca="true">+IF(OFFSET('Sanitation Data'!$I$30,0,10*ROW('Sanitation Data'!I23))="","",OFFSET('Sanitation Data'!$I$30,0,10*ROW('Sanitation Data'!I23)))</f>
        <v/>
      </c>
      <c r="DM29" s="330" t="str">
        <f ca="true">+IF(OFFSET('Sanitation Data'!$I$31,0,10*ROW('Sanitation Data'!I23))="","",OFFSET('Sanitation Data'!$I$31,0,10*ROW('Sanitation Data'!I23)))</f>
        <v/>
      </c>
      <c r="DN29" s="330" t="str">
        <f ca="true">+IF(OFFSET('Sanitation Data'!$I$32,0,10*ROW('Sanitation Data'!I23))="","",OFFSET('Sanitation Data'!$I$32,0,10*ROW('Sanitation Data'!I23)))</f>
        <v/>
      </c>
      <c r="DO29" s="330" t="str">
        <f ca="true">+IF(OFFSET('Hygiene Data'!$D$11,0,10*ROW('Hygiene Data'!D23))="","",OFFSET('Hygiene Data'!$D$11,0,10*ROW('Hygiene Data'!D23)))</f>
        <v/>
      </c>
      <c r="DP29" s="330" t="str">
        <f ca="true">+IF(OFFSET('Hygiene Data'!$D$12,0,10*ROW('Hygiene Data'!D23))="","",OFFSET('Hygiene Data'!$D$12,0,10*ROW('Hygiene Data'!D23)))</f>
        <v/>
      </c>
      <c r="DQ29" s="330" t="str">
        <f ca="true">+IF(OFFSET('Hygiene Data'!$D$13,0,10*ROW('Hygiene Data'!D23))="","",OFFSET('Hygiene Data'!$D$13,0,10*ROW('Hygiene Data'!D23)))</f>
        <v/>
      </c>
      <c r="DR29" s="330" t="str">
        <f ca="true">+IF(OFFSET('Hygiene Data'!$E$11,0,10*ROW('Hygiene Data'!E23))="","",OFFSET('Hygiene Data'!$E$11,0,10*ROW('Hygiene Data'!E23)))</f>
        <v/>
      </c>
      <c r="DS29" s="330" t="str">
        <f ca="true">+IF(OFFSET('Hygiene Data'!$E$12,0,10*ROW('Hygiene Data'!E23))="","",OFFSET('Hygiene Data'!$E$12,0,10*ROW('Hygiene Data'!E23)))</f>
        <v/>
      </c>
      <c r="DT29" s="330" t="str">
        <f ca="true">+IF(OFFSET('Hygiene Data'!$E$13,0,10*ROW('Hygiene Data'!E23))="","",OFFSET('Hygiene Data'!$E$13,0,10*ROW('Hygiene Data'!E23)))</f>
        <v/>
      </c>
      <c r="DU29" s="330" t="str">
        <f ca="true">+IF(OFFSET('Hygiene Data'!$F$11,0,10*ROW('Hygiene Data'!F23))="","",OFFSET('Hygiene Data'!$F$11,0,10*ROW('Hygiene Data'!F23)))</f>
        <v/>
      </c>
      <c r="DV29" s="330" t="str">
        <f ca="true">+IF(OFFSET('Hygiene Data'!$F$12,0,10*ROW('Hygiene Data'!F23))="","",OFFSET('Hygiene Data'!$F$12,0,10*ROW('Hygiene Data'!F23)))</f>
        <v/>
      </c>
      <c r="DW29" s="330" t="str">
        <f ca="true">+IF(OFFSET('Hygiene Data'!$F$13,0,10*ROW('Hygiene Data'!F23))="","",OFFSET('Hygiene Data'!$F$13,0,10*ROW('Hygiene Data'!F23)))</f>
        <v/>
      </c>
      <c r="DX29" s="330" t="str">
        <f ca="true">+IF(OFFSET('Hygiene Data'!$G$11,0,10*ROW('Hygiene Data'!G23))="","",OFFSET('Hygiene Data'!$G$11,0,10*ROW('Hygiene Data'!G23)))</f>
        <v/>
      </c>
      <c r="DY29" s="330" t="str">
        <f ca="true">+IF(OFFSET('Hygiene Data'!$G$12,0,10*ROW('Hygiene Data'!G23))="","",OFFSET('Hygiene Data'!$G$12,0,10*ROW('Hygiene Data'!G23)))</f>
        <v/>
      </c>
      <c r="DZ29" s="330" t="str">
        <f ca="true">+IF(OFFSET('Hygiene Data'!$G$13,0,10*ROW('Hygiene Data'!G23))="","",OFFSET('Hygiene Data'!$G$13,0,10*ROW('Hygiene Data'!G23)))</f>
        <v/>
      </c>
      <c r="EA29" s="330" t="str">
        <f ca="true">+IF(OFFSET('Hygiene Data'!$H$11,0,10*ROW('Hygiene Data'!H23))="","",OFFSET('Hygiene Data'!$H$11,0,10*ROW('Hygiene Data'!H23)))</f>
        <v/>
      </c>
      <c r="EB29" s="330" t="str">
        <f ca="true">+IF(OFFSET('Hygiene Data'!$H$12,0,10*ROW('Hygiene Data'!H23))="","",OFFSET('Hygiene Data'!$H$12,0,10*ROW('Hygiene Data'!H23)))</f>
        <v/>
      </c>
      <c r="EC29" s="330" t="str">
        <f ca="true">+IF(OFFSET('Hygiene Data'!$H$13,0,10*ROW('Hygiene Data'!H23))="","",OFFSET('Hygiene Data'!$H$13,0,10*ROW('Hygiene Data'!H23)))</f>
        <v/>
      </c>
      <c r="ED29" s="330" t="str">
        <f ca="true">+IF(OFFSET('Hygiene Data'!$I$11,0,10*ROW('Hygiene Data'!I23))="","",OFFSET('Hygiene Data'!$I$11,0,10*ROW('Hygiene Data'!I23)))</f>
        <v/>
      </c>
      <c r="EE29" s="330" t="str">
        <f ca="true">+IF(OFFSET('Hygiene Data'!$I$12,0,10*ROW('Hygiene Data'!I23))="","",OFFSET('Hygiene Data'!$I$12,0,10*ROW('Hygiene Data'!I23)))</f>
        <v/>
      </c>
      <c r="EF29" s="33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90"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30"/>
      <c r="BS30" s="330" t="str">
        <f ca="true">+IF(OFFSET('Water Data'!$D$27,0,10*ROW('Water Data'!D24))="","",OFFSET('Water Data'!$D$27,0,10*ROW('Water Data'!D24)))</f>
        <v/>
      </c>
      <c r="BT30" s="330" t="str">
        <f ca="true">+IF(OFFSET('Water Data'!$D$28,0,10*ROW('Water Data'!D24))="","",OFFSET('Water Data'!$D$28,0,10*ROW('Water Data'!D24)))</f>
        <v/>
      </c>
      <c r="BU30" s="330" t="str">
        <f ca="true">+IF(OFFSET('Water Data'!$D$29,0,10*ROW('Water Data'!D24))="","",OFFSET('Water Data'!$D$29,0,10*ROW('Water Data'!D24)))</f>
        <v/>
      </c>
      <c r="BV30" s="330" t="str">
        <f ca="true">+IF(OFFSET('Water Data'!$E$27,0,10*ROW('Water Data'!E24))="","",OFFSET('Water Data'!$E$27,0,10*ROW('Water Data'!E24)))</f>
        <v/>
      </c>
      <c r="BW30" s="330" t="str">
        <f ca="true">+IF(OFFSET('Water Data'!$E$28,0,10*ROW('Water Data'!E24))="","",OFFSET('Water Data'!$E$28,0,10*ROW('Water Data'!E24)))</f>
        <v/>
      </c>
      <c r="BX30" s="330" t="str">
        <f ca="true">+IF(OFFSET('Water Data'!$E$29,0,10*ROW('Water Data'!E24))="","",OFFSET('Water Data'!$E$29,0,10*ROW('Water Data'!E24)))</f>
        <v/>
      </c>
      <c r="BY30" s="330" t="str">
        <f ca="true">+IF(OFFSET('Water Data'!$F$27,0,10*ROW('Water Data'!F24))="","",OFFSET('Water Data'!$F$27,0,10*ROW('Water Data'!F24)))</f>
        <v/>
      </c>
      <c r="BZ30" s="330" t="str">
        <f ca="true">+IF(OFFSET('Water Data'!$F$28,0,10*ROW('Water Data'!F24))="","",OFFSET('Water Data'!$F$28,0,10*ROW('Water Data'!F24)))</f>
        <v/>
      </c>
      <c r="CA30" s="330" t="str">
        <f ca="true">+IF(OFFSET('Water Data'!$F$29,0,10*ROW('Water Data'!F24))="","",OFFSET('Water Data'!$F$29,0,10*ROW('Water Data'!F24)))</f>
        <v/>
      </c>
      <c r="CB30" s="330" t="str">
        <f ca="true">+IF(OFFSET('Water Data'!$G$27,0,10*ROW('Water Data'!G24))="","",OFFSET('Water Data'!$G$27,0,10*ROW('Water Data'!G24)))</f>
        <v/>
      </c>
      <c r="CC30" s="330" t="str">
        <f ca="true">+IF(OFFSET('Water Data'!$G$28,0,10*ROW('Water Data'!G24))="","",OFFSET('Water Data'!$G$28,0,10*ROW('Water Data'!G24)))</f>
        <v/>
      </c>
      <c r="CD30" s="330" t="str">
        <f ca="true">+IF(OFFSET('Water Data'!$G$29,0,10*ROW('Water Data'!G24))="","",OFFSET('Water Data'!$G$29,0,10*ROW('Water Data'!G24)))</f>
        <v/>
      </c>
      <c r="CE30" s="330" t="str">
        <f ca="true">+IF(OFFSET('Water Data'!$H$27,0,10*ROW('Water Data'!H24))="","",OFFSET('Water Data'!$H$27,0,10*ROW('Water Data'!H24)))</f>
        <v/>
      </c>
      <c r="CF30" s="330" t="str">
        <f ca="true">+IF(OFFSET('Water Data'!$H$28,0,10*ROW('Water Data'!H24))="","",OFFSET('Water Data'!$H$28,0,10*ROW('Water Data'!H24)))</f>
        <v/>
      </c>
      <c r="CG30" s="330" t="str">
        <f ca="true">+IF(OFFSET('Water Data'!$H$29,0,10*ROW('Water Data'!H24))="","",OFFSET('Water Data'!$H$29,0,10*ROW('Water Data'!H24)))</f>
        <v/>
      </c>
      <c r="CH30" s="330" t="str">
        <f ca="true">+IF(OFFSET('Water Data'!$I$27,0,10*ROW('Water Data'!I24))="","",OFFSET('Water Data'!$I$27,0,10*ROW('Water Data'!I24)))</f>
        <v/>
      </c>
      <c r="CI30" s="330" t="str">
        <f ca="true">+IF(OFFSET('Water Data'!$I$28,0,10*ROW('Water Data'!I24))="","",OFFSET('Water Data'!$I$28,0,10*ROW('Water Data'!I24)))</f>
        <v/>
      </c>
      <c r="CJ30" s="330" t="str">
        <f ca="true">+IF(OFFSET('Water Data'!$I$29,0,10*ROW('Water Data'!I24))="","",OFFSET('Water Data'!$I$29,0,10*ROW('Water Data'!I24)))</f>
        <v/>
      </c>
      <c r="CK30" s="330" t="str">
        <f ca="true">+IF(OFFSET('Sanitation Data'!$D$28,0,10*ROW('Sanitation Data'!D24))="","",OFFSET('Sanitation Data'!$D$28,0,10*ROW('Sanitation Data'!D24)))</f>
        <v/>
      </c>
      <c r="CL30" s="330" t="str">
        <f ca="true">+IF(OFFSET('Sanitation Data'!$D$29,0,10*ROW('Sanitation Data'!D24))="","",OFFSET('Sanitation Data'!$D$29,0,10*ROW('Sanitation Data'!D24)))</f>
        <v/>
      </c>
      <c r="CM30" s="330" t="str">
        <f ca="true">+IF(OFFSET('Sanitation Data'!$D$30,0,10*ROW('Sanitation Data'!D24))="","",OFFSET('Sanitation Data'!$D$30,0,10*ROW('Sanitation Data'!D24)))</f>
        <v/>
      </c>
      <c r="CN30" s="330" t="str">
        <f ca="true">+IF(OFFSET('Sanitation Data'!$D$31,0,10*ROW('Sanitation Data'!D24))="","",OFFSET('Sanitation Data'!$D$31,0,10*ROW('Sanitation Data'!D24)))</f>
        <v/>
      </c>
      <c r="CO30" s="330" t="str">
        <f ca="true">+IF(OFFSET('Sanitation Data'!$D$32,0,10*ROW('Sanitation Data'!D24))="","",OFFSET('Sanitation Data'!$D$32,0,10*ROW('Sanitation Data'!D24)))</f>
        <v/>
      </c>
      <c r="CP30" s="330" t="str">
        <f ca="true">+IF(OFFSET('Sanitation Data'!$E$28,0,10*ROW('Sanitation Data'!E24))="","",OFFSET('Sanitation Data'!$E$28,0,10*ROW('Sanitation Data'!E24)))</f>
        <v/>
      </c>
      <c r="CQ30" s="330" t="str">
        <f ca="true">+IF(OFFSET('Sanitation Data'!$E$29,0,10*ROW('Sanitation Data'!E24))="","",OFFSET('Sanitation Data'!$E$29,0,10*ROW('Sanitation Data'!E24)))</f>
        <v/>
      </c>
      <c r="CR30" s="330" t="str">
        <f ca="true">+IF(OFFSET('Sanitation Data'!$E$30,0,10*ROW('Sanitation Data'!E24))="","",OFFSET('Sanitation Data'!$E$30,0,10*ROW('Sanitation Data'!E24)))</f>
        <v/>
      </c>
      <c r="CS30" s="330" t="str">
        <f ca="true">+IF(OFFSET('Sanitation Data'!$E$31,0,10*ROW('Sanitation Data'!E24))="","",OFFSET('Sanitation Data'!$E$31,0,10*ROW('Sanitation Data'!E24)))</f>
        <v/>
      </c>
      <c r="CT30" s="330" t="str">
        <f ca="true">+IF(OFFSET('Sanitation Data'!$E$32,0,10*ROW('Sanitation Data'!E24))="","",OFFSET('Sanitation Data'!$E$32,0,10*ROW('Sanitation Data'!E24)))</f>
        <v/>
      </c>
      <c r="CU30" s="330" t="str">
        <f ca="true">+IF(OFFSET('Sanitation Data'!$F$28,0,10*ROW('Sanitation Data'!F24))="","",OFFSET('Sanitation Data'!$F$28,0,10*ROW('Sanitation Data'!F24)))</f>
        <v/>
      </c>
      <c r="CV30" s="330" t="str">
        <f ca="true">+IF(OFFSET('Sanitation Data'!$F$29,0,10*ROW('Sanitation Data'!F24))="","",OFFSET('Sanitation Data'!$F$29,0,10*ROW('Sanitation Data'!F24)))</f>
        <v/>
      </c>
      <c r="CW30" s="330" t="str">
        <f ca="true">+IF(OFFSET('Sanitation Data'!$F$30,0,10*ROW('Sanitation Data'!F24))="","",OFFSET('Sanitation Data'!$F$30,0,10*ROW('Sanitation Data'!F24)))</f>
        <v/>
      </c>
      <c r="CX30" s="330" t="str">
        <f ca="true">+IF(OFFSET('Sanitation Data'!$F$31,0,10*ROW('Sanitation Data'!F24))="","",OFFSET('Sanitation Data'!$F$31,0,10*ROW('Sanitation Data'!F24)))</f>
        <v/>
      </c>
      <c r="CY30" s="330" t="str">
        <f ca="true">+IF(OFFSET('Sanitation Data'!$F$32,0,10*ROW('Sanitation Data'!F24))="","",OFFSET('Sanitation Data'!$F$32,0,10*ROW('Sanitation Data'!F24)))</f>
        <v/>
      </c>
      <c r="CZ30" s="330" t="str">
        <f ca="true">+IF(OFFSET('Sanitation Data'!$G$28,0,10*ROW('Sanitation Data'!G24))="","",OFFSET('Sanitation Data'!$G$28,0,10*ROW('Sanitation Data'!G24)))</f>
        <v/>
      </c>
      <c r="DA30" s="330" t="str">
        <f ca="true">+IF(OFFSET('Sanitation Data'!$G$29,0,10*ROW('Sanitation Data'!G24))="","",OFFSET('Sanitation Data'!$G$29,0,10*ROW('Sanitation Data'!G24)))</f>
        <v/>
      </c>
      <c r="DB30" s="330" t="str">
        <f ca="true">+IF(OFFSET('Sanitation Data'!$G$30,0,10*ROW('Sanitation Data'!G24))="","",OFFSET('Sanitation Data'!$G$30,0,10*ROW('Sanitation Data'!G24)))</f>
        <v/>
      </c>
      <c r="DC30" s="330" t="str">
        <f ca="true">+IF(OFFSET('Sanitation Data'!$G$31,0,10*ROW('Sanitation Data'!G24))="","",OFFSET('Sanitation Data'!$G$31,0,10*ROW('Sanitation Data'!G24)))</f>
        <v/>
      </c>
      <c r="DD30" s="330" t="str">
        <f ca="true">+IF(OFFSET('Sanitation Data'!$G$32,0,10*ROW('Sanitation Data'!G24))="","",OFFSET('Sanitation Data'!$G$32,0,10*ROW('Sanitation Data'!G24)))</f>
        <v/>
      </c>
      <c r="DE30" s="330" t="str">
        <f ca="true">+IF(OFFSET('Sanitation Data'!$H$28,0,10*ROW('Sanitation Data'!H24))="","",OFFSET('Sanitation Data'!$H$28,0,10*ROW('Sanitation Data'!H24)))</f>
        <v/>
      </c>
      <c r="DF30" s="330" t="str">
        <f ca="true">+IF(OFFSET('Sanitation Data'!$H$29,0,10*ROW('Sanitation Data'!H24))="","",OFFSET('Sanitation Data'!$H$29,0,10*ROW('Sanitation Data'!H24)))</f>
        <v/>
      </c>
      <c r="DG30" s="330" t="str">
        <f ca="true">+IF(OFFSET('Sanitation Data'!$H$30,0,10*ROW('Sanitation Data'!H24))="","",OFFSET('Sanitation Data'!$H$30,0,10*ROW('Sanitation Data'!H24)))</f>
        <v/>
      </c>
      <c r="DH30" s="330" t="str">
        <f ca="true">+IF(OFFSET('Sanitation Data'!$H$31,0,10*ROW('Sanitation Data'!H24))="","",OFFSET('Sanitation Data'!$H$31,0,10*ROW('Sanitation Data'!H24)))</f>
        <v/>
      </c>
      <c r="DI30" s="330" t="str">
        <f ca="true">+IF(OFFSET('Sanitation Data'!$H$32,0,10*ROW('Sanitation Data'!H24))="","",OFFSET('Sanitation Data'!$H$32,0,10*ROW('Sanitation Data'!H24)))</f>
        <v/>
      </c>
      <c r="DJ30" s="330" t="str">
        <f ca="true">+IF(OFFSET('Sanitation Data'!$I$28,0,10*ROW('Sanitation Data'!I24))="","",OFFSET('Sanitation Data'!$I$28,0,10*ROW('Sanitation Data'!I24)))</f>
        <v/>
      </c>
      <c r="DK30" s="330" t="str">
        <f ca="true">+IF(OFFSET('Sanitation Data'!$I$29,0,10*ROW('Sanitation Data'!I24))="","",OFFSET('Sanitation Data'!$I$29,0,10*ROW('Sanitation Data'!I24)))</f>
        <v/>
      </c>
      <c r="DL30" s="330" t="str">
        <f ca="true">+IF(OFFSET('Sanitation Data'!$I$30,0,10*ROW('Sanitation Data'!I24))="","",OFFSET('Sanitation Data'!$I$30,0,10*ROW('Sanitation Data'!I24)))</f>
        <v/>
      </c>
      <c r="DM30" s="330" t="str">
        <f ca="true">+IF(OFFSET('Sanitation Data'!$I$31,0,10*ROW('Sanitation Data'!I24))="","",OFFSET('Sanitation Data'!$I$31,0,10*ROW('Sanitation Data'!I24)))</f>
        <v/>
      </c>
      <c r="DN30" s="330" t="str">
        <f ca="true">+IF(OFFSET('Sanitation Data'!$I$32,0,10*ROW('Sanitation Data'!I24))="","",OFFSET('Sanitation Data'!$I$32,0,10*ROW('Sanitation Data'!I24)))</f>
        <v/>
      </c>
      <c r="DO30" s="330" t="str">
        <f ca="true">+IF(OFFSET('Hygiene Data'!$D$11,0,10*ROW('Hygiene Data'!D24))="","",OFFSET('Hygiene Data'!$D$11,0,10*ROW('Hygiene Data'!D24)))</f>
        <v/>
      </c>
      <c r="DP30" s="330" t="str">
        <f ca="true">+IF(OFFSET('Hygiene Data'!$D$12,0,10*ROW('Hygiene Data'!D24))="","",OFFSET('Hygiene Data'!$D$12,0,10*ROW('Hygiene Data'!D24)))</f>
        <v/>
      </c>
      <c r="DQ30" s="330" t="str">
        <f ca="true">+IF(OFFSET('Hygiene Data'!$D$13,0,10*ROW('Hygiene Data'!D24))="","",OFFSET('Hygiene Data'!$D$13,0,10*ROW('Hygiene Data'!D24)))</f>
        <v/>
      </c>
      <c r="DR30" s="330" t="str">
        <f ca="true">+IF(OFFSET('Hygiene Data'!$E$11,0,10*ROW('Hygiene Data'!E24))="","",OFFSET('Hygiene Data'!$E$11,0,10*ROW('Hygiene Data'!E24)))</f>
        <v/>
      </c>
      <c r="DS30" s="330" t="str">
        <f ca="true">+IF(OFFSET('Hygiene Data'!$E$12,0,10*ROW('Hygiene Data'!E24))="","",OFFSET('Hygiene Data'!$E$12,0,10*ROW('Hygiene Data'!E24)))</f>
        <v/>
      </c>
      <c r="DT30" s="330" t="str">
        <f ca="true">+IF(OFFSET('Hygiene Data'!$E$13,0,10*ROW('Hygiene Data'!E24))="","",OFFSET('Hygiene Data'!$E$13,0,10*ROW('Hygiene Data'!E24)))</f>
        <v/>
      </c>
      <c r="DU30" s="330" t="str">
        <f ca="true">+IF(OFFSET('Hygiene Data'!$F$11,0,10*ROW('Hygiene Data'!F24))="","",OFFSET('Hygiene Data'!$F$11,0,10*ROW('Hygiene Data'!F24)))</f>
        <v/>
      </c>
      <c r="DV30" s="330" t="str">
        <f ca="true">+IF(OFFSET('Hygiene Data'!$F$12,0,10*ROW('Hygiene Data'!F24))="","",OFFSET('Hygiene Data'!$F$12,0,10*ROW('Hygiene Data'!F24)))</f>
        <v/>
      </c>
      <c r="DW30" s="330" t="str">
        <f ca="true">+IF(OFFSET('Hygiene Data'!$F$13,0,10*ROW('Hygiene Data'!F24))="","",OFFSET('Hygiene Data'!$F$13,0,10*ROW('Hygiene Data'!F24)))</f>
        <v/>
      </c>
      <c r="DX30" s="330" t="str">
        <f ca="true">+IF(OFFSET('Hygiene Data'!$G$11,0,10*ROW('Hygiene Data'!G24))="","",OFFSET('Hygiene Data'!$G$11,0,10*ROW('Hygiene Data'!G24)))</f>
        <v/>
      </c>
      <c r="DY30" s="330" t="str">
        <f ca="true">+IF(OFFSET('Hygiene Data'!$G$12,0,10*ROW('Hygiene Data'!G24))="","",OFFSET('Hygiene Data'!$G$12,0,10*ROW('Hygiene Data'!G24)))</f>
        <v/>
      </c>
      <c r="DZ30" s="330" t="str">
        <f ca="true">+IF(OFFSET('Hygiene Data'!$G$13,0,10*ROW('Hygiene Data'!G24))="","",OFFSET('Hygiene Data'!$G$13,0,10*ROW('Hygiene Data'!G24)))</f>
        <v/>
      </c>
      <c r="EA30" s="330" t="str">
        <f ca="true">+IF(OFFSET('Hygiene Data'!$H$11,0,10*ROW('Hygiene Data'!H24))="","",OFFSET('Hygiene Data'!$H$11,0,10*ROW('Hygiene Data'!H24)))</f>
        <v/>
      </c>
      <c r="EB30" s="330" t="str">
        <f ca="true">+IF(OFFSET('Hygiene Data'!$H$12,0,10*ROW('Hygiene Data'!H24))="","",OFFSET('Hygiene Data'!$H$12,0,10*ROW('Hygiene Data'!H24)))</f>
        <v/>
      </c>
      <c r="EC30" s="330" t="str">
        <f ca="true">+IF(OFFSET('Hygiene Data'!$H$13,0,10*ROW('Hygiene Data'!H24))="","",OFFSET('Hygiene Data'!$H$13,0,10*ROW('Hygiene Data'!H24)))</f>
        <v/>
      </c>
      <c r="ED30" s="330" t="str">
        <f ca="true">+IF(OFFSET('Hygiene Data'!$I$11,0,10*ROW('Hygiene Data'!I24))="","",OFFSET('Hygiene Data'!$I$11,0,10*ROW('Hygiene Data'!I24)))</f>
        <v/>
      </c>
      <c r="EE30" s="330" t="str">
        <f ca="true">+IF(OFFSET('Hygiene Data'!$I$12,0,10*ROW('Hygiene Data'!I24))="","",OFFSET('Hygiene Data'!$I$12,0,10*ROW('Hygiene Data'!I24)))</f>
        <v/>
      </c>
      <c r="EF30" s="33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90"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30"/>
      <c r="BS31" s="330" t="str">
        <f ca="true">+IF(OFFSET('Water Data'!$D$27,0,10*ROW('Water Data'!D25))="","",OFFSET('Water Data'!$D$27,0,10*ROW('Water Data'!D25)))</f>
        <v/>
      </c>
      <c r="BT31" s="330" t="str">
        <f ca="true">+IF(OFFSET('Water Data'!$D$28,0,10*ROW('Water Data'!D25))="","",OFFSET('Water Data'!$D$28,0,10*ROW('Water Data'!D25)))</f>
        <v/>
      </c>
      <c r="BU31" s="330" t="str">
        <f ca="true">+IF(OFFSET('Water Data'!$D$29,0,10*ROW('Water Data'!D25))="","",OFFSET('Water Data'!$D$29,0,10*ROW('Water Data'!D25)))</f>
        <v/>
      </c>
      <c r="BV31" s="330" t="str">
        <f ca="true">+IF(OFFSET('Water Data'!$E$27,0,10*ROW('Water Data'!E25))="","",OFFSET('Water Data'!$E$27,0,10*ROW('Water Data'!E25)))</f>
        <v/>
      </c>
      <c r="BW31" s="330" t="str">
        <f ca="true">+IF(OFFSET('Water Data'!$E$28,0,10*ROW('Water Data'!E25))="","",OFFSET('Water Data'!$E$28,0,10*ROW('Water Data'!E25)))</f>
        <v/>
      </c>
      <c r="BX31" s="330" t="str">
        <f ca="true">+IF(OFFSET('Water Data'!$E$29,0,10*ROW('Water Data'!E25))="","",OFFSET('Water Data'!$E$29,0,10*ROW('Water Data'!E25)))</f>
        <v/>
      </c>
      <c r="BY31" s="330" t="str">
        <f ca="true">+IF(OFFSET('Water Data'!$F$27,0,10*ROW('Water Data'!F25))="","",OFFSET('Water Data'!$F$27,0,10*ROW('Water Data'!F25)))</f>
        <v/>
      </c>
      <c r="BZ31" s="330" t="str">
        <f ca="true">+IF(OFFSET('Water Data'!$F$28,0,10*ROW('Water Data'!F25))="","",OFFSET('Water Data'!$F$28,0,10*ROW('Water Data'!F25)))</f>
        <v/>
      </c>
      <c r="CA31" s="330" t="str">
        <f ca="true">+IF(OFFSET('Water Data'!$F$29,0,10*ROW('Water Data'!F25))="","",OFFSET('Water Data'!$F$29,0,10*ROW('Water Data'!F25)))</f>
        <v/>
      </c>
      <c r="CB31" s="330" t="str">
        <f ca="true">+IF(OFFSET('Water Data'!$G$27,0,10*ROW('Water Data'!G25))="","",OFFSET('Water Data'!$G$27,0,10*ROW('Water Data'!G25)))</f>
        <v/>
      </c>
      <c r="CC31" s="330" t="str">
        <f ca="true">+IF(OFFSET('Water Data'!$G$28,0,10*ROW('Water Data'!G25))="","",OFFSET('Water Data'!$G$28,0,10*ROW('Water Data'!G25)))</f>
        <v/>
      </c>
      <c r="CD31" s="330" t="str">
        <f ca="true">+IF(OFFSET('Water Data'!$G$29,0,10*ROW('Water Data'!G25))="","",OFFSET('Water Data'!$G$29,0,10*ROW('Water Data'!G25)))</f>
        <v/>
      </c>
      <c r="CE31" s="330" t="str">
        <f ca="true">+IF(OFFSET('Water Data'!$H$27,0,10*ROW('Water Data'!H25))="","",OFFSET('Water Data'!$H$27,0,10*ROW('Water Data'!H25)))</f>
        <v/>
      </c>
      <c r="CF31" s="330" t="str">
        <f ca="true">+IF(OFFSET('Water Data'!$H$28,0,10*ROW('Water Data'!H25))="","",OFFSET('Water Data'!$H$28,0,10*ROW('Water Data'!H25)))</f>
        <v/>
      </c>
      <c r="CG31" s="330" t="str">
        <f ca="true">+IF(OFFSET('Water Data'!$H$29,0,10*ROW('Water Data'!H25))="","",OFFSET('Water Data'!$H$29,0,10*ROW('Water Data'!H25)))</f>
        <v/>
      </c>
      <c r="CH31" s="330" t="str">
        <f ca="true">+IF(OFFSET('Water Data'!$I$27,0,10*ROW('Water Data'!I25))="","",OFFSET('Water Data'!$I$27,0,10*ROW('Water Data'!I25)))</f>
        <v/>
      </c>
      <c r="CI31" s="330" t="str">
        <f ca="true">+IF(OFFSET('Water Data'!$I$28,0,10*ROW('Water Data'!I25))="","",OFFSET('Water Data'!$I$28,0,10*ROW('Water Data'!I25)))</f>
        <v/>
      </c>
      <c r="CJ31" s="330" t="str">
        <f ca="true">+IF(OFFSET('Water Data'!$I$29,0,10*ROW('Water Data'!I25))="","",OFFSET('Water Data'!$I$29,0,10*ROW('Water Data'!I25)))</f>
        <v/>
      </c>
      <c r="CK31" s="330" t="str">
        <f ca="true">+IF(OFFSET('Sanitation Data'!$D$28,0,10*ROW('Sanitation Data'!D25))="","",OFFSET('Sanitation Data'!$D$28,0,10*ROW('Sanitation Data'!D25)))</f>
        <v/>
      </c>
      <c r="CL31" s="330" t="str">
        <f ca="true">+IF(OFFSET('Sanitation Data'!$D$29,0,10*ROW('Sanitation Data'!D25))="","",OFFSET('Sanitation Data'!$D$29,0,10*ROW('Sanitation Data'!D25)))</f>
        <v/>
      </c>
      <c r="CM31" s="330" t="str">
        <f ca="true">+IF(OFFSET('Sanitation Data'!$D$30,0,10*ROW('Sanitation Data'!D25))="","",OFFSET('Sanitation Data'!$D$30,0,10*ROW('Sanitation Data'!D25)))</f>
        <v/>
      </c>
      <c r="CN31" s="330" t="str">
        <f ca="true">+IF(OFFSET('Sanitation Data'!$D$31,0,10*ROW('Sanitation Data'!D25))="","",OFFSET('Sanitation Data'!$D$31,0,10*ROW('Sanitation Data'!D25)))</f>
        <v/>
      </c>
      <c r="CO31" s="330" t="str">
        <f ca="true">+IF(OFFSET('Sanitation Data'!$D$32,0,10*ROW('Sanitation Data'!D25))="","",OFFSET('Sanitation Data'!$D$32,0,10*ROW('Sanitation Data'!D25)))</f>
        <v/>
      </c>
      <c r="CP31" s="330" t="str">
        <f ca="true">+IF(OFFSET('Sanitation Data'!$E$28,0,10*ROW('Sanitation Data'!E25))="","",OFFSET('Sanitation Data'!$E$28,0,10*ROW('Sanitation Data'!E25)))</f>
        <v/>
      </c>
      <c r="CQ31" s="330" t="str">
        <f ca="true">+IF(OFFSET('Sanitation Data'!$E$29,0,10*ROW('Sanitation Data'!E25))="","",OFFSET('Sanitation Data'!$E$29,0,10*ROW('Sanitation Data'!E25)))</f>
        <v/>
      </c>
      <c r="CR31" s="330" t="str">
        <f ca="true">+IF(OFFSET('Sanitation Data'!$E$30,0,10*ROW('Sanitation Data'!E25))="","",OFFSET('Sanitation Data'!$E$30,0,10*ROW('Sanitation Data'!E25)))</f>
        <v/>
      </c>
      <c r="CS31" s="330" t="str">
        <f ca="true">+IF(OFFSET('Sanitation Data'!$E$31,0,10*ROW('Sanitation Data'!E25))="","",OFFSET('Sanitation Data'!$E$31,0,10*ROW('Sanitation Data'!E25)))</f>
        <v/>
      </c>
      <c r="CT31" s="330" t="str">
        <f ca="true">+IF(OFFSET('Sanitation Data'!$E$32,0,10*ROW('Sanitation Data'!E25))="","",OFFSET('Sanitation Data'!$E$32,0,10*ROW('Sanitation Data'!E25)))</f>
        <v/>
      </c>
      <c r="CU31" s="330" t="str">
        <f ca="true">+IF(OFFSET('Sanitation Data'!$F$28,0,10*ROW('Sanitation Data'!F25))="","",OFFSET('Sanitation Data'!$F$28,0,10*ROW('Sanitation Data'!F25)))</f>
        <v/>
      </c>
      <c r="CV31" s="330" t="str">
        <f ca="true">+IF(OFFSET('Sanitation Data'!$F$29,0,10*ROW('Sanitation Data'!F25))="","",OFFSET('Sanitation Data'!$F$29,0,10*ROW('Sanitation Data'!F25)))</f>
        <v/>
      </c>
      <c r="CW31" s="330" t="str">
        <f ca="true">+IF(OFFSET('Sanitation Data'!$F$30,0,10*ROW('Sanitation Data'!F25))="","",OFFSET('Sanitation Data'!$F$30,0,10*ROW('Sanitation Data'!F25)))</f>
        <v/>
      </c>
      <c r="CX31" s="330" t="str">
        <f ca="true">+IF(OFFSET('Sanitation Data'!$F$31,0,10*ROW('Sanitation Data'!F25))="","",OFFSET('Sanitation Data'!$F$31,0,10*ROW('Sanitation Data'!F25)))</f>
        <v/>
      </c>
      <c r="CY31" s="330" t="str">
        <f ca="true">+IF(OFFSET('Sanitation Data'!$F$32,0,10*ROW('Sanitation Data'!F25))="","",OFFSET('Sanitation Data'!$F$32,0,10*ROW('Sanitation Data'!F25)))</f>
        <v/>
      </c>
      <c r="CZ31" s="330" t="str">
        <f ca="true">+IF(OFFSET('Sanitation Data'!$G$28,0,10*ROW('Sanitation Data'!G25))="","",OFFSET('Sanitation Data'!$G$28,0,10*ROW('Sanitation Data'!G25)))</f>
        <v/>
      </c>
      <c r="DA31" s="330" t="str">
        <f ca="true">+IF(OFFSET('Sanitation Data'!$G$29,0,10*ROW('Sanitation Data'!G25))="","",OFFSET('Sanitation Data'!$G$29,0,10*ROW('Sanitation Data'!G25)))</f>
        <v/>
      </c>
      <c r="DB31" s="330" t="str">
        <f ca="true">+IF(OFFSET('Sanitation Data'!$G$30,0,10*ROW('Sanitation Data'!G25))="","",OFFSET('Sanitation Data'!$G$30,0,10*ROW('Sanitation Data'!G25)))</f>
        <v/>
      </c>
      <c r="DC31" s="330" t="str">
        <f ca="true">+IF(OFFSET('Sanitation Data'!$G$31,0,10*ROW('Sanitation Data'!G25))="","",OFFSET('Sanitation Data'!$G$31,0,10*ROW('Sanitation Data'!G25)))</f>
        <v/>
      </c>
      <c r="DD31" s="330" t="str">
        <f ca="true">+IF(OFFSET('Sanitation Data'!$G$32,0,10*ROW('Sanitation Data'!G25))="","",OFFSET('Sanitation Data'!$G$32,0,10*ROW('Sanitation Data'!G25)))</f>
        <v/>
      </c>
      <c r="DE31" s="330" t="str">
        <f ca="true">+IF(OFFSET('Sanitation Data'!$H$28,0,10*ROW('Sanitation Data'!H25))="","",OFFSET('Sanitation Data'!$H$28,0,10*ROW('Sanitation Data'!H25)))</f>
        <v/>
      </c>
      <c r="DF31" s="330" t="str">
        <f ca="true">+IF(OFFSET('Sanitation Data'!$H$29,0,10*ROW('Sanitation Data'!H25))="","",OFFSET('Sanitation Data'!$H$29,0,10*ROW('Sanitation Data'!H25)))</f>
        <v/>
      </c>
      <c r="DG31" s="330" t="str">
        <f ca="true">+IF(OFFSET('Sanitation Data'!$H$30,0,10*ROW('Sanitation Data'!H25))="","",OFFSET('Sanitation Data'!$H$30,0,10*ROW('Sanitation Data'!H25)))</f>
        <v/>
      </c>
      <c r="DH31" s="330" t="str">
        <f ca="true">+IF(OFFSET('Sanitation Data'!$H$31,0,10*ROW('Sanitation Data'!H25))="","",OFFSET('Sanitation Data'!$H$31,0,10*ROW('Sanitation Data'!H25)))</f>
        <v/>
      </c>
      <c r="DI31" s="330" t="str">
        <f ca="true">+IF(OFFSET('Sanitation Data'!$H$32,0,10*ROW('Sanitation Data'!H25))="","",OFFSET('Sanitation Data'!$H$32,0,10*ROW('Sanitation Data'!H25)))</f>
        <v/>
      </c>
      <c r="DJ31" s="330" t="str">
        <f ca="true">+IF(OFFSET('Sanitation Data'!$I$28,0,10*ROW('Sanitation Data'!I25))="","",OFFSET('Sanitation Data'!$I$28,0,10*ROW('Sanitation Data'!I25)))</f>
        <v/>
      </c>
      <c r="DK31" s="330" t="str">
        <f ca="true">+IF(OFFSET('Sanitation Data'!$I$29,0,10*ROW('Sanitation Data'!I25))="","",OFFSET('Sanitation Data'!$I$29,0,10*ROW('Sanitation Data'!I25)))</f>
        <v/>
      </c>
      <c r="DL31" s="330" t="str">
        <f ca="true">+IF(OFFSET('Sanitation Data'!$I$30,0,10*ROW('Sanitation Data'!I25))="","",OFFSET('Sanitation Data'!$I$30,0,10*ROW('Sanitation Data'!I25)))</f>
        <v/>
      </c>
      <c r="DM31" s="330" t="str">
        <f ca="true">+IF(OFFSET('Sanitation Data'!$I$31,0,10*ROW('Sanitation Data'!I25))="","",OFFSET('Sanitation Data'!$I$31,0,10*ROW('Sanitation Data'!I25)))</f>
        <v/>
      </c>
      <c r="DN31" s="330" t="str">
        <f ca="true">+IF(OFFSET('Sanitation Data'!$I$32,0,10*ROW('Sanitation Data'!I25))="","",OFFSET('Sanitation Data'!$I$32,0,10*ROW('Sanitation Data'!I25)))</f>
        <v/>
      </c>
      <c r="DO31" s="330" t="str">
        <f ca="true">+IF(OFFSET('Hygiene Data'!$D$11,0,10*ROW('Hygiene Data'!D25))="","",OFFSET('Hygiene Data'!$D$11,0,10*ROW('Hygiene Data'!D25)))</f>
        <v/>
      </c>
      <c r="DP31" s="330" t="str">
        <f ca="true">+IF(OFFSET('Hygiene Data'!$D$12,0,10*ROW('Hygiene Data'!D25))="","",OFFSET('Hygiene Data'!$D$12,0,10*ROW('Hygiene Data'!D25)))</f>
        <v/>
      </c>
      <c r="DQ31" s="330" t="str">
        <f ca="true">+IF(OFFSET('Hygiene Data'!$D$13,0,10*ROW('Hygiene Data'!D25))="","",OFFSET('Hygiene Data'!$D$13,0,10*ROW('Hygiene Data'!D25)))</f>
        <v/>
      </c>
      <c r="DR31" s="330" t="str">
        <f ca="true">+IF(OFFSET('Hygiene Data'!$E$11,0,10*ROW('Hygiene Data'!E25))="","",OFFSET('Hygiene Data'!$E$11,0,10*ROW('Hygiene Data'!E25)))</f>
        <v/>
      </c>
      <c r="DS31" s="330" t="str">
        <f ca="true">+IF(OFFSET('Hygiene Data'!$E$12,0,10*ROW('Hygiene Data'!E25))="","",OFFSET('Hygiene Data'!$E$12,0,10*ROW('Hygiene Data'!E25)))</f>
        <v/>
      </c>
      <c r="DT31" s="330" t="str">
        <f ca="true">+IF(OFFSET('Hygiene Data'!$E$13,0,10*ROW('Hygiene Data'!E25))="","",OFFSET('Hygiene Data'!$E$13,0,10*ROW('Hygiene Data'!E25)))</f>
        <v/>
      </c>
      <c r="DU31" s="330" t="str">
        <f ca="true">+IF(OFFSET('Hygiene Data'!$F$11,0,10*ROW('Hygiene Data'!F25))="","",OFFSET('Hygiene Data'!$F$11,0,10*ROW('Hygiene Data'!F25)))</f>
        <v/>
      </c>
      <c r="DV31" s="330" t="str">
        <f ca="true">+IF(OFFSET('Hygiene Data'!$F$12,0,10*ROW('Hygiene Data'!F25))="","",OFFSET('Hygiene Data'!$F$12,0,10*ROW('Hygiene Data'!F25)))</f>
        <v/>
      </c>
      <c r="DW31" s="330" t="str">
        <f ca="true">+IF(OFFSET('Hygiene Data'!$F$13,0,10*ROW('Hygiene Data'!F25))="","",OFFSET('Hygiene Data'!$F$13,0,10*ROW('Hygiene Data'!F25)))</f>
        <v/>
      </c>
      <c r="DX31" s="330" t="str">
        <f ca="true">+IF(OFFSET('Hygiene Data'!$G$11,0,10*ROW('Hygiene Data'!G25))="","",OFFSET('Hygiene Data'!$G$11,0,10*ROW('Hygiene Data'!G25)))</f>
        <v/>
      </c>
      <c r="DY31" s="330" t="str">
        <f ca="true">+IF(OFFSET('Hygiene Data'!$G$12,0,10*ROW('Hygiene Data'!G25))="","",OFFSET('Hygiene Data'!$G$12,0,10*ROW('Hygiene Data'!G25)))</f>
        <v/>
      </c>
      <c r="DZ31" s="330" t="str">
        <f ca="true">+IF(OFFSET('Hygiene Data'!$G$13,0,10*ROW('Hygiene Data'!G25))="","",OFFSET('Hygiene Data'!$G$13,0,10*ROW('Hygiene Data'!G25)))</f>
        <v/>
      </c>
      <c r="EA31" s="330" t="str">
        <f ca="true">+IF(OFFSET('Hygiene Data'!$H$11,0,10*ROW('Hygiene Data'!H25))="","",OFFSET('Hygiene Data'!$H$11,0,10*ROW('Hygiene Data'!H25)))</f>
        <v/>
      </c>
      <c r="EB31" s="330" t="str">
        <f ca="true">+IF(OFFSET('Hygiene Data'!$H$12,0,10*ROW('Hygiene Data'!H25))="","",OFFSET('Hygiene Data'!$H$12,0,10*ROW('Hygiene Data'!H25)))</f>
        <v/>
      </c>
      <c r="EC31" s="330" t="str">
        <f ca="true">+IF(OFFSET('Hygiene Data'!$H$13,0,10*ROW('Hygiene Data'!H25))="","",OFFSET('Hygiene Data'!$H$13,0,10*ROW('Hygiene Data'!H25)))</f>
        <v/>
      </c>
      <c r="ED31" s="330" t="str">
        <f ca="true">+IF(OFFSET('Hygiene Data'!$I$11,0,10*ROW('Hygiene Data'!I25))="","",OFFSET('Hygiene Data'!$I$11,0,10*ROW('Hygiene Data'!I25)))</f>
        <v/>
      </c>
      <c r="EE31" s="330" t="str">
        <f ca="true">+IF(OFFSET('Hygiene Data'!$I$12,0,10*ROW('Hygiene Data'!I25))="","",OFFSET('Hygiene Data'!$I$12,0,10*ROW('Hygiene Data'!I25)))</f>
        <v/>
      </c>
      <c r="EF31" s="33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90"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30"/>
      <c r="BS32" s="330" t="str">
        <f ca="true">+IF(OFFSET('Water Data'!$D$27,0,10*ROW('Water Data'!D26))="","",OFFSET('Water Data'!$D$27,0,10*ROW('Water Data'!D26)))</f>
        <v/>
      </c>
      <c r="BT32" s="330" t="str">
        <f ca="true">+IF(OFFSET('Water Data'!$D$28,0,10*ROW('Water Data'!D26))="","",OFFSET('Water Data'!$D$28,0,10*ROW('Water Data'!D26)))</f>
        <v/>
      </c>
      <c r="BU32" s="330" t="str">
        <f ca="true">+IF(OFFSET('Water Data'!$D$29,0,10*ROW('Water Data'!D26))="","",OFFSET('Water Data'!$D$29,0,10*ROW('Water Data'!D26)))</f>
        <v/>
      </c>
      <c r="BV32" s="330" t="str">
        <f ca="true">+IF(OFFSET('Water Data'!$E$27,0,10*ROW('Water Data'!E26))="","",OFFSET('Water Data'!$E$27,0,10*ROW('Water Data'!E26)))</f>
        <v/>
      </c>
      <c r="BW32" s="330" t="str">
        <f ca="true">+IF(OFFSET('Water Data'!$E$28,0,10*ROW('Water Data'!E26))="","",OFFSET('Water Data'!$E$28,0,10*ROW('Water Data'!E26)))</f>
        <v/>
      </c>
      <c r="BX32" s="330" t="str">
        <f ca="true">+IF(OFFSET('Water Data'!$E$29,0,10*ROW('Water Data'!E26))="","",OFFSET('Water Data'!$E$29,0,10*ROW('Water Data'!E26)))</f>
        <v/>
      </c>
      <c r="BY32" s="330" t="str">
        <f ca="true">+IF(OFFSET('Water Data'!$F$27,0,10*ROW('Water Data'!F26))="","",OFFSET('Water Data'!$F$27,0,10*ROW('Water Data'!F26)))</f>
        <v/>
      </c>
      <c r="BZ32" s="330" t="str">
        <f ca="true">+IF(OFFSET('Water Data'!$F$28,0,10*ROW('Water Data'!F26))="","",OFFSET('Water Data'!$F$28,0,10*ROW('Water Data'!F26)))</f>
        <v/>
      </c>
      <c r="CA32" s="330" t="str">
        <f ca="true">+IF(OFFSET('Water Data'!$F$29,0,10*ROW('Water Data'!F26))="","",OFFSET('Water Data'!$F$29,0,10*ROW('Water Data'!F26)))</f>
        <v/>
      </c>
      <c r="CB32" s="330" t="str">
        <f ca="true">+IF(OFFSET('Water Data'!$G$27,0,10*ROW('Water Data'!G26))="","",OFFSET('Water Data'!$G$27,0,10*ROW('Water Data'!G26)))</f>
        <v/>
      </c>
      <c r="CC32" s="330" t="str">
        <f ca="true">+IF(OFFSET('Water Data'!$G$28,0,10*ROW('Water Data'!G26))="","",OFFSET('Water Data'!$G$28,0,10*ROW('Water Data'!G26)))</f>
        <v/>
      </c>
      <c r="CD32" s="330" t="str">
        <f ca="true">+IF(OFFSET('Water Data'!$G$29,0,10*ROW('Water Data'!G26))="","",OFFSET('Water Data'!$G$29,0,10*ROW('Water Data'!G26)))</f>
        <v/>
      </c>
      <c r="CE32" s="330" t="str">
        <f ca="true">+IF(OFFSET('Water Data'!$H$27,0,10*ROW('Water Data'!H26))="","",OFFSET('Water Data'!$H$27,0,10*ROW('Water Data'!H26)))</f>
        <v/>
      </c>
      <c r="CF32" s="330" t="str">
        <f ca="true">+IF(OFFSET('Water Data'!$H$28,0,10*ROW('Water Data'!H26))="","",OFFSET('Water Data'!$H$28,0,10*ROW('Water Data'!H26)))</f>
        <v/>
      </c>
      <c r="CG32" s="330" t="str">
        <f ca="true">+IF(OFFSET('Water Data'!$H$29,0,10*ROW('Water Data'!H26))="","",OFFSET('Water Data'!$H$29,0,10*ROW('Water Data'!H26)))</f>
        <v/>
      </c>
      <c r="CH32" s="330" t="str">
        <f ca="true">+IF(OFFSET('Water Data'!$I$27,0,10*ROW('Water Data'!I26))="","",OFFSET('Water Data'!$I$27,0,10*ROW('Water Data'!I26)))</f>
        <v/>
      </c>
      <c r="CI32" s="330" t="str">
        <f ca="true">+IF(OFFSET('Water Data'!$I$28,0,10*ROW('Water Data'!I26))="","",OFFSET('Water Data'!$I$28,0,10*ROW('Water Data'!I26)))</f>
        <v/>
      </c>
      <c r="CJ32" s="330" t="str">
        <f ca="true">+IF(OFFSET('Water Data'!$I$29,0,10*ROW('Water Data'!I26))="","",OFFSET('Water Data'!$I$29,0,10*ROW('Water Data'!I26)))</f>
        <v/>
      </c>
      <c r="CK32" s="330" t="str">
        <f ca="true">+IF(OFFSET('Sanitation Data'!$D$28,0,10*ROW('Sanitation Data'!D26))="","",OFFSET('Sanitation Data'!$D$28,0,10*ROW('Sanitation Data'!D26)))</f>
        <v/>
      </c>
      <c r="CL32" s="330" t="str">
        <f ca="true">+IF(OFFSET('Sanitation Data'!$D$29,0,10*ROW('Sanitation Data'!D26))="","",OFFSET('Sanitation Data'!$D$29,0,10*ROW('Sanitation Data'!D26)))</f>
        <v/>
      </c>
      <c r="CM32" s="330" t="str">
        <f ca="true">+IF(OFFSET('Sanitation Data'!$D$30,0,10*ROW('Sanitation Data'!D26))="","",OFFSET('Sanitation Data'!$D$30,0,10*ROW('Sanitation Data'!D26)))</f>
        <v/>
      </c>
      <c r="CN32" s="330" t="str">
        <f ca="true">+IF(OFFSET('Sanitation Data'!$D$31,0,10*ROW('Sanitation Data'!D26))="","",OFFSET('Sanitation Data'!$D$31,0,10*ROW('Sanitation Data'!D26)))</f>
        <v/>
      </c>
      <c r="CO32" s="330" t="str">
        <f ca="true">+IF(OFFSET('Sanitation Data'!$D$32,0,10*ROW('Sanitation Data'!D26))="","",OFFSET('Sanitation Data'!$D$32,0,10*ROW('Sanitation Data'!D26)))</f>
        <v/>
      </c>
      <c r="CP32" s="330" t="str">
        <f ca="true">+IF(OFFSET('Sanitation Data'!$E$28,0,10*ROW('Sanitation Data'!E26))="","",OFFSET('Sanitation Data'!$E$28,0,10*ROW('Sanitation Data'!E26)))</f>
        <v/>
      </c>
      <c r="CQ32" s="330" t="str">
        <f ca="true">+IF(OFFSET('Sanitation Data'!$E$29,0,10*ROW('Sanitation Data'!E26))="","",OFFSET('Sanitation Data'!$E$29,0,10*ROW('Sanitation Data'!E26)))</f>
        <v/>
      </c>
      <c r="CR32" s="330" t="str">
        <f ca="true">+IF(OFFSET('Sanitation Data'!$E$30,0,10*ROW('Sanitation Data'!E26))="","",OFFSET('Sanitation Data'!$E$30,0,10*ROW('Sanitation Data'!E26)))</f>
        <v/>
      </c>
      <c r="CS32" s="330" t="str">
        <f ca="true">+IF(OFFSET('Sanitation Data'!$E$31,0,10*ROW('Sanitation Data'!E26))="","",OFFSET('Sanitation Data'!$E$31,0,10*ROW('Sanitation Data'!E26)))</f>
        <v/>
      </c>
      <c r="CT32" s="330" t="str">
        <f ca="true">+IF(OFFSET('Sanitation Data'!$E$32,0,10*ROW('Sanitation Data'!E26))="","",OFFSET('Sanitation Data'!$E$32,0,10*ROW('Sanitation Data'!E26)))</f>
        <v/>
      </c>
      <c r="CU32" s="330" t="str">
        <f ca="true">+IF(OFFSET('Sanitation Data'!$F$28,0,10*ROW('Sanitation Data'!F26))="","",OFFSET('Sanitation Data'!$F$28,0,10*ROW('Sanitation Data'!F26)))</f>
        <v/>
      </c>
      <c r="CV32" s="330" t="str">
        <f ca="true">+IF(OFFSET('Sanitation Data'!$F$29,0,10*ROW('Sanitation Data'!F26))="","",OFFSET('Sanitation Data'!$F$29,0,10*ROW('Sanitation Data'!F26)))</f>
        <v/>
      </c>
      <c r="CW32" s="330" t="str">
        <f ca="true">+IF(OFFSET('Sanitation Data'!$F$30,0,10*ROW('Sanitation Data'!F26))="","",OFFSET('Sanitation Data'!$F$30,0,10*ROW('Sanitation Data'!F26)))</f>
        <v/>
      </c>
      <c r="CX32" s="330" t="str">
        <f ca="true">+IF(OFFSET('Sanitation Data'!$F$31,0,10*ROW('Sanitation Data'!F26))="","",OFFSET('Sanitation Data'!$F$31,0,10*ROW('Sanitation Data'!F26)))</f>
        <v/>
      </c>
      <c r="CY32" s="330" t="str">
        <f ca="true">+IF(OFFSET('Sanitation Data'!$F$32,0,10*ROW('Sanitation Data'!F26))="","",OFFSET('Sanitation Data'!$F$32,0,10*ROW('Sanitation Data'!F26)))</f>
        <v/>
      </c>
      <c r="CZ32" s="330" t="str">
        <f ca="true">+IF(OFFSET('Sanitation Data'!$G$28,0,10*ROW('Sanitation Data'!G26))="","",OFFSET('Sanitation Data'!$G$28,0,10*ROW('Sanitation Data'!G26)))</f>
        <v/>
      </c>
      <c r="DA32" s="330" t="str">
        <f ca="true">+IF(OFFSET('Sanitation Data'!$G$29,0,10*ROW('Sanitation Data'!G26))="","",OFFSET('Sanitation Data'!$G$29,0,10*ROW('Sanitation Data'!G26)))</f>
        <v/>
      </c>
      <c r="DB32" s="330" t="str">
        <f ca="true">+IF(OFFSET('Sanitation Data'!$G$30,0,10*ROW('Sanitation Data'!G26))="","",OFFSET('Sanitation Data'!$G$30,0,10*ROW('Sanitation Data'!G26)))</f>
        <v/>
      </c>
      <c r="DC32" s="330" t="str">
        <f ca="true">+IF(OFFSET('Sanitation Data'!$G$31,0,10*ROW('Sanitation Data'!G26))="","",OFFSET('Sanitation Data'!$G$31,0,10*ROW('Sanitation Data'!G26)))</f>
        <v/>
      </c>
      <c r="DD32" s="330" t="str">
        <f ca="true">+IF(OFFSET('Sanitation Data'!$G$32,0,10*ROW('Sanitation Data'!G26))="","",OFFSET('Sanitation Data'!$G$32,0,10*ROW('Sanitation Data'!G26)))</f>
        <v/>
      </c>
      <c r="DE32" s="330" t="str">
        <f ca="true">+IF(OFFSET('Sanitation Data'!$H$28,0,10*ROW('Sanitation Data'!H26))="","",OFFSET('Sanitation Data'!$H$28,0,10*ROW('Sanitation Data'!H26)))</f>
        <v/>
      </c>
      <c r="DF32" s="330" t="str">
        <f ca="true">+IF(OFFSET('Sanitation Data'!$H$29,0,10*ROW('Sanitation Data'!H26))="","",OFFSET('Sanitation Data'!$H$29,0,10*ROW('Sanitation Data'!H26)))</f>
        <v/>
      </c>
      <c r="DG32" s="330" t="str">
        <f ca="true">+IF(OFFSET('Sanitation Data'!$H$30,0,10*ROW('Sanitation Data'!H26))="","",OFFSET('Sanitation Data'!$H$30,0,10*ROW('Sanitation Data'!H26)))</f>
        <v/>
      </c>
      <c r="DH32" s="330" t="str">
        <f ca="true">+IF(OFFSET('Sanitation Data'!$H$31,0,10*ROW('Sanitation Data'!H26))="","",OFFSET('Sanitation Data'!$H$31,0,10*ROW('Sanitation Data'!H26)))</f>
        <v/>
      </c>
      <c r="DI32" s="330" t="str">
        <f ca="true">+IF(OFFSET('Sanitation Data'!$H$32,0,10*ROW('Sanitation Data'!H26))="","",OFFSET('Sanitation Data'!$H$32,0,10*ROW('Sanitation Data'!H26)))</f>
        <v/>
      </c>
      <c r="DJ32" s="330" t="str">
        <f ca="true">+IF(OFFSET('Sanitation Data'!$I$28,0,10*ROW('Sanitation Data'!I26))="","",OFFSET('Sanitation Data'!$I$28,0,10*ROW('Sanitation Data'!I26)))</f>
        <v/>
      </c>
      <c r="DK32" s="330" t="str">
        <f ca="true">+IF(OFFSET('Sanitation Data'!$I$29,0,10*ROW('Sanitation Data'!I26))="","",OFFSET('Sanitation Data'!$I$29,0,10*ROW('Sanitation Data'!I26)))</f>
        <v/>
      </c>
      <c r="DL32" s="330" t="str">
        <f ca="true">+IF(OFFSET('Sanitation Data'!$I$30,0,10*ROW('Sanitation Data'!I26))="","",OFFSET('Sanitation Data'!$I$30,0,10*ROW('Sanitation Data'!I26)))</f>
        <v/>
      </c>
      <c r="DM32" s="330" t="str">
        <f ca="true">+IF(OFFSET('Sanitation Data'!$I$31,0,10*ROW('Sanitation Data'!I26))="","",OFFSET('Sanitation Data'!$I$31,0,10*ROW('Sanitation Data'!I26)))</f>
        <v/>
      </c>
      <c r="DN32" s="330" t="str">
        <f ca="true">+IF(OFFSET('Sanitation Data'!$I$32,0,10*ROW('Sanitation Data'!I26))="","",OFFSET('Sanitation Data'!$I$32,0,10*ROW('Sanitation Data'!I26)))</f>
        <v/>
      </c>
      <c r="DO32" s="330" t="str">
        <f ca="true">+IF(OFFSET('Hygiene Data'!$D$11,0,10*ROW('Hygiene Data'!D26))="","",OFFSET('Hygiene Data'!$D$11,0,10*ROW('Hygiene Data'!D26)))</f>
        <v/>
      </c>
      <c r="DP32" s="330" t="str">
        <f ca="true">+IF(OFFSET('Hygiene Data'!$D$12,0,10*ROW('Hygiene Data'!D26))="","",OFFSET('Hygiene Data'!$D$12,0,10*ROW('Hygiene Data'!D26)))</f>
        <v/>
      </c>
      <c r="DQ32" s="330" t="str">
        <f ca="true">+IF(OFFSET('Hygiene Data'!$D$13,0,10*ROW('Hygiene Data'!D26))="","",OFFSET('Hygiene Data'!$D$13,0,10*ROW('Hygiene Data'!D26)))</f>
        <v/>
      </c>
      <c r="DR32" s="330" t="str">
        <f ca="true">+IF(OFFSET('Hygiene Data'!$E$11,0,10*ROW('Hygiene Data'!E26))="","",OFFSET('Hygiene Data'!$E$11,0,10*ROW('Hygiene Data'!E26)))</f>
        <v/>
      </c>
      <c r="DS32" s="330" t="str">
        <f ca="true">+IF(OFFSET('Hygiene Data'!$E$12,0,10*ROW('Hygiene Data'!E26))="","",OFFSET('Hygiene Data'!$E$12,0,10*ROW('Hygiene Data'!E26)))</f>
        <v/>
      </c>
      <c r="DT32" s="330" t="str">
        <f ca="true">+IF(OFFSET('Hygiene Data'!$E$13,0,10*ROW('Hygiene Data'!E26))="","",OFFSET('Hygiene Data'!$E$13,0,10*ROW('Hygiene Data'!E26)))</f>
        <v/>
      </c>
      <c r="DU32" s="330" t="str">
        <f ca="true">+IF(OFFSET('Hygiene Data'!$F$11,0,10*ROW('Hygiene Data'!F26))="","",OFFSET('Hygiene Data'!$F$11,0,10*ROW('Hygiene Data'!F26)))</f>
        <v/>
      </c>
      <c r="DV32" s="330" t="str">
        <f ca="true">+IF(OFFSET('Hygiene Data'!$F$12,0,10*ROW('Hygiene Data'!F26))="","",OFFSET('Hygiene Data'!$F$12,0,10*ROW('Hygiene Data'!F26)))</f>
        <v/>
      </c>
      <c r="DW32" s="330" t="str">
        <f ca="true">+IF(OFFSET('Hygiene Data'!$F$13,0,10*ROW('Hygiene Data'!F26))="","",OFFSET('Hygiene Data'!$F$13,0,10*ROW('Hygiene Data'!F26)))</f>
        <v/>
      </c>
      <c r="DX32" s="330" t="str">
        <f ca="true">+IF(OFFSET('Hygiene Data'!$G$11,0,10*ROW('Hygiene Data'!G26))="","",OFFSET('Hygiene Data'!$G$11,0,10*ROW('Hygiene Data'!G26)))</f>
        <v/>
      </c>
      <c r="DY32" s="330" t="str">
        <f ca="true">+IF(OFFSET('Hygiene Data'!$G$12,0,10*ROW('Hygiene Data'!G26))="","",OFFSET('Hygiene Data'!$G$12,0,10*ROW('Hygiene Data'!G26)))</f>
        <v/>
      </c>
      <c r="DZ32" s="330" t="str">
        <f ca="true">+IF(OFFSET('Hygiene Data'!$G$13,0,10*ROW('Hygiene Data'!G26))="","",OFFSET('Hygiene Data'!$G$13,0,10*ROW('Hygiene Data'!G26)))</f>
        <v/>
      </c>
      <c r="EA32" s="330" t="str">
        <f ca="true">+IF(OFFSET('Hygiene Data'!$H$11,0,10*ROW('Hygiene Data'!H26))="","",OFFSET('Hygiene Data'!$H$11,0,10*ROW('Hygiene Data'!H26)))</f>
        <v/>
      </c>
      <c r="EB32" s="330" t="str">
        <f ca="true">+IF(OFFSET('Hygiene Data'!$H$12,0,10*ROW('Hygiene Data'!H26))="","",OFFSET('Hygiene Data'!$H$12,0,10*ROW('Hygiene Data'!H26)))</f>
        <v/>
      </c>
      <c r="EC32" s="330" t="str">
        <f ca="true">+IF(OFFSET('Hygiene Data'!$H$13,0,10*ROW('Hygiene Data'!H26))="","",OFFSET('Hygiene Data'!$H$13,0,10*ROW('Hygiene Data'!H26)))</f>
        <v/>
      </c>
      <c r="ED32" s="330" t="str">
        <f ca="true">+IF(OFFSET('Hygiene Data'!$I$11,0,10*ROW('Hygiene Data'!I26))="","",OFFSET('Hygiene Data'!$I$11,0,10*ROW('Hygiene Data'!I26)))</f>
        <v/>
      </c>
      <c r="EE32" s="330" t="str">
        <f ca="true">+IF(OFFSET('Hygiene Data'!$I$12,0,10*ROW('Hygiene Data'!I26))="","",OFFSET('Hygiene Data'!$I$12,0,10*ROW('Hygiene Data'!I26)))</f>
        <v/>
      </c>
      <c r="EF32" s="33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90"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30"/>
      <c r="BS33" s="330" t="str">
        <f ca="true">+IF(OFFSET('Water Data'!$D$27,0,10*ROW('Water Data'!D27))="","",OFFSET('Water Data'!$D$27,0,10*ROW('Water Data'!D27)))</f>
        <v/>
      </c>
      <c r="BT33" s="330" t="str">
        <f ca="true">+IF(OFFSET('Water Data'!$D$28,0,10*ROW('Water Data'!D27))="","",OFFSET('Water Data'!$D$28,0,10*ROW('Water Data'!D27)))</f>
        <v/>
      </c>
      <c r="BU33" s="330" t="str">
        <f ca="true">+IF(OFFSET('Water Data'!$D$29,0,10*ROW('Water Data'!D27))="","",OFFSET('Water Data'!$D$29,0,10*ROW('Water Data'!D27)))</f>
        <v/>
      </c>
      <c r="BV33" s="330" t="str">
        <f ca="true">+IF(OFFSET('Water Data'!$E$27,0,10*ROW('Water Data'!E27))="","",OFFSET('Water Data'!$E$27,0,10*ROW('Water Data'!E27)))</f>
        <v/>
      </c>
      <c r="BW33" s="330" t="str">
        <f ca="true">+IF(OFFSET('Water Data'!$E$28,0,10*ROW('Water Data'!E27))="","",OFFSET('Water Data'!$E$28,0,10*ROW('Water Data'!E27)))</f>
        <v/>
      </c>
      <c r="BX33" s="330" t="str">
        <f ca="true">+IF(OFFSET('Water Data'!$E$29,0,10*ROW('Water Data'!E27))="","",OFFSET('Water Data'!$E$29,0,10*ROW('Water Data'!E27)))</f>
        <v/>
      </c>
      <c r="BY33" s="330" t="str">
        <f ca="true">+IF(OFFSET('Water Data'!$F$27,0,10*ROW('Water Data'!F27))="","",OFFSET('Water Data'!$F$27,0,10*ROW('Water Data'!F27)))</f>
        <v/>
      </c>
      <c r="BZ33" s="330" t="str">
        <f ca="true">+IF(OFFSET('Water Data'!$F$28,0,10*ROW('Water Data'!F27))="","",OFFSET('Water Data'!$F$28,0,10*ROW('Water Data'!F27)))</f>
        <v/>
      </c>
      <c r="CA33" s="330" t="str">
        <f ca="true">+IF(OFFSET('Water Data'!$F$29,0,10*ROW('Water Data'!F27))="","",OFFSET('Water Data'!$F$29,0,10*ROW('Water Data'!F27)))</f>
        <v/>
      </c>
      <c r="CB33" s="330" t="str">
        <f ca="true">+IF(OFFSET('Water Data'!$G$27,0,10*ROW('Water Data'!G27))="","",OFFSET('Water Data'!$G$27,0,10*ROW('Water Data'!G27)))</f>
        <v/>
      </c>
      <c r="CC33" s="330" t="str">
        <f ca="true">+IF(OFFSET('Water Data'!$G$28,0,10*ROW('Water Data'!G27))="","",OFFSET('Water Data'!$G$28,0,10*ROW('Water Data'!G27)))</f>
        <v/>
      </c>
      <c r="CD33" s="330" t="str">
        <f ca="true">+IF(OFFSET('Water Data'!$G$29,0,10*ROW('Water Data'!G27))="","",OFFSET('Water Data'!$G$29,0,10*ROW('Water Data'!G27)))</f>
        <v/>
      </c>
      <c r="CE33" s="330" t="str">
        <f ca="true">+IF(OFFSET('Water Data'!$H$27,0,10*ROW('Water Data'!H27))="","",OFFSET('Water Data'!$H$27,0,10*ROW('Water Data'!H27)))</f>
        <v/>
      </c>
      <c r="CF33" s="330" t="str">
        <f ca="true">+IF(OFFSET('Water Data'!$H$28,0,10*ROW('Water Data'!H27))="","",OFFSET('Water Data'!$H$28,0,10*ROW('Water Data'!H27)))</f>
        <v/>
      </c>
      <c r="CG33" s="330" t="str">
        <f ca="true">+IF(OFFSET('Water Data'!$H$29,0,10*ROW('Water Data'!H27))="","",OFFSET('Water Data'!$H$29,0,10*ROW('Water Data'!H27)))</f>
        <v/>
      </c>
      <c r="CH33" s="330" t="str">
        <f ca="true">+IF(OFFSET('Water Data'!$I$27,0,10*ROW('Water Data'!I27))="","",OFFSET('Water Data'!$I$27,0,10*ROW('Water Data'!I27)))</f>
        <v/>
      </c>
      <c r="CI33" s="330" t="str">
        <f ca="true">+IF(OFFSET('Water Data'!$I$28,0,10*ROW('Water Data'!I27))="","",OFFSET('Water Data'!$I$28,0,10*ROW('Water Data'!I27)))</f>
        <v/>
      </c>
      <c r="CJ33" s="330" t="str">
        <f ca="true">+IF(OFFSET('Water Data'!$I$29,0,10*ROW('Water Data'!I27))="","",OFFSET('Water Data'!$I$29,0,10*ROW('Water Data'!I27)))</f>
        <v/>
      </c>
      <c r="CK33" s="330" t="str">
        <f ca="true">+IF(OFFSET('Sanitation Data'!$D$28,0,10*ROW('Sanitation Data'!D27))="","",OFFSET('Sanitation Data'!$D$28,0,10*ROW('Sanitation Data'!D27)))</f>
        <v/>
      </c>
      <c r="CL33" s="330" t="str">
        <f ca="true">+IF(OFFSET('Sanitation Data'!$D$29,0,10*ROW('Sanitation Data'!D27))="","",OFFSET('Sanitation Data'!$D$29,0,10*ROW('Sanitation Data'!D27)))</f>
        <v/>
      </c>
      <c r="CM33" s="330" t="str">
        <f ca="true">+IF(OFFSET('Sanitation Data'!$D$30,0,10*ROW('Sanitation Data'!D27))="","",OFFSET('Sanitation Data'!$D$30,0,10*ROW('Sanitation Data'!D27)))</f>
        <v/>
      </c>
      <c r="CN33" s="330" t="str">
        <f ca="true">+IF(OFFSET('Sanitation Data'!$D$31,0,10*ROW('Sanitation Data'!D27))="","",OFFSET('Sanitation Data'!$D$31,0,10*ROW('Sanitation Data'!D27)))</f>
        <v/>
      </c>
      <c r="CO33" s="330" t="str">
        <f ca="true">+IF(OFFSET('Sanitation Data'!$D$32,0,10*ROW('Sanitation Data'!D27))="","",OFFSET('Sanitation Data'!$D$32,0,10*ROW('Sanitation Data'!D27)))</f>
        <v/>
      </c>
      <c r="CP33" s="330" t="str">
        <f ca="true">+IF(OFFSET('Sanitation Data'!$E$28,0,10*ROW('Sanitation Data'!E27))="","",OFFSET('Sanitation Data'!$E$28,0,10*ROW('Sanitation Data'!E27)))</f>
        <v/>
      </c>
      <c r="CQ33" s="330" t="str">
        <f ca="true">+IF(OFFSET('Sanitation Data'!$E$29,0,10*ROW('Sanitation Data'!E27))="","",OFFSET('Sanitation Data'!$E$29,0,10*ROW('Sanitation Data'!E27)))</f>
        <v/>
      </c>
      <c r="CR33" s="330" t="str">
        <f ca="true">+IF(OFFSET('Sanitation Data'!$E$30,0,10*ROW('Sanitation Data'!E27))="","",OFFSET('Sanitation Data'!$E$30,0,10*ROW('Sanitation Data'!E27)))</f>
        <v/>
      </c>
      <c r="CS33" s="330" t="str">
        <f ca="true">+IF(OFFSET('Sanitation Data'!$E$31,0,10*ROW('Sanitation Data'!E27))="","",OFFSET('Sanitation Data'!$E$31,0,10*ROW('Sanitation Data'!E27)))</f>
        <v/>
      </c>
      <c r="CT33" s="330" t="str">
        <f ca="true">+IF(OFFSET('Sanitation Data'!$E$32,0,10*ROW('Sanitation Data'!E27))="","",OFFSET('Sanitation Data'!$E$32,0,10*ROW('Sanitation Data'!E27)))</f>
        <v/>
      </c>
      <c r="CU33" s="330" t="str">
        <f ca="true">+IF(OFFSET('Sanitation Data'!$F$28,0,10*ROW('Sanitation Data'!F27))="","",OFFSET('Sanitation Data'!$F$28,0,10*ROW('Sanitation Data'!F27)))</f>
        <v/>
      </c>
      <c r="CV33" s="330" t="str">
        <f ca="true">+IF(OFFSET('Sanitation Data'!$F$29,0,10*ROW('Sanitation Data'!F27))="","",OFFSET('Sanitation Data'!$F$29,0,10*ROW('Sanitation Data'!F27)))</f>
        <v/>
      </c>
      <c r="CW33" s="330" t="str">
        <f ca="true">+IF(OFFSET('Sanitation Data'!$F$30,0,10*ROW('Sanitation Data'!F27))="","",OFFSET('Sanitation Data'!$F$30,0,10*ROW('Sanitation Data'!F27)))</f>
        <v/>
      </c>
      <c r="CX33" s="330" t="str">
        <f ca="true">+IF(OFFSET('Sanitation Data'!$F$31,0,10*ROW('Sanitation Data'!F27))="","",OFFSET('Sanitation Data'!$F$31,0,10*ROW('Sanitation Data'!F27)))</f>
        <v/>
      </c>
      <c r="CY33" s="330" t="str">
        <f ca="true">+IF(OFFSET('Sanitation Data'!$F$32,0,10*ROW('Sanitation Data'!F27))="","",OFFSET('Sanitation Data'!$F$32,0,10*ROW('Sanitation Data'!F27)))</f>
        <v/>
      </c>
      <c r="CZ33" s="330" t="str">
        <f ca="true">+IF(OFFSET('Sanitation Data'!$G$28,0,10*ROW('Sanitation Data'!G27))="","",OFFSET('Sanitation Data'!$G$28,0,10*ROW('Sanitation Data'!G27)))</f>
        <v/>
      </c>
      <c r="DA33" s="330" t="str">
        <f ca="true">+IF(OFFSET('Sanitation Data'!$G$29,0,10*ROW('Sanitation Data'!G27))="","",OFFSET('Sanitation Data'!$G$29,0,10*ROW('Sanitation Data'!G27)))</f>
        <v/>
      </c>
      <c r="DB33" s="330" t="str">
        <f ca="true">+IF(OFFSET('Sanitation Data'!$G$30,0,10*ROW('Sanitation Data'!G27))="","",OFFSET('Sanitation Data'!$G$30,0,10*ROW('Sanitation Data'!G27)))</f>
        <v/>
      </c>
      <c r="DC33" s="330" t="str">
        <f ca="true">+IF(OFFSET('Sanitation Data'!$G$31,0,10*ROW('Sanitation Data'!G27))="","",OFFSET('Sanitation Data'!$G$31,0,10*ROW('Sanitation Data'!G27)))</f>
        <v/>
      </c>
      <c r="DD33" s="330" t="str">
        <f ca="true">+IF(OFFSET('Sanitation Data'!$G$32,0,10*ROW('Sanitation Data'!G27))="","",OFFSET('Sanitation Data'!$G$32,0,10*ROW('Sanitation Data'!G27)))</f>
        <v/>
      </c>
      <c r="DE33" s="330" t="str">
        <f ca="true">+IF(OFFSET('Sanitation Data'!$H$28,0,10*ROW('Sanitation Data'!H27))="","",OFFSET('Sanitation Data'!$H$28,0,10*ROW('Sanitation Data'!H27)))</f>
        <v/>
      </c>
      <c r="DF33" s="330" t="str">
        <f ca="true">+IF(OFFSET('Sanitation Data'!$H$29,0,10*ROW('Sanitation Data'!H27))="","",OFFSET('Sanitation Data'!$H$29,0,10*ROW('Sanitation Data'!H27)))</f>
        <v/>
      </c>
      <c r="DG33" s="330" t="str">
        <f ca="true">+IF(OFFSET('Sanitation Data'!$H$30,0,10*ROW('Sanitation Data'!H27))="","",OFFSET('Sanitation Data'!$H$30,0,10*ROW('Sanitation Data'!H27)))</f>
        <v/>
      </c>
      <c r="DH33" s="330" t="str">
        <f ca="true">+IF(OFFSET('Sanitation Data'!$H$31,0,10*ROW('Sanitation Data'!H27))="","",OFFSET('Sanitation Data'!$H$31,0,10*ROW('Sanitation Data'!H27)))</f>
        <v/>
      </c>
      <c r="DI33" s="330" t="str">
        <f ca="true">+IF(OFFSET('Sanitation Data'!$H$32,0,10*ROW('Sanitation Data'!H27))="","",OFFSET('Sanitation Data'!$H$32,0,10*ROW('Sanitation Data'!H27)))</f>
        <v/>
      </c>
      <c r="DJ33" s="330" t="str">
        <f ca="true">+IF(OFFSET('Sanitation Data'!$I$28,0,10*ROW('Sanitation Data'!I27))="","",OFFSET('Sanitation Data'!$I$28,0,10*ROW('Sanitation Data'!I27)))</f>
        <v/>
      </c>
      <c r="DK33" s="330" t="str">
        <f ca="true">+IF(OFFSET('Sanitation Data'!$I$29,0,10*ROW('Sanitation Data'!I27))="","",OFFSET('Sanitation Data'!$I$29,0,10*ROW('Sanitation Data'!I27)))</f>
        <v/>
      </c>
      <c r="DL33" s="330" t="str">
        <f ca="true">+IF(OFFSET('Sanitation Data'!$I$30,0,10*ROW('Sanitation Data'!I27))="","",OFFSET('Sanitation Data'!$I$30,0,10*ROW('Sanitation Data'!I27)))</f>
        <v/>
      </c>
      <c r="DM33" s="330" t="str">
        <f ca="true">+IF(OFFSET('Sanitation Data'!$I$31,0,10*ROW('Sanitation Data'!I27))="","",OFFSET('Sanitation Data'!$I$31,0,10*ROW('Sanitation Data'!I27)))</f>
        <v/>
      </c>
      <c r="DN33" s="330" t="str">
        <f ca="true">+IF(OFFSET('Sanitation Data'!$I$32,0,10*ROW('Sanitation Data'!I27))="","",OFFSET('Sanitation Data'!$I$32,0,10*ROW('Sanitation Data'!I27)))</f>
        <v/>
      </c>
      <c r="DO33" s="330" t="str">
        <f ca="true">+IF(OFFSET('Hygiene Data'!$D$11,0,10*ROW('Hygiene Data'!D27))="","",OFFSET('Hygiene Data'!$D$11,0,10*ROW('Hygiene Data'!D27)))</f>
        <v/>
      </c>
      <c r="DP33" s="330" t="str">
        <f ca="true">+IF(OFFSET('Hygiene Data'!$D$12,0,10*ROW('Hygiene Data'!D27))="","",OFFSET('Hygiene Data'!$D$12,0,10*ROW('Hygiene Data'!D27)))</f>
        <v/>
      </c>
      <c r="DQ33" s="330" t="str">
        <f ca="true">+IF(OFFSET('Hygiene Data'!$D$13,0,10*ROW('Hygiene Data'!D27))="","",OFFSET('Hygiene Data'!$D$13,0,10*ROW('Hygiene Data'!D27)))</f>
        <v/>
      </c>
      <c r="DR33" s="330" t="str">
        <f ca="true">+IF(OFFSET('Hygiene Data'!$E$11,0,10*ROW('Hygiene Data'!E27))="","",OFFSET('Hygiene Data'!$E$11,0,10*ROW('Hygiene Data'!E27)))</f>
        <v/>
      </c>
      <c r="DS33" s="330" t="str">
        <f ca="true">+IF(OFFSET('Hygiene Data'!$E$12,0,10*ROW('Hygiene Data'!E27))="","",OFFSET('Hygiene Data'!$E$12,0,10*ROW('Hygiene Data'!E27)))</f>
        <v/>
      </c>
      <c r="DT33" s="330" t="str">
        <f ca="true">+IF(OFFSET('Hygiene Data'!$E$13,0,10*ROW('Hygiene Data'!E27))="","",OFFSET('Hygiene Data'!$E$13,0,10*ROW('Hygiene Data'!E27)))</f>
        <v/>
      </c>
      <c r="DU33" s="330" t="str">
        <f ca="true">+IF(OFFSET('Hygiene Data'!$F$11,0,10*ROW('Hygiene Data'!F27))="","",OFFSET('Hygiene Data'!$F$11,0,10*ROW('Hygiene Data'!F27)))</f>
        <v/>
      </c>
      <c r="DV33" s="330" t="str">
        <f ca="true">+IF(OFFSET('Hygiene Data'!$F$12,0,10*ROW('Hygiene Data'!F27))="","",OFFSET('Hygiene Data'!$F$12,0,10*ROW('Hygiene Data'!F27)))</f>
        <v/>
      </c>
      <c r="DW33" s="330" t="str">
        <f ca="true">+IF(OFFSET('Hygiene Data'!$F$13,0,10*ROW('Hygiene Data'!F27))="","",OFFSET('Hygiene Data'!$F$13,0,10*ROW('Hygiene Data'!F27)))</f>
        <v/>
      </c>
      <c r="DX33" s="330" t="str">
        <f ca="true">+IF(OFFSET('Hygiene Data'!$G$11,0,10*ROW('Hygiene Data'!G27))="","",OFFSET('Hygiene Data'!$G$11,0,10*ROW('Hygiene Data'!G27)))</f>
        <v/>
      </c>
      <c r="DY33" s="330" t="str">
        <f ca="true">+IF(OFFSET('Hygiene Data'!$G$12,0,10*ROW('Hygiene Data'!G27))="","",OFFSET('Hygiene Data'!$G$12,0,10*ROW('Hygiene Data'!G27)))</f>
        <v/>
      </c>
      <c r="DZ33" s="330" t="str">
        <f ca="true">+IF(OFFSET('Hygiene Data'!$G$13,0,10*ROW('Hygiene Data'!G27))="","",OFFSET('Hygiene Data'!$G$13,0,10*ROW('Hygiene Data'!G27)))</f>
        <v/>
      </c>
      <c r="EA33" s="330" t="str">
        <f ca="true">+IF(OFFSET('Hygiene Data'!$H$11,0,10*ROW('Hygiene Data'!H27))="","",OFFSET('Hygiene Data'!$H$11,0,10*ROW('Hygiene Data'!H27)))</f>
        <v/>
      </c>
      <c r="EB33" s="330" t="str">
        <f ca="true">+IF(OFFSET('Hygiene Data'!$H$12,0,10*ROW('Hygiene Data'!H27))="","",OFFSET('Hygiene Data'!$H$12,0,10*ROW('Hygiene Data'!H27)))</f>
        <v/>
      </c>
      <c r="EC33" s="330" t="str">
        <f ca="true">+IF(OFFSET('Hygiene Data'!$H$13,0,10*ROW('Hygiene Data'!H27))="","",OFFSET('Hygiene Data'!$H$13,0,10*ROW('Hygiene Data'!H27)))</f>
        <v/>
      </c>
      <c r="ED33" s="330" t="str">
        <f ca="true">+IF(OFFSET('Hygiene Data'!$I$11,0,10*ROW('Hygiene Data'!I27))="","",OFFSET('Hygiene Data'!$I$11,0,10*ROW('Hygiene Data'!I27)))</f>
        <v/>
      </c>
      <c r="EE33" s="330" t="str">
        <f ca="true">+IF(OFFSET('Hygiene Data'!$I$12,0,10*ROW('Hygiene Data'!I27))="","",OFFSET('Hygiene Data'!$I$12,0,10*ROW('Hygiene Data'!I27)))</f>
        <v/>
      </c>
      <c r="EF33" s="33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90"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30"/>
      <c r="BS34" s="330" t="str">
        <f ca="true">+IF(OFFSET('Water Data'!$D$27,0,10*ROW('Water Data'!D28))="","",OFFSET('Water Data'!$D$27,0,10*ROW('Water Data'!D28)))</f>
        <v/>
      </c>
      <c r="BT34" s="330" t="str">
        <f ca="true">+IF(OFFSET('Water Data'!$D$28,0,10*ROW('Water Data'!D28))="","",OFFSET('Water Data'!$D$28,0,10*ROW('Water Data'!D28)))</f>
        <v/>
      </c>
      <c r="BU34" s="330" t="str">
        <f ca="true">+IF(OFFSET('Water Data'!$D$29,0,10*ROW('Water Data'!D28))="","",OFFSET('Water Data'!$D$29,0,10*ROW('Water Data'!D28)))</f>
        <v/>
      </c>
      <c r="BV34" s="330" t="str">
        <f ca="true">+IF(OFFSET('Water Data'!$E$27,0,10*ROW('Water Data'!E28))="","",OFFSET('Water Data'!$E$27,0,10*ROW('Water Data'!E28)))</f>
        <v/>
      </c>
      <c r="BW34" s="330" t="str">
        <f ca="true">+IF(OFFSET('Water Data'!$E$28,0,10*ROW('Water Data'!E28))="","",OFFSET('Water Data'!$E$28,0,10*ROW('Water Data'!E28)))</f>
        <v/>
      </c>
      <c r="BX34" s="330" t="str">
        <f ca="true">+IF(OFFSET('Water Data'!$E$29,0,10*ROW('Water Data'!E28))="","",OFFSET('Water Data'!$E$29,0,10*ROW('Water Data'!E28)))</f>
        <v/>
      </c>
      <c r="BY34" s="330" t="str">
        <f ca="true">+IF(OFFSET('Water Data'!$F$27,0,10*ROW('Water Data'!F28))="","",OFFSET('Water Data'!$F$27,0,10*ROW('Water Data'!F28)))</f>
        <v/>
      </c>
      <c r="BZ34" s="330" t="str">
        <f ca="true">+IF(OFFSET('Water Data'!$F$28,0,10*ROW('Water Data'!F28))="","",OFFSET('Water Data'!$F$28,0,10*ROW('Water Data'!F28)))</f>
        <v/>
      </c>
      <c r="CA34" s="330" t="str">
        <f ca="true">+IF(OFFSET('Water Data'!$F$29,0,10*ROW('Water Data'!F28))="","",OFFSET('Water Data'!$F$29,0,10*ROW('Water Data'!F28)))</f>
        <v/>
      </c>
      <c r="CB34" s="330" t="str">
        <f ca="true">+IF(OFFSET('Water Data'!$G$27,0,10*ROW('Water Data'!G28))="","",OFFSET('Water Data'!$G$27,0,10*ROW('Water Data'!G28)))</f>
        <v/>
      </c>
      <c r="CC34" s="330" t="str">
        <f ca="true">+IF(OFFSET('Water Data'!$G$28,0,10*ROW('Water Data'!G28))="","",OFFSET('Water Data'!$G$28,0,10*ROW('Water Data'!G28)))</f>
        <v/>
      </c>
      <c r="CD34" s="330" t="str">
        <f ca="true">+IF(OFFSET('Water Data'!$G$29,0,10*ROW('Water Data'!G28))="","",OFFSET('Water Data'!$G$29,0,10*ROW('Water Data'!G28)))</f>
        <v/>
      </c>
      <c r="CE34" s="330" t="str">
        <f ca="true">+IF(OFFSET('Water Data'!$H$27,0,10*ROW('Water Data'!H28))="","",OFFSET('Water Data'!$H$27,0,10*ROW('Water Data'!H28)))</f>
        <v/>
      </c>
      <c r="CF34" s="330" t="str">
        <f ca="true">+IF(OFFSET('Water Data'!$H$28,0,10*ROW('Water Data'!H28))="","",OFFSET('Water Data'!$H$28,0,10*ROW('Water Data'!H28)))</f>
        <v/>
      </c>
      <c r="CG34" s="330" t="str">
        <f ca="true">+IF(OFFSET('Water Data'!$H$29,0,10*ROW('Water Data'!H28))="","",OFFSET('Water Data'!$H$29,0,10*ROW('Water Data'!H28)))</f>
        <v/>
      </c>
      <c r="CH34" s="330" t="str">
        <f ca="true">+IF(OFFSET('Water Data'!$I$27,0,10*ROW('Water Data'!I28))="","",OFFSET('Water Data'!$I$27,0,10*ROW('Water Data'!I28)))</f>
        <v/>
      </c>
      <c r="CI34" s="330" t="str">
        <f ca="true">+IF(OFFSET('Water Data'!$I$28,0,10*ROW('Water Data'!I28))="","",OFFSET('Water Data'!$I$28,0,10*ROW('Water Data'!I28)))</f>
        <v/>
      </c>
      <c r="CJ34" s="330" t="str">
        <f ca="true">+IF(OFFSET('Water Data'!$I$29,0,10*ROW('Water Data'!I28))="","",OFFSET('Water Data'!$I$29,0,10*ROW('Water Data'!I28)))</f>
        <v/>
      </c>
      <c r="CK34" s="330" t="str">
        <f ca="true">+IF(OFFSET('Sanitation Data'!$D$28,0,10*ROW('Sanitation Data'!D28))="","",OFFSET('Sanitation Data'!$D$28,0,10*ROW('Sanitation Data'!D28)))</f>
        <v/>
      </c>
      <c r="CL34" s="330" t="str">
        <f ca="true">+IF(OFFSET('Sanitation Data'!$D$29,0,10*ROW('Sanitation Data'!D28))="","",OFFSET('Sanitation Data'!$D$29,0,10*ROW('Sanitation Data'!D28)))</f>
        <v/>
      </c>
      <c r="CM34" s="330" t="str">
        <f ca="true">+IF(OFFSET('Sanitation Data'!$D$30,0,10*ROW('Sanitation Data'!D28))="","",OFFSET('Sanitation Data'!$D$30,0,10*ROW('Sanitation Data'!D28)))</f>
        <v/>
      </c>
      <c r="CN34" s="330" t="str">
        <f ca="true">+IF(OFFSET('Sanitation Data'!$D$31,0,10*ROW('Sanitation Data'!D28))="","",OFFSET('Sanitation Data'!$D$31,0,10*ROW('Sanitation Data'!D28)))</f>
        <v/>
      </c>
      <c r="CO34" s="330" t="str">
        <f ca="true">+IF(OFFSET('Sanitation Data'!$D$32,0,10*ROW('Sanitation Data'!D28))="","",OFFSET('Sanitation Data'!$D$32,0,10*ROW('Sanitation Data'!D28)))</f>
        <v/>
      </c>
      <c r="CP34" s="330" t="str">
        <f ca="true">+IF(OFFSET('Sanitation Data'!$E$28,0,10*ROW('Sanitation Data'!E28))="","",OFFSET('Sanitation Data'!$E$28,0,10*ROW('Sanitation Data'!E28)))</f>
        <v/>
      </c>
      <c r="CQ34" s="330" t="str">
        <f ca="true">+IF(OFFSET('Sanitation Data'!$E$29,0,10*ROW('Sanitation Data'!E28))="","",OFFSET('Sanitation Data'!$E$29,0,10*ROW('Sanitation Data'!E28)))</f>
        <v/>
      </c>
      <c r="CR34" s="330" t="str">
        <f ca="true">+IF(OFFSET('Sanitation Data'!$E$30,0,10*ROW('Sanitation Data'!E28))="","",OFFSET('Sanitation Data'!$E$30,0,10*ROW('Sanitation Data'!E28)))</f>
        <v/>
      </c>
      <c r="CS34" s="330" t="str">
        <f ca="true">+IF(OFFSET('Sanitation Data'!$E$31,0,10*ROW('Sanitation Data'!E28))="","",OFFSET('Sanitation Data'!$E$31,0,10*ROW('Sanitation Data'!E28)))</f>
        <v/>
      </c>
      <c r="CT34" s="330" t="str">
        <f ca="true">+IF(OFFSET('Sanitation Data'!$E$32,0,10*ROW('Sanitation Data'!E28))="","",OFFSET('Sanitation Data'!$E$32,0,10*ROW('Sanitation Data'!E28)))</f>
        <v/>
      </c>
      <c r="CU34" s="330" t="str">
        <f ca="true">+IF(OFFSET('Sanitation Data'!$F$28,0,10*ROW('Sanitation Data'!F28))="","",OFFSET('Sanitation Data'!$F$28,0,10*ROW('Sanitation Data'!F28)))</f>
        <v/>
      </c>
      <c r="CV34" s="330" t="str">
        <f ca="true">+IF(OFFSET('Sanitation Data'!$F$29,0,10*ROW('Sanitation Data'!F28))="","",OFFSET('Sanitation Data'!$F$29,0,10*ROW('Sanitation Data'!F28)))</f>
        <v/>
      </c>
      <c r="CW34" s="330" t="str">
        <f ca="true">+IF(OFFSET('Sanitation Data'!$F$30,0,10*ROW('Sanitation Data'!F28))="","",OFFSET('Sanitation Data'!$F$30,0,10*ROW('Sanitation Data'!F28)))</f>
        <v/>
      </c>
      <c r="CX34" s="330" t="str">
        <f ca="true">+IF(OFFSET('Sanitation Data'!$F$31,0,10*ROW('Sanitation Data'!F28))="","",OFFSET('Sanitation Data'!$F$31,0,10*ROW('Sanitation Data'!F28)))</f>
        <v/>
      </c>
      <c r="CY34" s="330" t="str">
        <f ca="true">+IF(OFFSET('Sanitation Data'!$F$32,0,10*ROW('Sanitation Data'!F28))="","",OFFSET('Sanitation Data'!$F$32,0,10*ROW('Sanitation Data'!F28)))</f>
        <v/>
      </c>
      <c r="CZ34" s="330" t="str">
        <f ca="true">+IF(OFFSET('Sanitation Data'!$G$28,0,10*ROW('Sanitation Data'!G28))="","",OFFSET('Sanitation Data'!$G$28,0,10*ROW('Sanitation Data'!G28)))</f>
        <v/>
      </c>
      <c r="DA34" s="330" t="str">
        <f ca="true">+IF(OFFSET('Sanitation Data'!$G$29,0,10*ROW('Sanitation Data'!G28))="","",OFFSET('Sanitation Data'!$G$29,0,10*ROW('Sanitation Data'!G28)))</f>
        <v/>
      </c>
      <c r="DB34" s="330" t="str">
        <f ca="true">+IF(OFFSET('Sanitation Data'!$G$30,0,10*ROW('Sanitation Data'!G28))="","",OFFSET('Sanitation Data'!$G$30,0,10*ROW('Sanitation Data'!G28)))</f>
        <v/>
      </c>
      <c r="DC34" s="330" t="str">
        <f ca="true">+IF(OFFSET('Sanitation Data'!$G$31,0,10*ROW('Sanitation Data'!G28))="","",OFFSET('Sanitation Data'!$G$31,0,10*ROW('Sanitation Data'!G28)))</f>
        <v/>
      </c>
      <c r="DD34" s="330" t="str">
        <f ca="true">+IF(OFFSET('Sanitation Data'!$G$32,0,10*ROW('Sanitation Data'!G28))="","",OFFSET('Sanitation Data'!$G$32,0,10*ROW('Sanitation Data'!G28)))</f>
        <v/>
      </c>
      <c r="DE34" s="330" t="str">
        <f ca="true">+IF(OFFSET('Sanitation Data'!$H$28,0,10*ROW('Sanitation Data'!H28))="","",OFFSET('Sanitation Data'!$H$28,0,10*ROW('Sanitation Data'!H28)))</f>
        <v/>
      </c>
      <c r="DF34" s="330" t="str">
        <f ca="true">+IF(OFFSET('Sanitation Data'!$H$29,0,10*ROW('Sanitation Data'!H28))="","",OFFSET('Sanitation Data'!$H$29,0,10*ROW('Sanitation Data'!H28)))</f>
        <v/>
      </c>
      <c r="DG34" s="330" t="str">
        <f ca="true">+IF(OFFSET('Sanitation Data'!$H$30,0,10*ROW('Sanitation Data'!H28))="","",OFFSET('Sanitation Data'!$H$30,0,10*ROW('Sanitation Data'!H28)))</f>
        <v/>
      </c>
      <c r="DH34" s="330" t="str">
        <f ca="true">+IF(OFFSET('Sanitation Data'!$H$31,0,10*ROW('Sanitation Data'!H28))="","",OFFSET('Sanitation Data'!$H$31,0,10*ROW('Sanitation Data'!H28)))</f>
        <v/>
      </c>
      <c r="DI34" s="330" t="str">
        <f ca="true">+IF(OFFSET('Sanitation Data'!$H$32,0,10*ROW('Sanitation Data'!H28))="","",OFFSET('Sanitation Data'!$H$32,0,10*ROW('Sanitation Data'!H28)))</f>
        <v/>
      </c>
      <c r="DJ34" s="330" t="str">
        <f ca="true">+IF(OFFSET('Sanitation Data'!$I$28,0,10*ROW('Sanitation Data'!I28))="","",OFFSET('Sanitation Data'!$I$28,0,10*ROW('Sanitation Data'!I28)))</f>
        <v/>
      </c>
      <c r="DK34" s="330" t="str">
        <f ca="true">+IF(OFFSET('Sanitation Data'!$I$29,0,10*ROW('Sanitation Data'!I28))="","",OFFSET('Sanitation Data'!$I$29,0,10*ROW('Sanitation Data'!I28)))</f>
        <v/>
      </c>
      <c r="DL34" s="330" t="str">
        <f ca="true">+IF(OFFSET('Sanitation Data'!$I$30,0,10*ROW('Sanitation Data'!I28))="","",OFFSET('Sanitation Data'!$I$30,0,10*ROW('Sanitation Data'!I28)))</f>
        <v/>
      </c>
      <c r="DM34" s="330" t="str">
        <f ca="true">+IF(OFFSET('Sanitation Data'!$I$31,0,10*ROW('Sanitation Data'!I28))="","",OFFSET('Sanitation Data'!$I$31,0,10*ROW('Sanitation Data'!I28)))</f>
        <v/>
      </c>
      <c r="DN34" s="330" t="str">
        <f ca="true">+IF(OFFSET('Sanitation Data'!$I$32,0,10*ROW('Sanitation Data'!I28))="","",OFFSET('Sanitation Data'!$I$32,0,10*ROW('Sanitation Data'!I28)))</f>
        <v/>
      </c>
      <c r="DO34" s="330" t="str">
        <f ca="true">+IF(OFFSET('Hygiene Data'!$D$11,0,10*ROW('Hygiene Data'!D28))="","",OFFSET('Hygiene Data'!$D$11,0,10*ROW('Hygiene Data'!D28)))</f>
        <v/>
      </c>
      <c r="DP34" s="330" t="str">
        <f ca="true">+IF(OFFSET('Hygiene Data'!$D$12,0,10*ROW('Hygiene Data'!D28))="","",OFFSET('Hygiene Data'!$D$12,0,10*ROW('Hygiene Data'!D28)))</f>
        <v/>
      </c>
      <c r="DQ34" s="330" t="str">
        <f ca="true">+IF(OFFSET('Hygiene Data'!$D$13,0,10*ROW('Hygiene Data'!D28))="","",OFFSET('Hygiene Data'!$D$13,0,10*ROW('Hygiene Data'!D28)))</f>
        <v/>
      </c>
      <c r="DR34" s="330" t="str">
        <f ca="true">+IF(OFFSET('Hygiene Data'!$E$11,0,10*ROW('Hygiene Data'!E28))="","",OFFSET('Hygiene Data'!$E$11,0,10*ROW('Hygiene Data'!E28)))</f>
        <v/>
      </c>
      <c r="DS34" s="330" t="str">
        <f ca="true">+IF(OFFSET('Hygiene Data'!$E$12,0,10*ROW('Hygiene Data'!E28))="","",OFFSET('Hygiene Data'!$E$12,0,10*ROW('Hygiene Data'!E28)))</f>
        <v/>
      </c>
      <c r="DT34" s="330" t="str">
        <f ca="true">+IF(OFFSET('Hygiene Data'!$E$13,0,10*ROW('Hygiene Data'!E28))="","",OFFSET('Hygiene Data'!$E$13,0,10*ROW('Hygiene Data'!E28)))</f>
        <v/>
      </c>
      <c r="DU34" s="330" t="str">
        <f ca="true">+IF(OFFSET('Hygiene Data'!$F$11,0,10*ROW('Hygiene Data'!F28))="","",OFFSET('Hygiene Data'!$F$11,0,10*ROW('Hygiene Data'!F28)))</f>
        <v/>
      </c>
      <c r="DV34" s="330" t="str">
        <f ca="true">+IF(OFFSET('Hygiene Data'!$F$12,0,10*ROW('Hygiene Data'!F28))="","",OFFSET('Hygiene Data'!$F$12,0,10*ROW('Hygiene Data'!F28)))</f>
        <v/>
      </c>
      <c r="DW34" s="330" t="str">
        <f ca="true">+IF(OFFSET('Hygiene Data'!$F$13,0,10*ROW('Hygiene Data'!F28))="","",OFFSET('Hygiene Data'!$F$13,0,10*ROW('Hygiene Data'!F28)))</f>
        <v/>
      </c>
      <c r="DX34" s="330" t="str">
        <f ca="true">+IF(OFFSET('Hygiene Data'!$G$11,0,10*ROW('Hygiene Data'!G28))="","",OFFSET('Hygiene Data'!$G$11,0,10*ROW('Hygiene Data'!G28)))</f>
        <v/>
      </c>
      <c r="DY34" s="330" t="str">
        <f ca="true">+IF(OFFSET('Hygiene Data'!$G$12,0,10*ROW('Hygiene Data'!G28))="","",OFFSET('Hygiene Data'!$G$12,0,10*ROW('Hygiene Data'!G28)))</f>
        <v/>
      </c>
      <c r="DZ34" s="330" t="str">
        <f ca="true">+IF(OFFSET('Hygiene Data'!$G$13,0,10*ROW('Hygiene Data'!G28))="","",OFFSET('Hygiene Data'!$G$13,0,10*ROW('Hygiene Data'!G28)))</f>
        <v/>
      </c>
      <c r="EA34" s="330" t="str">
        <f ca="true">+IF(OFFSET('Hygiene Data'!$H$11,0,10*ROW('Hygiene Data'!H28))="","",OFFSET('Hygiene Data'!$H$11,0,10*ROW('Hygiene Data'!H28)))</f>
        <v/>
      </c>
      <c r="EB34" s="330" t="str">
        <f ca="true">+IF(OFFSET('Hygiene Data'!$H$12,0,10*ROW('Hygiene Data'!H28))="","",OFFSET('Hygiene Data'!$H$12,0,10*ROW('Hygiene Data'!H28)))</f>
        <v/>
      </c>
      <c r="EC34" s="330" t="str">
        <f ca="true">+IF(OFFSET('Hygiene Data'!$H$13,0,10*ROW('Hygiene Data'!H28))="","",OFFSET('Hygiene Data'!$H$13,0,10*ROW('Hygiene Data'!H28)))</f>
        <v/>
      </c>
      <c r="ED34" s="330" t="str">
        <f ca="true">+IF(OFFSET('Hygiene Data'!$I$11,0,10*ROW('Hygiene Data'!I28))="","",OFFSET('Hygiene Data'!$I$11,0,10*ROW('Hygiene Data'!I28)))</f>
        <v/>
      </c>
      <c r="EE34" s="330" t="str">
        <f ca="true">+IF(OFFSET('Hygiene Data'!$I$12,0,10*ROW('Hygiene Data'!I28))="","",OFFSET('Hygiene Data'!$I$12,0,10*ROW('Hygiene Data'!I28)))</f>
        <v/>
      </c>
      <c r="EF34" s="33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90"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30"/>
      <c r="BS35" s="330" t="str">
        <f ca="true">+IF(OFFSET('Water Data'!$D$27,0,10*ROW('Water Data'!D29))="","",OFFSET('Water Data'!$D$27,0,10*ROW('Water Data'!D29)))</f>
        <v/>
      </c>
      <c r="BT35" s="330" t="str">
        <f ca="true">+IF(OFFSET('Water Data'!$D$28,0,10*ROW('Water Data'!D29))="","",OFFSET('Water Data'!$D$28,0,10*ROW('Water Data'!D29)))</f>
        <v/>
      </c>
      <c r="BU35" s="330" t="str">
        <f ca="true">+IF(OFFSET('Water Data'!$D$29,0,10*ROW('Water Data'!D29))="","",OFFSET('Water Data'!$D$29,0,10*ROW('Water Data'!D29)))</f>
        <v/>
      </c>
      <c r="BV35" s="330" t="str">
        <f ca="true">+IF(OFFSET('Water Data'!$E$27,0,10*ROW('Water Data'!E29))="","",OFFSET('Water Data'!$E$27,0,10*ROW('Water Data'!E29)))</f>
        <v/>
      </c>
      <c r="BW35" s="330" t="str">
        <f ca="true">+IF(OFFSET('Water Data'!$E$28,0,10*ROW('Water Data'!E29))="","",OFFSET('Water Data'!$E$28,0,10*ROW('Water Data'!E29)))</f>
        <v/>
      </c>
      <c r="BX35" s="330" t="str">
        <f ca="true">+IF(OFFSET('Water Data'!$E$29,0,10*ROW('Water Data'!E29))="","",OFFSET('Water Data'!$E$29,0,10*ROW('Water Data'!E29)))</f>
        <v/>
      </c>
      <c r="BY35" s="330" t="str">
        <f ca="true">+IF(OFFSET('Water Data'!$F$27,0,10*ROW('Water Data'!F29))="","",OFFSET('Water Data'!$F$27,0,10*ROW('Water Data'!F29)))</f>
        <v/>
      </c>
      <c r="BZ35" s="330" t="str">
        <f ca="true">+IF(OFFSET('Water Data'!$F$28,0,10*ROW('Water Data'!F29))="","",OFFSET('Water Data'!$F$28,0,10*ROW('Water Data'!F29)))</f>
        <v/>
      </c>
      <c r="CA35" s="330" t="str">
        <f ca="true">+IF(OFFSET('Water Data'!$F$29,0,10*ROW('Water Data'!F29))="","",OFFSET('Water Data'!$F$29,0,10*ROW('Water Data'!F29)))</f>
        <v/>
      </c>
      <c r="CB35" s="330" t="str">
        <f ca="true">+IF(OFFSET('Water Data'!$G$27,0,10*ROW('Water Data'!G29))="","",OFFSET('Water Data'!$G$27,0,10*ROW('Water Data'!G29)))</f>
        <v/>
      </c>
      <c r="CC35" s="330" t="str">
        <f ca="true">+IF(OFFSET('Water Data'!$G$28,0,10*ROW('Water Data'!G29))="","",OFFSET('Water Data'!$G$28,0,10*ROW('Water Data'!G29)))</f>
        <v/>
      </c>
      <c r="CD35" s="330" t="str">
        <f ca="true">+IF(OFFSET('Water Data'!$G$29,0,10*ROW('Water Data'!G29))="","",OFFSET('Water Data'!$G$29,0,10*ROW('Water Data'!G29)))</f>
        <v/>
      </c>
      <c r="CE35" s="330" t="str">
        <f ca="true">+IF(OFFSET('Water Data'!$H$27,0,10*ROW('Water Data'!H29))="","",OFFSET('Water Data'!$H$27,0,10*ROW('Water Data'!H29)))</f>
        <v/>
      </c>
      <c r="CF35" s="330" t="str">
        <f ca="true">+IF(OFFSET('Water Data'!$H$28,0,10*ROW('Water Data'!H29))="","",OFFSET('Water Data'!$H$28,0,10*ROW('Water Data'!H29)))</f>
        <v/>
      </c>
      <c r="CG35" s="330" t="str">
        <f ca="true">+IF(OFFSET('Water Data'!$H$29,0,10*ROW('Water Data'!H29))="","",OFFSET('Water Data'!$H$29,0,10*ROW('Water Data'!H29)))</f>
        <v/>
      </c>
      <c r="CH35" s="330" t="str">
        <f ca="true">+IF(OFFSET('Water Data'!$I$27,0,10*ROW('Water Data'!I29))="","",OFFSET('Water Data'!$I$27,0,10*ROW('Water Data'!I29)))</f>
        <v/>
      </c>
      <c r="CI35" s="330" t="str">
        <f ca="true">+IF(OFFSET('Water Data'!$I$28,0,10*ROW('Water Data'!I29))="","",OFFSET('Water Data'!$I$28,0,10*ROW('Water Data'!I29)))</f>
        <v/>
      </c>
      <c r="CJ35" s="330" t="str">
        <f ca="true">+IF(OFFSET('Water Data'!$I$29,0,10*ROW('Water Data'!I29))="","",OFFSET('Water Data'!$I$29,0,10*ROW('Water Data'!I29)))</f>
        <v/>
      </c>
      <c r="CK35" s="330" t="str">
        <f ca="true">+IF(OFFSET('Sanitation Data'!$D$28,0,10*ROW('Sanitation Data'!D29))="","",OFFSET('Sanitation Data'!$D$28,0,10*ROW('Sanitation Data'!D29)))</f>
        <v/>
      </c>
      <c r="CL35" s="330" t="str">
        <f ca="true">+IF(OFFSET('Sanitation Data'!$D$29,0,10*ROW('Sanitation Data'!D29))="","",OFFSET('Sanitation Data'!$D$29,0,10*ROW('Sanitation Data'!D29)))</f>
        <v/>
      </c>
      <c r="CM35" s="330" t="str">
        <f ca="true">+IF(OFFSET('Sanitation Data'!$D$30,0,10*ROW('Sanitation Data'!D29))="","",OFFSET('Sanitation Data'!$D$30,0,10*ROW('Sanitation Data'!D29)))</f>
        <v/>
      </c>
      <c r="CN35" s="330" t="str">
        <f ca="true">+IF(OFFSET('Sanitation Data'!$D$31,0,10*ROW('Sanitation Data'!D29))="","",OFFSET('Sanitation Data'!$D$31,0,10*ROW('Sanitation Data'!D29)))</f>
        <v/>
      </c>
      <c r="CO35" s="330" t="str">
        <f ca="true">+IF(OFFSET('Sanitation Data'!$D$32,0,10*ROW('Sanitation Data'!D29))="","",OFFSET('Sanitation Data'!$D$32,0,10*ROW('Sanitation Data'!D29)))</f>
        <v/>
      </c>
      <c r="CP35" s="330" t="str">
        <f ca="true">+IF(OFFSET('Sanitation Data'!$E$28,0,10*ROW('Sanitation Data'!E29))="","",OFFSET('Sanitation Data'!$E$28,0,10*ROW('Sanitation Data'!E29)))</f>
        <v/>
      </c>
      <c r="CQ35" s="330" t="str">
        <f ca="true">+IF(OFFSET('Sanitation Data'!$E$29,0,10*ROW('Sanitation Data'!E29))="","",OFFSET('Sanitation Data'!$E$29,0,10*ROW('Sanitation Data'!E29)))</f>
        <v/>
      </c>
      <c r="CR35" s="330" t="str">
        <f ca="true">+IF(OFFSET('Sanitation Data'!$E$30,0,10*ROW('Sanitation Data'!E29))="","",OFFSET('Sanitation Data'!$E$30,0,10*ROW('Sanitation Data'!E29)))</f>
        <v/>
      </c>
      <c r="CS35" s="330" t="str">
        <f ca="true">+IF(OFFSET('Sanitation Data'!$E$31,0,10*ROW('Sanitation Data'!E29))="","",OFFSET('Sanitation Data'!$E$31,0,10*ROW('Sanitation Data'!E29)))</f>
        <v/>
      </c>
      <c r="CT35" s="330" t="str">
        <f ca="true">+IF(OFFSET('Sanitation Data'!$E$32,0,10*ROW('Sanitation Data'!E29))="","",OFFSET('Sanitation Data'!$E$32,0,10*ROW('Sanitation Data'!E29)))</f>
        <v/>
      </c>
      <c r="CU35" s="330" t="str">
        <f ca="true">+IF(OFFSET('Sanitation Data'!$F$28,0,10*ROW('Sanitation Data'!F29))="","",OFFSET('Sanitation Data'!$F$28,0,10*ROW('Sanitation Data'!F29)))</f>
        <v/>
      </c>
      <c r="CV35" s="330" t="str">
        <f ca="true">+IF(OFFSET('Sanitation Data'!$F$29,0,10*ROW('Sanitation Data'!F29))="","",OFFSET('Sanitation Data'!$F$29,0,10*ROW('Sanitation Data'!F29)))</f>
        <v/>
      </c>
      <c r="CW35" s="330" t="str">
        <f ca="true">+IF(OFFSET('Sanitation Data'!$F$30,0,10*ROW('Sanitation Data'!F29))="","",OFFSET('Sanitation Data'!$F$30,0,10*ROW('Sanitation Data'!F29)))</f>
        <v/>
      </c>
      <c r="CX35" s="330" t="str">
        <f ca="true">+IF(OFFSET('Sanitation Data'!$F$31,0,10*ROW('Sanitation Data'!F29))="","",OFFSET('Sanitation Data'!$F$31,0,10*ROW('Sanitation Data'!F29)))</f>
        <v/>
      </c>
      <c r="CY35" s="330" t="str">
        <f ca="true">+IF(OFFSET('Sanitation Data'!$F$32,0,10*ROW('Sanitation Data'!F29))="","",OFFSET('Sanitation Data'!$F$32,0,10*ROW('Sanitation Data'!F29)))</f>
        <v/>
      </c>
      <c r="CZ35" s="330" t="str">
        <f ca="true">+IF(OFFSET('Sanitation Data'!$G$28,0,10*ROW('Sanitation Data'!G29))="","",OFFSET('Sanitation Data'!$G$28,0,10*ROW('Sanitation Data'!G29)))</f>
        <v/>
      </c>
      <c r="DA35" s="330" t="str">
        <f ca="true">+IF(OFFSET('Sanitation Data'!$G$29,0,10*ROW('Sanitation Data'!G29))="","",OFFSET('Sanitation Data'!$G$29,0,10*ROW('Sanitation Data'!G29)))</f>
        <v/>
      </c>
      <c r="DB35" s="330" t="str">
        <f ca="true">+IF(OFFSET('Sanitation Data'!$G$30,0,10*ROW('Sanitation Data'!G29))="","",OFFSET('Sanitation Data'!$G$30,0,10*ROW('Sanitation Data'!G29)))</f>
        <v/>
      </c>
      <c r="DC35" s="330" t="str">
        <f ca="true">+IF(OFFSET('Sanitation Data'!$G$31,0,10*ROW('Sanitation Data'!G29))="","",OFFSET('Sanitation Data'!$G$31,0,10*ROW('Sanitation Data'!G29)))</f>
        <v/>
      </c>
      <c r="DD35" s="330" t="str">
        <f ca="true">+IF(OFFSET('Sanitation Data'!$G$32,0,10*ROW('Sanitation Data'!G29))="","",OFFSET('Sanitation Data'!$G$32,0,10*ROW('Sanitation Data'!G29)))</f>
        <v/>
      </c>
      <c r="DE35" s="330" t="str">
        <f ca="true">+IF(OFFSET('Sanitation Data'!$H$28,0,10*ROW('Sanitation Data'!H29))="","",OFFSET('Sanitation Data'!$H$28,0,10*ROW('Sanitation Data'!H29)))</f>
        <v/>
      </c>
      <c r="DF35" s="330" t="str">
        <f ca="true">+IF(OFFSET('Sanitation Data'!$H$29,0,10*ROW('Sanitation Data'!H29))="","",OFFSET('Sanitation Data'!$H$29,0,10*ROW('Sanitation Data'!H29)))</f>
        <v/>
      </c>
      <c r="DG35" s="330" t="str">
        <f ca="true">+IF(OFFSET('Sanitation Data'!$H$30,0,10*ROW('Sanitation Data'!H29))="","",OFFSET('Sanitation Data'!$H$30,0,10*ROW('Sanitation Data'!H29)))</f>
        <v/>
      </c>
      <c r="DH35" s="330" t="str">
        <f ca="true">+IF(OFFSET('Sanitation Data'!$H$31,0,10*ROW('Sanitation Data'!H29))="","",OFFSET('Sanitation Data'!$H$31,0,10*ROW('Sanitation Data'!H29)))</f>
        <v/>
      </c>
      <c r="DI35" s="330" t="str">
        <f ca="true">+IF(OFFSET('Sanitation Data'!$H$32,0,10*ROW('Sanitation Data'!H29))="","",OFFSET('Sanitation Data'!$H$32,0,10*ROW('Sanitation Data'!H29)))</f>
        <v/>
      </c>
      <c r="DJ35" s="330" t="str">
        <f ca="true">+IF(OFFSET('Sanitation Data'!$I$28,0,10*ROW('Sanitation Data'!I29))="","",OFFSET('Sanitation Data'!$I$28,0,10*ROW('Sanitation Data'!I29)))</f>
        <v/>
      </c>
      <c r="DK35" s="330" t="str">
        <f ca="true">+IF(OFFSET('Sanitation Data'!$I$29,0,10*ROW('Sanitation Data'!I29))="","",OFFSET('Sanitation Data'!$I$29,0,10*ROW('Sanitation Data'!I29)))</f>
        <v/>
      </c>
      <c r="DL35" s="330" t="str">
        <f ca="true">+IF(OFFSET('Sanitation Data'!$I$30,0,10*ROW('Sanitation Data'!I29))="","",OFFSET('Sanitation Data'!$I$30,0,10*ROW('Sanitation Data'!I29)))</f>
        <v/>
      </c>
      <c r="DM35" s="330" t="str">
        <f ca="true">+IF(OFFSET('Sanitation Data'!$I$31,0,10*ROW('Sanitation Data'!I29))="","",OFFSET('Sanitation Data'!$I$31,0,10*ROW('Sanitation Data'!I29)))</f>
        <v/>
      </c>
      <c r="DN35" s="330" t="str">
        <f ca="true">+IF(OFFSET('Sanitation Data'!$I$32,0,10*ROW('Sanitation Data'!I29))="","",OFFSET('Sanitation Data'!$I$32,0,10*ROW('Sanitation Data'!I29)))</f>
        <v/>
      </c>
      <c r="DO35" s="330" t="str">
        <f ca="true">+IF(OFFSET('Hygiene Data'!$D$11,0,10*ROW('Hygiene Data'!D29))="","",OFFSET('Hygiene Data'!$D$11,0,10*ROW('Hygiene Data'!D29)))</f>
        <v/>
      </c>
      <c r="DP35" s="330" t="str">
        <f ca="true">+IF(OFFSET('Hygiene Data'!$D$12,0,10*ROW('Hygiene Data'!D29))="","",OFFSET('Hygiene Data'!$D$12,0,10*ROW('Hygiene Data'!D29)))</f>
        <v/>
      </c>
      <c r="DQ35" s="330" t="str">
        <f ca="true">+IF(OFFSET('Hygiene Data'!$D$13,0,10*ROW('Hygiene Data'!D29))="","",OFFSET('Hygiene Data'!$D$13,0,10*ROW('Hygiene Data'!D29)))</f>
        <v/>
      </c>
      <c r="DR35" s="330" t="str">
        <f ca="true">+IF(OFFSET('Hygiene Data'!$E$11,0,10*ROW('Hygiene Data'!E29))="","",OFFSET('Hygiene Data'!$E$11,0,10*ROW('Hygiene Data'!E29)))</f>
        <v/>
      </c>
      <c r="DS35" s="330" t="str">
        <f ca="true">+IF(OFFSET('Hygiene Data'!$E$12,0,10*ROW('Hygiene Data'!E29))="","",OFFSET('Hygiene Data'!$E$12,0,10*ROW('Hygiene Data'!E29)))</f>
        <v/>
      </c>
      <c r="DT35" s="330" t="str">
        <f ca="true">+IF(OFFSET('Hygiene Data'!$E$13,0,10*ROW('Hygiene Data'!E29))="","",OFFSET('Hygiene Data'!$E$13,0,10*ROW('Hygiene Data'!E29)))</f>
        <v/>
      </c>
      <c r="DU35" s="330" t="str">
        <f ca="true">+IF(OFFSET('Hygiene Data'!$F$11,0,10*ROW('Hygiene Data'!F29))="","",OFFSET('Hygiene Data'!$F$11,0,10*ROW('Hygiene Data'!F29)))</f>
        <v/>
      </c>
      <c r="DV35" s="330" t="str">
        <f ca="true">+IF(OFFSET('Hygiene Data'!$F$12,0,10*ROW('Hygiene Data'!F29))="","",OFFSET('Hygiene Data'!$F$12,0,10*ROW('Hygiene Data'!F29)))</f>
        <v/>
      </c>
      <c r="DW35" s="330" t="str">
        <f ca="true">+IF(OFFSET('Hygiene Data'!$F$13,0,10*ROW('Hygiene Data'!F29))="","",OFFSET('Hygiene Data'!$F$13,0,10*ROW('Hygiene Data'!F29)))</f>
        <v/>
      </c>
      <c r="DX35" s="330" t="str">
        <f ca="true">+IF(OFFSET('Hygiene Data'!$G$11,0,10*ROW('Hygiene Data'!G29))="","",OFFSET('Hygiene Data'!$G$11,0,10*ROW('Hygiene Data'!G29)))</f>
        <v/>
      </c>
      <c r="DY35" s="330" t="str">
        <f ca="true">+IF(OFFSET('Hygiene Data'!$G$12,0,10*ROW('Hygiene Data'!G29))="","",OFFSET('Hygiene Data'!$G$12,0,10*ROW('Hygiene Data'!G29)))</f>
        <v/>
      </c>
      <c r="DZ35" s="330" t="str">
        <f ca="true">+IF(OFFSET('Hygiene Data'!$G$13,0,10*ROW('Hygiene Data'!G29))="","",OFFSET('Hygiene Data'!$G$13,0,10*ROW('Hygiene Data'!G29)))</f>
        <v/>
      </c>
      <c r="EA35" s="330" t="str">
        <f ca="true">+IF(OFFSET('Hygiene Data'!$H$11,0,10*ROW('Hygiene Data'!H29))="","",OFFSET('Hygiene Data'!$H$11,0,10*ROW('Hygiene Data'!H29)))</f>
        <v/>
      </c>
      <c r="EB35" s="330" t="str">
        <f ca="true">+IF(OFFSET('Hygiene Data'!$H$12,0,10*ROW('Hygiene Data'!H29))="","",OFFSET('Hygiene Data'!$H$12,0,10*ROW('Hygiene Data'!H29)))</f>
        <v/>
      </c>
      <c r="EC35" s="330" t="str">
        <f ca="true">+IF(OFFSET('Hygiene Data'!$H$13,0,10*ROW('Hygiene Data'!H29))="","",OFFSET('Hygiene Data'!$H$13,0,10*ROW('Hygiene Data'!H29)))</f>
        <v/>
      </c>
      <c r="ED35" s="330" t="str">
        <f ca="true">+IF(OFFSET('Hygiene Data'!$I$11,0,10*ROW('Hygiene Data'!I29))="","",OFFSET('Hygiene Data'!$I$11,0,10*ROW('Hygiene Data'!I29)))</f>
        <v/>
      </c>
      <c r="EE35" s="330" t="str">
        <f ca="true">+IF(OFFSET('Hygiene Data'!$I$12,0,10*ROW('Hygiene Data'!I29))="","",OFFSET('Hygiene Data'!$I$12,0,10*ROW('Hygiene Data'!I29)))</f>
        <v/>
      </c>
      <c r="EF35" s="33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90"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30"/>
      <c r="BS36" s="330" t="str">
        <f ca="true">+IF(OFFSET('Water Data'!$D$27,0,10*ROW('Water Data'!D30))="","",OFFSET('Water Data'!$D$27,0,10*ROW('Water Data'!D30)))</f>
        <v/>
      </c>
      <c r="BT36" s="330" t="str">
        <f ca="true">+IF(OFFSET('Water Data'!$D$28,0,10*ROW('Water Data'!D30))="","",OFFSET('Water Data'!$D$28,0,10*ROW('Water Data'!D30)))</f>
        <v/>
      </c>
      <c r="BU36" s="330" t="str">
        <f ca="true">+IF(OFFSET('Water Data'!$D$29,0,10*ROW('Water Data'!D30))="","",OFFSET('Water Data'!$D$29,0,10*ROW('Water Data'!D30)))</f>
        <v/>
      </c>
      <c r="BV36" s="330" t="str">
        <f ca="true">+IF(OFFSET('Water Data'!$E$27,0,10*ROW('Water Data'!E30))="","",OFFSET('Water Data'!$E$27,0,10*ROW('Water Data'!E30)))</f>
        <v/>
      </c>
      <c r="BW36" s="330" t="str">
        <f ca="true">+IF(OFFSET('Water Data'!$E$28,0,10*ROW('Water Data'!E30))="","",OFFSET('Water Data'!$E$28,0,10*ROW('Water Data'!E30)))</f>
        <v/>
      </c>
      <c r="BX36" s="330" t="str">
        <f ca="true">+IF(OFFSET('Water Data'!$E$29,0,10*ROW('Water Data'!E30))="","",OFFSET('Water Data'!$E$29,0,10*ROW('Water Data'!E30)))</f>
        <v/>
      </c>
      <c r="BY36" s="330" t="str">
        <f ca="true">+IF(OFFSET('Water Data'!$F$27,0,10*ROW('Water Data'!F30))="","",OFFSET('Water Data'!$F$27,0,10*ROW('Water Data'!F30)))</f>
        <v/>
      </c>
      <c r="BZ36" s="330" t="str">
        <f ca="true">+IF(OFFSET('Water Data'!$F$28,0,10*ROW('Water Data'!F30))="","",OFFSET('Water Data'!$F$28,0,10*ROW('Water Data'!F30)))</f>
        <v/>
      </c>
      <c r="CA36" s="330" t="str">
        <f ca="true">+IF(OFFSET('Water Data'!$F$29,0,10*ROW('Water Data'!F30))="","",OFFSET('Water Data'!$F$29,0,10*ROW('Water Data'!F30)))</f>
        <v/>
      </c>
      <c r="CB36" s="330" t="str">
        <f ca="true">+IF(OFFSET('Water Data'!$G$27,0,10*ROW('Water Data'!G30))="","",OFFSET('Water Data'!$G$27,0,10*ROW('Water Data'!G30)))</f>
        <v/>
      </c>
      <c r="CC36" s="330" t="str">
        <f ca="true">+IF(OFFSET('Water Data'!$G$28,0,10*ROW('Water Data'!G30))="","",OFFSET('Water Data'!$G$28,0,10*ROW('Water Data'!G30)))</f>
        <v/>
      </c>
      <c r="CD36" s="330" t="str">
        <f ca="true">+IF(OFFSET('Water Data'!$G$29,0,10*ROW('Water Data'!G30))="","",OFFSET('Water Data'!$G$29,0,10*ROW('Water Data'!G30)))</f>
        <v/>
      </c>
      <c r="CE36" s="330" t="str">
        <f ca="true">+IF(OFFSET('Water Data'!$H$27,0,10*ROW('Water Data'!H30))="","",OFFSET('Water Data'!$H$27,0,10*ROW('Water Data'!H30)))</f>
        <v/>
      </c>
      <c r="CF36" s="330" t="str">
        <f ca="true">+IF(OFFSET('Water Data'!$H$28,0,10*ROW('Water Data'!H30))="","",OFFSET('Water Data'!$H$28,0,10*ROW('Water Data'!H30)))</f>
        <v/>
      </c>
      <c r="CG36" s="330" t="str">
        <f ca="true">+IF(OFFSET('Water Data'!$H$29,0,10*ROW('Water Data'!H30))="","",OFFSET('Water Data'!$H$29,0,10*ROW('Water Data'!H30)))</f>
        <v/>
      </c>
      <c r="CH36" s="330" t="str">
        <f ca="true">+IF(OFFSET('Water Data'!$I$27,0,10*ROW('Water Data'!I30))="","",OFFSET('Water Data'!$I$27,0,10*ROW('Water Data'!I30)))</f>
        <v/>
      </c>
      <c r="CI36" s="330" t="str">
        <f ca="true">+IF(OFFSET('Water Data'!$I$28,0,10*ROW('Water Data'!I30))="","",OFFSET('Water Data'!$I$28,0,10*ROW('Water Data'!I30)))</f>
        <v/>
      </c>
      <c r="CJ36" s="330" t="str">
        <f ca="true">+IF(OFFSET('Water Data'!$I$29,0,10*ROW('Water Data'!I30))="","",OFFSET('Water Data'!$I$29,0,10*ROW('Water Data'!I30)))</f>
        <v/>
      </c>
      <c r="CK36" s="330" t="str">
        <f ca="true">+IF(OFFSET('Sanitation Data'!$D$28,0,10*ROW('Sanitation Data'!D30))="","",OFFSET('Sanitation Data'!$D$28,0,10*ROW('Sanitation Data'!D30)))</f>
        <v/>
      </c>
      <c r="CL36" s="330" t="str">
        <f ca="true">+IF(OFFSET('Sanitation Data'!$D$29,0,10*ROW('Sanitation Data'!D30))="","",OFFSET('Sanitation Data'!$D$29,0,10*ROW('Sanitation Data'!D30)))</f>
        <v/>
      </c>
      <c r="CM36" s="330" t="str">
        <f ca="true">+IF(OFFSET('Sanitation Data'!$D$30,0,10*ROW('Sanitation Data'!D30))="","",OFFSET('Sanitation Data'!$D$30,0,10*ROW('Sanitation Data'!D30)))</f>
        <v/>
      </c>
      <c r="CN36" s="330" t="str">
        <f ca="true">+IF(OFFSET('Sanitation Data'!$D$31,0,10*ROW('Sanitation Data'!D30))="","",OFFSET('Sanitation Data'!$D$31,0,10*ROW('Sanitation Data'!D30)))</f>
        <v/>
      </c>
      <c r="CO36" s="330" t="str">
        <f ca="true">+IF(OFFSET('Sanitation Data'!$D$32,0,10*ROW('Sanitation Data'!D30))="","",OFFSET('Sanitation Data'!$D$32,0,10*ROW('Sanitation Data'!D30)))</f>
        <v/>
      </c>
      <c r="CP36" s="330" t="str">
        <f ca="true">+IF(OFFSET('Sanitation Data'!$E$28,0,10*ROW('Sanitation Data'!E30))="","",OFFSET('Sanitation Data'!$E$28,0,10*ROW('Sanitation Data'!E30)))</f>
        <v/>
      </c>
      <c r="CQ36" s="330" t="str">
        <f ca="true">+IF(OFFSET('Sanitation Data'!$E$29,0,10*ROW('Sanitation Data'!E30))="","",OFFSET('Sanitation Data'!$E$29,0,10*ROW('Sanitation Data'!E30)))</f>
        <v/>
      </c>
      <c r="CR36" s="330" t="str">
        <f ca="true">+IF(OFFSET('Sanitation Data'!$E$30,0,10*ROW('Sanitation Data'!E30))="","",OFFSET('Sanitation Data'!$E$30,0,10*ROW('Sanitation Data'!E30)))</f>
        <v/>
      </c>
      <c r="CS36" s="330" t="str">
        <f ca="true">+IF(OFFSET('Sanitation Data'!$E$31,0,10*ROW('Sanitation Data'!E30))="","",OFFSET('Sanitation Data'!$E$31,0,10*ROW('Sanitation Data'!E30)))</f>
        <v/>
      </c>
      <c r="CT36" s="330" t="str">
        <f ca="true">+IF(OFFSET('Sanitation Data'!$E$32,0,10*ROW('Sanitation Data'!E30))="","",OFFSET('Sanitation Data'!$E$32,0,10*ROW('Sanitation Data'!E30)))</f>
        <v/>
      </c>
      <c r="CU36" s="330" t="str">
        <f ca="true">+IF(OFFSET('Sanitation Data'!$F$28,0,10*ROW('Sanitation Data'!F30))="","",OFFSET('Sanitation Data'!$F$28,0,10*ROW('Sanitation Data'!F30)))</f>
        <v/>
      </c>
      <c r="CV36" s="330" t="str">
        <f ca="true">+IF(OFFSET('Sanitation Data'!$F$29,0,10*ROW('Sanitation Data'!F30))="","",OFFSET('Sanitation Data'!$F$29,0,10*ROW('Sanitation Data'!F30)))</f>
        <v/>
      </c>
      <c r="CW36" s="330" t="str">
        <f ca="true">+IF(OFFSET('Sanitation Data'!$F$30,0,10*ROW('Sanitation Data'!F30))="","",OFFSET('Sanitation Data'!$F$30,0,10*ROW('Sanitation Data'!F30)))</f>
        <v/>
      </c>
      <c r="CX36" s="330" t="str">
        <f ca="true">+IF(OFFSET('Sanitation Data'!$F$31,0,10*ROW('Sanitation Data'!F30))="","",OFFSET('Sanitation Data'!$F$31,0,10*ROW('Sanitation Data'!F30)))</f>
        <v/>
      </c>
      <c r="CY36" s="330" t="str">
        <f ca="true">+IF(OFFSET('Sanitation Data'!$F$32,0,10*ROW('Sanitation Data'!F30))="","",OFFSET('Sanitation Data'!$F$32,0,10*ROW('Sanitation Data'!F30)))</f>
        <v/>
      </c>
      <c r="CZ36" s="330" t="str">
        <f ca="true">+IF(OFFSET('Sanitation Data'!$G$28,0,10*ROW('Sanitation Data'!G30))="","",OFFSET('Sanitation Data'!$G$28,0,10*ROW('Sanitation Data'!G30)))</f>
        <v/>
      </c>
      <c r="DA36" s="330" t="str">
        <f ca="true">+IF(OFFSET('Sanitation Data'!$G$29,0,10*ROW('Sanitation Data'!G30))="","",OFFSET('Sanitation Data'!$G$29,0,10*ROW('Sanitation Data'!G30)))</f>
        <v/>
      </c>
      <c r="DB36" s="330" t="str">
        <f ca="true">+IF(OFFSET('Sanitation Data'!$G$30,0,10*ROW('Sanitation Data'!G30))="","",OFFSET('Sanitation Data'!$G$30,0,10*ROW('Sanitation Data'!G30)))</f>
        <v/>
      </c>
      <c r="DC36" s="330" t="str">
        <f ca="true">+IF(OFFSET('Sanitation Data'!$G$31,0,10*ROW('Sanitation Data'!G30))="","",OFFSET('Sanitation Data'!$G$31,0,10*ROW('Sanitation Data'!G30)))</f>
        <v/>
      </c>
      <c r="DD36" s="330" t="str">
        <f ca="true">+IF(OFFSET('Sanitation Data'!$G$32,0,10*ROW('Sanitation Data'!G30))="","",OFFSET('Sanitation Data'!$G$32,0,10*ROW('Sanitation Data'!G30)))</f>
        <v/>
      </c>
      <c r="DE36" s="330" t="str">
        <f ca="true">+IF(OFFSET('Sanitation Data'!$H$28,0,10*ROW('Sanitation Data'!H30))="","",OFFSET('Sanitation Data'!$H$28,0,10*ROW('Sanitation Data'!H30)))</f>
        <v/>
      </c>
      <c r="DF36" s="330" t="str">
        <f ca="true">+IF(OFFSET('Sanitation Data'!$H$29,0,10*ROW('Sanitation Data'!H30))="","",OFFSET('Sanitation Data'!$H$29,0,10*ROW('Sanitation Data'!H30)))</f>
        <v/>
      </c>
      <c r="DG36" s="330" t="str">
        <f ca="true">+IF(OFFSET('Sanitation Data'!$H$30,0,10*ROW('Sanitation Data'!H30))="","",OFFSET('Sanitation Data'!$H$30,0,10*ROW('Sanitation Data'!H30)))</f>
        <v/>
      </c>
      <c r="DH36" s="330" t="str">
        <f ca="true">+IF(OFFSET('Sanitation Data'!$H$31,0,10*ROW('Sanitation Data'!H30))="","",OFFSET('Sanitation Data'!$H$31,0,10*ROW('Sanitation Data'!H30)))</f>
        <v/>
      </c>
      <c r="DI36" s="330" t="str">
        <f ca="true">+IF(OFFSET('Sanitation Data'!$H$32,0,10*ROW('Sanitation Data'!H30))="","",OFFSET('Sanitation Data'!$H$32,0,10*ROW('Sanitation Data'!H30)))</f>
        <v/>
      </c>
      <c r="DJ36" s="330" t="str">
        <f ca="true">+IF(OFFSET('Sanitation Data'!$I$28,0,10*ROW('Sanitation Data'!I30))="","",OFFSET('Sanitation Data'!$I$28,0,10*ROW('Sanitation Data'!I30)))</f>
        <v/>
      </c>
      <c r="DK36" s="330" t="str">
        <f ca="true">+IF(OFFSET('Sanitation Data'!$I$29,0,10*ROW('Sanitation Data'!I30))="","",OFFSET('Sanitation Data'!$I$29,0,10*ROW('Sanitation Data'!I30)))</f>
        <v/>
      </c>
      <c r="DL36" s="330" t="str">
        <f ca="true">+IF(OFFSET('Sanitation Data'!$I$30,0,10*ROW('Sanitation Data'!I30))="","",OFFSET('Sanitation Data'!$I$30,0,10*ROW('Sanitation Data'!I30)))</f>
        <v/>
      </c>
      <c r="DM36" s="330" t="str">
        <f ca="true">+IF(OFFSET('Sanitation Data'!$I$31,0,10*ROW('Sanitation Data'!I30))="","",OFFSET('Sanitation Data'!$I$31,0,10*ROW('Sanitation Data'!I30)))</f>
        <v/>
      </c>
      <c r="DN36" s="330" t="str">
        <f ca="true">+IF(OFFSET('Sanitation Data'!$I$32,0,10*ROW('Sanitation Data'!I30))="","",OFFSET('Sanitation Data'!$I$32,0,10*ROW('Sanitation Data'!I30)))</f>
        <v/>
      </c>
      <c r="DO36" s="330" t="str">
        <f ca="true">+IF(OFFSET('Hygiene Data'!$D$11,0,10*ROW('Hygiene Data'!D30))="","",OFFSET('Hygiene Data'!$D$11,0,10*ROW('Hygiene Data'!D30)))</f>
        <v/>
      </c>
      <c r="DP36" s="330" t="str">
        <f ca="true">+IF(OFFSET('Hygiene Data'!$D$12,0,10*ROW('Hygiene Data'!D30))="","",OFFSET('Hygiene Data'!$D$12,0,10*ROW('Hygiene Data'!D30)))</f>
        <v/>
      </c>
      <c r="DQ36" s="330" t="str">
        <f ca="true">+IF(OFFSET('Hygiene Data'!$D$13,0,10*ROW('Hygiene Data'!D30))="","",OFFSET('Hygiene Data'!$D$13,0,10*ROW('Hygiene Data'!D30)))</f>
        <v/>
      </c>
      <c r="DR36" s="330" t="str">
        <f ca="true">+IF(OFFSET('Hygiene Data'!$E$11,0,10*ROW('Hygiene Data'!E30))="","",OFFSET('Hygiene Data'!$E$11,0,10*ROW('Hygiene Data'!E30)))</f>
        <v/>
      </c>
      <c r="DS36" s="330" t="str">
        <f ca="true">+IF(OFFSET('Hygiene Data'!$E$12,0,10*ROW('Hygiene Data'!E30))="","",OFFSET('Hygiene Data'!$E$12,0,10*ROW('Hygiene Data'!E30)))</f>
        <v/>
      </c>
      <c r="DT36" s="330" t="str">
        <f ca="true">+IF(OFFSET('Hygiene Data'!$E$13,0,10*ROW('Hygiene Data'!E30))="","",OFFSET('Hygiene Data'!$E$13,0,10*ROW('Hygiene Data'!E30)))</f>
        <v/>
      </c>
      <c r="DU36" s="330" t="str">
        <f ca="true">+IF(OFFSET('Hygiene Data'!$F$11,0,10*ROW('Hygiene Data'!F30))="","",OFFSET('Hygiene Data'!$F$11,0,10*ROW('Hygiene Data'!F30)))</f>
        <v/>
      </c>
      <c r="DV36" s="330" t="str">
        <f ca="true">+IF(OFFSET('Hygiene Data'!$F$12,0,10*ROW('Hygiene Data'!F30))="","",OFFSET('Hygiene Data'!$F$12,0,10*ROW('Hygiene Data'!F30)))</f>
        <v/>
      </c>
      <c r="DW36" s="330" t="str">
        <f ca="true">+IF(OFFSET('Hygiene Data'!$F$13,0,10*ROW('Hygiene Data'!F30))="","",OFFSET('Hygiene Data'!$F$13,0,10*ROW('Hygiene Data'!F30)))</f>
        <v/>
      </c>
      <c r="DX36" s="330" t="str">
        <f ca="true">+IF(OFFSET('Hygiene Data'!$G$11,0,10*ROW('Hygiene Data'!G30))="","",OFFSET('Hygiene Data'!$G$11,0,10*ROW('Hygiene Data'!G30)))</f>
        <v/>
      </c>
      <c r="DY36" s="330" t="str">
        <f ca="true">+IF(OFFSET('Hygiene Data'!$G$12,0,10*ROW('Hygiene Data'!G30))="","",OFFSET('Hygiene Data'!$G$12,0,10*ROW('Hygiene Data'!G30)))</f>
        <v/>
      </c>
      <c r="DZ36" s="330" t="str">
        <f ca="true">+IF(OFFSET('Hygiene Data'!$G$13,0,10*ROW('Hygiene Data'!G30))="","",OFFSET('Hygiene Data'!$G$13,0,10*ROW('Hygiene Data'!G30)))</f>
        <v/>
      </c>
      <c r="EA36" s="330" t="str">
        <f ca="true">+IF(OFFSET('Hygiene Data'!$H$11,0,10*ROW('Hygiene Data'!H30))="","",OFFSET('Hygiene Data'!$H$11,0,10*ROW('Hygiene Data'!H30)))</f>
        <v/>
      </c>
      <c r="EB36" s="330" t="str">
        <f ca="true">+IF(OFFSET('Hygiene Data'!$H$12,0,10*ROW('Hygiene Data'!H30))="","",OFFSET('Hygiene Data'!$H$12,0,10*ROW('Hygiene Data'!H30)))</f>
        <v/>
      </c>
      <c r="EC36" s="330" t="str">
        <f ca="true">+IF(OFFSET('Hygiene Data'!$H$13,0,10*ROW('Hygiene Data'!H30))="","",OFFSET('Hygiene Data'!$H$13,0,10*ROW('Hygiene Data'!H30)))</f>
        <v/>
      </c>
      <c r="ED36" s="330" t="str">
        <f ca="true">+IF(OFFSET('Hygiene Data'!$I$11,0,10*ROW('Hygiene Data'!I30))="","",OFFSET('Hygiene Data'!$I$11,0,10*ROW('Hygiene Data'!I30)))</f>
        <v/>
      </c>
      <c r="EE36" s="330" t="str">
        <f ca="true">+IF(OFFSET('Hygiene Data'!$I$12,0,10*ROW('Hygiene Data'!I30))="","",OFFSET('Hygiene Data'!$I$12,0,10*ROW('Hygiene Data'!I30)))</f>
        <v/>
      </c>
      <c r="EF36" s="33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90"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30"/>
      <c r="BS37" s="330" t="str">
        <f ca="true">+IF(OFFSET('Water Data'!$D$27,0,10*ROW('Water Data'!D31))="","",OFFSET('Water Data'!$D$27,0,10*ROW('Water Data'!D31)))</f>
        <v/>
      </c>
      <c r="BT37" s="330" t="str">
        <f ca="true">+IF(OFFSET('Water Data'!$D$28,0,10*ROW('Water Data'!D31))="","",OFFSET('Water Data'!$D$28,0,10*ROW('Water Data'!D31)))</f>
        <v/>
      </c>
      <c r="BU37" s="330" t="str">
        <f ca="true">+IF(OFFSET('Water Data'!$D$29,0,10*ROW('Water Data'!D31))="","",OFFSET('Water Data'!$D$29,0,10*ROW('Water Data'!D31)))</f>
        <v/>
      </c>
      <c r="BV37" s="330" t="str">
        <f ca="true">+IF(OFFSET('Water Data'!$E$27,0,10*ROW('Water Data'!E31))="","",OFFSET('Water Data'!$E$27,0,10*ROW('Water Data'!E31)))</f>
        <v/>
      </c>
      <c r="BW37" s="330" t="str">
        <f ca="true">+IF(OFFSET('Water Data'!$E$28,0,10*ROW('Water Data'!E31))="","",OFFSET('Water Data'!$E$28,0,10*ROW('Water Data'!E31)))</f>
        <v/>
      </c>
      <c r="BX37" s="330" t="str">
        <f ca="true">+IF(OFFSET('Water Data'!$E$29,0,10*ROW('Water Data'!E31))="","",OFFSET('Water Data'!$E$29,0,10*ROW('Water Data'!E31)))</f>
        <v/>
      </c>
      <c r="BY37" s="330" t="str">
        <f ca="true">+IF(OFFSET('Water Data'!$F$27,0,10*ROW('Water Data'!F31))="","",OFFSET('Water Data'!$F$27,0,10*ROW('Water Data'!F31)))</f>
        <v/>
      </c>
      <c r="BZ37" s="330" t="str">
        <f ca="true">+IF(OFFSET('Water Data'!$F$28,0,10*ROW('Water Data'!F31))="","",OFFSET('Water Data'!$F$28,0,10*ROW('Water Data'!F31)))</f>
        <v/>
      </c>
      <c r="CA37" s="330" t="str">
        <f ca="true">+IF(OFFSET('Water Data'!$F$29,0,10*ROW('Water Data'!F31))="","",OFFSET('Water Data'!$F$29,0,10*ROW('Water Data'!F31)))</f>
        <v/>
      </c>
      <c r="CB37" s="330" t="str">
        <f ca="true">+IF(OFFSET('Water Data'!$G$27,0,10*ROW('Water Data'!G31))="","",OFFSET('Water Data'!$G$27,0,10*ROW('Water Data'!G31)))</f>
        <v/>
      </c>
      <c r="CC37" s="330" t="str">
        <f ca="true">+IF(OFFSET('Water Data'!$G$28,0,10*ROW('Water Data'!G31))="","",OFFSET('Water Data'!$G$28,0,10*ROW('Water Data'!G31)))</f>
        <v/>
      </c>
      <c r="CD37" s="330" t="str">
        <f ca="true">+IF(OFFSET('Water Data'!$G$29,0,10*ROW('Water Data'!G31))="","",OFFSET('Water Data'!$G$29,0,10*ROW('Water Data'!G31)))</f>
        <v/>
      </c>
      <c r="CE37" s="330" t="str">
        <f ca="true">+IF(OFFSET('Water Data'!$H$27,0,10*ROW('Water Data'!H31))="","",OFFSET('Water Data'!$H$27,0,10*ROW('Water Data'!H31)))</f>
        <v/>
      </c>
      <c r="CF37" s="330" t="str">
        <f ca="true">+IF(OFFSET('Water Data'!$H$28,0,10*ROW('Water Data'!H31))="","",OFFSET('Water Data'!$H$28,0,10*ROW('Water Data'!H31)))</f>
        <v/>
      </c>
      <c r="CG37" s="330" t="str">
        <f ca="true">+IF(OFFSET('Water Data'!$H$29,0,10*ROW('Water Data'!H31))="","",OFFSET('Water Data'!$H$29,0,10*ROW('Water Data'!H31)))</f>
        <v/>
      </c>
      <c r="CH37" s="330" t="str">
        <f ca="true">+IF(OFFSET('Water Data'!$I$27,0,10*ROW('Water Data'!I31))="","",OFFSET('Water Data'!$I$27,0,10*ROW('Water Data'!I31)))</f>
        <v/>
      </c>
      <c r="CI37" s="330" t="str">
        <f ca="true">+IF(OFFSET('Water Data'!$I$28,0,10*ROW('Water Data'!I31))="","",OFFSET('Water Data'!$I$28,0,10*ROW('Water Data'!I31)))</f>
        <v/>
      </c>
      <c r="CJ37" s="330" t="str">
        <f ca="true">+IF(OFFSET('Water Data'!$I$29,0,10*ROW('Water Data'!I31))="","",OFFSET('Water Data'!$I$29,0,10*ROW('Water Data'!I31)))</f>
        <v/>
      </c>
      <c r="CK37" s="330" t="str">
        <f ca="true">+IF(OFFSET('Sanitation Data'!$D$28,0,10*ROW('Sanitation Data'!D31))="","",OFFSET('Sanitation Data'!$D$28,0,10*ROW('Sanitation Data'!D31)))</f>
        <v/>
      </c>
      <c r="CL37" s="330" t="str">
        <f ca="true">+IF(OFFSET('Sanitation Data'!$D$29,0,10*ROW('Sanitation Data'!D31))="","",OFFSET('Sanitation Data'!$D$29,0,10*ROW('Sanitation Data'!D31)))</f>
        <v/>
      </c>
      <c r="CM37" s="330" t="str">
        <f ca="true">+IF(OFFSET('Sanitation Data'!$D$30,0,10*ROW('Sanitation Data'!D31))="","",OFFSET('Sanitation Data'!$D$30,0,10*ROW('Sanitation Data'!D31)))</f>
        <v/>
      </c>
      <c r="CN37" s="330" t="str">
        <f ca="true">+IF(OFFSET('Sanitation Data'!$D$31,0,10*ROW('Sanitation Data'!D31))="","",OFFSET('Sanitation Data'!$D$31,0,10*ROW('Sanitation Data'!D31)))</f>
        <v/>
      </c>
      <c r="CO37" s="330" t="str">
        <f ca="true">+IF(OFFSET('Sanitation Data'!$D$32,0,10*ROW('Sanitation Data'!D31))="","",OFFSET('Sanitation Data'!$D$32,0,10*ROW('Sanitation Data'!D31)))</f>
        <v/>
      </c>
      <c r="CP37" s="330" t="str">
        <f ca="true">+IF(OFFSET('Sanitation Data'!$E$28,0,10*ROW('Sanitation Data'!E31))="","",OFFSET('Sanitation Data'!$E$28,0,10*ROW('Sanitation Data'!E31)))</f>
        <v/>
      </c>
      <c r="CQ37" s="330" t="str">
        <f ca="true">+IF(OFFSET('Sanitation Data'!$E$29,0,10*ROW('Sanitation Data'!E31))="","",OFFSET('Sanitation Data'!$E$29,0,10*ROW('Sanitation Data'!E31)))</f>
        <v/>
      </c>
      <c r="CR37" s="330" t="str">
        <f ca="true">+IF(OFFSET('Sanitation Data'!$E$30,0,10*ROW('Sanitation Data'!E31))="","",OFFSET('Sanitation Data'!$E$30,0,10*ROW('Sanitation Data'!E31)))</f>
        <v/>
      </c>
      <c r="CS37" s="330" t="str">
        <f ca="true">+IF(OFFSET('Sanitation Data'!$E$31,0,10*ROW('Sanitation Data'!E31))="","",OFFSET('Sanitation Data'!$E$31,0,10*ROW('Sanitation Data'!E31)))</f>
        <v/>
      </c>
      <c r="CT37" s="330" t="str">
        <f ca="true">+IF(OFFSET('Sanitation Data'!$E$32,0,10*ROW('Sanitation Data'!E31))="","",OFFSET('Sanitation Data'!$E$32,0,10*ROW('Sanitation Data'!E31)))</f>
        <v/>
      </c>
      <c r="CU37" s="330" t="str">
        <f ca="true">+IF(OFFSET('Sanitation Data'!$F$28,0,10*ROW('Sanitation Data'!F31))="","",OFFSET('Sanitation Data'!$F$28,0,10*ROW('Sanitation Data'!F31)))</f>
        <v/>
      </c>
      <c r="CV37" s="330" t="str">
        <f ca="true">+IF(OFFSET('Sanitation Data'!$F$29,0,10*ROW('Sanitation Data'!F31))="","",OFFSET('Sanitation Data'!$F$29,0,10*ROW('Sanitation Data'!F31)))</f>
        <v/>
      </c>
      <c r="CW37" s="330" t="str">
        <f ca="true">+IF(OFFSET('Sanitation Data'!$F$30,0,10*ROW('Sanitation Data'!F31))="","",OFFSET('Sanitation Data'!$F$30,0,10*ROW('Sanitation Data'!F31)))</f>
        <v/>
      </c>
      <c r="CX37" s="330" t="str">
        <f ca="true">+IF(OFFSET('Sanitation Data'!$F$31,0,10*ROW('Sanitation Data'!F31))="","",OFFSET('Sanitation Data'!$F$31,0,10*ROW('Sanitation Data'!F31)))</f>
        <v/>
      </c>
      <c r="CY37" s="330" t="str">
        <f ca="true">+IF(OFFSET('Sanitation Data'!$F$32,0,10*ROW('Sanitation Data'!F31))="","",OFFSET('Sanitation Data'!$F$32,0,10*ROW('Sanitation Data'!F31)))</f>
        <v/>
      </c>
      <c r="CZ37" s="330" t="str">
        <f ca="true">+IF(OFFSET('Sanitation Data'!$G$28,0,10*ROW('Sanitation Data'!G31))="","",OFFSET('Sanitation Data'!$G$28,0,10*ROW('Sanitation Data'!G31)))</f>
        <v/>
      </c>
      <c r="DA37" s="330" t="str">
        <f ca="true">+IF(OFFSET('Sanitation Data'!$G$29,0,10*ROW('Sanitation Data'!G31))="","",OFFSET('Sanitation Data'!$G$29,0,10*ROW('Sanitation Data'!G31)))</f>
        <v/>
      </c>
      <c r="DB37" s="330" t="str">
        <f ca="true">+IF(OFFSET('Sanitation Data'!$G$30,0,10*ROW('Sanitation Data'!G31))="","",OFFSET('Sanitation Data'!$G$30,0,10*ROW('Sanitation Data'!G31)))</f>
        <v/>
      </c>
      <c r="DC37" s="330" t="str">
        <f ca="true">+IF(OFFSET('Sanitation Data'!$G$31,0,10*ROW('Sanitation Data'!G31))="","",OFFSET('Sanitation Data'!$G$31,0,10*ROW('Sanitation Data'!G31)))</f>
        <v/>
      </c>
      <c r="DD37" s="330" t="str">
        <f ca="true">+IF(OFFSET('Sanitation Data'!$G$32,0,10*ROW('Sanitation Data'!G31))="","",OFFSET('Sanitation Data'!$G$32,0,10*ROW('Sanitation Data'!G31)))</f>
        <v/>
      </c>
      <c r="DE37" s="330" t="str">
        <f ca="true">+IF(OFFSET('Sanitation Data'!$H$28,0,10*ROW('Sanitation Data'!H31))="","",OFFSET('Sanitation Data'!$H$28,0,10*ROW('Sanitation Data'!H31)))</f>
        <v/>
      </c>
      <c r="DF37" s="330" t="str">
        <f ca="true">+IF(OFFSET('Sanitation Data'!$H$29,0,10*ROW('Sanitation Data'!H31))="","",OFFSET('Sanitation Data'!$H$29,0,10*ROW('Sanitation Data'!H31)))</f>
        <v/>
      </c>
      <c r="DG37" s="330" t="str">
        <f ca="true">+IF(OFFSET('Sanitation Data'!$H$30,0,10*ROW('Sanitation Data'!H31))="","",OFFSET('Sanitation Data'!$H$30,0,10*ROW('Sanitation Data'!H31)))</f>
        <v/>
      </c>
      <c r="DH37" s="330" t="str">
        <f ca="true">+IF(OFFSET('Sanitation Data'!$H$31,0,10*ROW('Sanitation Data'!H31))="","",OFFSET('Sanitation Data'!$H$31,0,10*ROW('Sanitation Data'!H31)))</f>
        <v/>
      </c>
      <c r="DI37" s="330" t="str">
        <f ca="true">+IF(OFFSET('Sanitation Data'!$H$32,0,10*ROW('Sanitation Data'!H31))="","",OFFSET('Sanitation Data'!$H$32,0,10*ROW('Sanitation Data'!H31)))</f>
        <v/>
      </c>
      <c r="DJ37" s="330" t="str">
        <f ca="true">+IF(OFFSET('Sanitation Data'!$I$28,0,10*ROW('Sanitation Data'!I31))="","",OFFSET('Sanitation Data'!$I$28,0,10*ROW('Sanitation Data'!I31)))</f>
        <v/>
      </c>
      <c r="DK37" s="330" t="str">
        <f ca="true">+IF(OFFSET('Sanitation Data'!$I$29,0,10*ROW('Sanitation Data'!I31))="","",OFFSET('Sanitation Data'!$I$29,0,10*ROW('Sanitation Data'!I31)))</f>
        <v/>
      </c>
      <c r="DL37" s="330" t="str">
        <f ca="true">+IF(OFFSET('Sanitation Data'!$I$30,0,10*ROW('Sanitation Data'!I31))="","",OFFSET('Sanitation Data'!$I$30,0,10*ROW('Sanitation Data'!I31)))</f>
        <v/>
      </c>
      <c r="DM37" s="330" t="str">
        <f ca="true">+IF(OFFSET('Sanitation Data'!$I$31,0,10*ROW('Sanitation Data'!I31))="","",OFFSET('Sanitation Data'!$I$31,0,10*ROW('Sanitation Data'!I31)))</f>
        <v/>
      </c>
      <c r="DN37" s="330" t="str">
        <f ca="true">+IF(OFFSET('Sanitation Data'!$I$32,0,10*ROW('Sanitation Data'!I31))="","",OFFSET('Sanitation Data'!$I$32,0,10*ROW('Sanitation Data'!I31)))</f>
        <v/>
      </c>
      <c r="DO37" s="330" t="str">
        <f ca="true">+IF(OFFSET('Hygiene Data'!$D$11,0,10*ROW('Hygiene Data'!D31))="","",OFFSET('Hygiene Data'!$D$11,0,10*ROW('Hygiene Data'!D31)))</f>
        <v/>
      </c>
      <c r="DP37" s="330" t="str">
        <f ca="true">+IF(OFFSET('Hygiene Data'!$D$12,0,10*ROW('Hygiene Data'!D31))="","",OFFSET('Hygiene Data'!$D$12,0,10*ROW('Hygiene Data'!D31)))</f>
        <v/>
      </c>
      <c r="DQ37" s="330" t="str">
        <f ca="true">+IF(OFFSET('Hygiene Data'!$D$13,0,10*ROW('Hygiene Data'!D31))="","",OFFSET('Hygiene Data'!$D$13,0,10*ROW('Hygiene Data'!D31)))</f>
        <v/>
      </c>
      <c r="DR37" s="330" t="str">
        <f ca="true">+IF(OFFSET('Hygiene Data'!$E$11,0,10*ROW('Hygiene Data'!E31))="","",OFFSET('Hygiene Data'!$E$11,0,10*ROW('Hygiene Data'!E31)))</f>
        <v/>
      </c>
      <c r="DS37" s="330" t="str">
        <f ca="true">+IF(OFFSET('Hygiene Data'!$E$12,0,10*ROW('Hygiene Data'!E31))="","",OFFSET('Hygiene Data'!$E$12,0,10*ROW('Hygiene Data'!E31)))</f>
        <v/>
      </c>
      <c r="DT37" s="330" t="str">
        <f ca="true">+IF(OFFSET('Hygiene Data'!$E$13,0,10*ROW('Hygiene Data'!E31))="","",OFFSET('Hygiene Data'!$E$13,0,10*ROW('Hygiene Data'!E31)))</f>
        <v/>
      </c>
      <c r="DU37" s="330" t="str">
        <f ca="true">+IF(OFFSET('Hygiene Data'!$F$11,0,10*ROW('Hygiene Data'!F31))="","",OFFSET('Hygiene Data'!$F$11,0,10*ROW('Hygiene Data'!F31)))</f>
        <v/>
      </c>
      <c r="DV37" s="330" t="str">
        <f ca="true">+IF(OFFSET('Hygiene Data'!$F$12,0,10*ROW('Hygiene Data'!F31))="","",OFFSET('Hygiene Data'!$F$12,0,10*ROW('Hygiene Data'!F31)))</f>
        <v/>
      </c>
      <c r="DW37" s="330" t="str">
        <f ca="true">+IF(OFFSET('Hygiene Data'!$F$13,0,10*ROW('Hygiene Data'!F31))="","",OFFSET('Hygiene Data'!$F$13,0,10*ROW('Hygiene Data'!F31)))</f>
        <v/>
      </c>
      <c r="DX37" s="330" t="str">
        <f ca="true">+IF(OFFSET('Hygiene Data'!$G$11,0,10*ROW('Hygiene Data'!G31))="","",OFFSET('Hygiene Data'!$G$11,0,10*ROW('Hygiene Data'!G31)))</f>
        <v/>
      </c>
      <c r="DY37" s="330" t="str">
        <f ca="true">+IF(OFFSET('Hygiene Data'!$G$12,0,10*ROW('Hygiene Data'!G31))="","",OFFSET('Hygiene Data'!$G$12,0,10*ROW('Hygiene Data'!G31)))</f>
        <v/>
      </c>
      <c r="DZ37" s="330" t="str">
        <f ca="true">+IF(OFFSET('Hygiene Data'!$G$13,0,10*ROW('Hygiene Data'!G31))="","",OFFSET('Hygiene Data'!$G$13,0,10*ROW('Hygiene Data'!G31)))</f>
        <v/>
      </c>
      <c r="EA37" s="330" t="str">
        <f ca="true">+IF(OFFSET('Hygiene Data'!$H$11,0,10*ROW('Hygiene Data'!H31))="","",OFFSET('Hygiene Data'!$H$11,0,10*ROW('Hygiene Data'!H31)))</f>
        <v/>
      </c>
      <c r="EB37" s="330" t="str">
        <f ca="true">+IF(OFFSET('Hygiene Data'!$H$12,0,10*ROW('Hygiene Data'!H31))="","",OFFSET('Hygiene Data'!$H$12,0,10*ROW('Hygiene Data'!H31)))</f>
        <v/>
      </c>
      <c r="EC37" s="330" t="str">
        <f ca="true">+IF(OFFSET('Hygiene Data'!$H$13,0,10*ROW('Hygiene Data'!H31))="","",OFFSET('Hygiene Data'!$H$13,0,10*ROW('Hygiene Data'!H31)))</f>
        <v/>
      </c>
      <c r="ED37" s="330" t="str">
        <f ca="true">+IF(OFFSET('Hygiene Data'!$I$11,0,10*ROW('Hygiene Data'!I31))="","",OFFSET('Hygiene Data'!$I$11,0,10*ROW('Hygiene Data'!I31)))</f>
        <v/>
      </c>
      <c r="EE37" s="330" t="str">
        <f ca="true">+IF(OFFSET('Hygiene Data'!$I$12,0,10*ROW('Hygiene Data'!I31))="","",OFFSET('Hygiene Data'!$I$12,0,10*ROW('Hygiene Data'!I31)))</f>
        <v/>
      </c>
      <c r="EF37" s="33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90"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30"/>
      <c r="BS38" s="330" t="str">
        <f ca="true">+IF(OFFSET('Water Data'!$D$27,0,10*ROW('Water Data'!D32))="","",OFFSET('Water Data'!$D$27,0,10*ROW('Water Data'!D32)))</f>
        <v/>
      </c>
      <c r="BT38" s="330" t="str">
        <f ca="true">+IF(OFFSET('Water Data'!$D$28,0,10*ROW('Water Data'!D32))="","",OFFSET('Water Data'!$D$28,0,10*ROW('Water Data'!D32)))</f>
        <v/>
      </c>
      <c r="BU38" s="330" t="str">
        <f ca="true">+IF(OFFSET('Water Data'!$D$29,0,10*ROW('Water Data'!D32))="","",OFFSET('Water Data'!$D$29,0,10*ROW('Water Data'!D32)))</f>
        <v/>
      </c>
      <c r="BV38" s="330" t="str">
        <f ca="true">+IF(OFFSET('Water Data'!$E$27,0,10*ROW('Water Data'!E32))="","",OFFSET('Water Data'!$E$27,0,10*ROW('Water Data'!E32)))</f>
        <v/>
      </c>
      <c r="BW38" s="330" t="str">
        <f ca="true">+IF(OFFSET('Water Data'!$E$28,0,10*ROW('Water Data'!E32))="","",OFFSET('Water Data'!$E$28,0,10*ROW('Water Data'!E32)))</f>
        <v/>
      </c>
      <c r="BX38" s="330" t="str">
        <f ca="true">+IF(OFFSET('Water Data'!$E$29,0,10*ROW('Water Data'!E32))="","",OFFSET('Water Data'!$E$29,0,10*ROW('Water Data'!E32)))</f>
        <v/>
      </c>
      <c r="BY38" s="330" t="str">
        <f ca="true">+IF(OFFSET('Water Data'!$F$27,0,10*ROW('Water Data'!F32))="","",OFFSET('Water Data'!$F$27,0,10*ROW('Water Data'!F32)))</f>
        <v/>
      </c>
      <c r="BZ38" s="330" t="str">
        <f ca="true">+IF(OFFSET('Water Data'!$F$28,0,10*ROW('Water Data'!F32))="","",OFFSET('Water Data'!$F$28,0,10*ROW('Water Data'!F32)))</f>
        <v/>
      </c>
      <c r="CA38" s="330" t="str">
        <f ca="true">+IF(OFFSET('Water Data'!$F$29,0,10*ROW('Water Data'!F32))="","",OFFSET('Water Data'!$F$29,0,10*ROW('Water Data'!F32)))</f>
        <v/>
      </c>
      <c r="CB38" s="330" t="str">
        <f ca="true">+IF(OFFSET('Water Data'!$G$27,0,10*ROW('Water Data'!G32))="","",OFFSET('Water Data'!$G$27,0,10*ROW('Water Data'!G32)))</f>
        <v/>
      </c>
      <c r="CC38" s="330" t="str">
        <f ca="true">+IF(OFFSET('Water Data'!$G$28,0,10*ROW('Water Data'!G32))="","",OFFSET('Water Data'!$G$28,0,10*ROW('Water Data'!G32)))</f>
        <v/>
      </c>
      <c r="CD38" s="330" t="str">
        <f ca="true">+IF(OFFSET('Water Data'!$G$29,0,10*ROW('Water Data'!G32))="","",OFFSET('Water Data'!$G$29,0,10*ROW('Water Data'!G32)))</f>
        <v/>
      </c>
      <c r="CE38" s="330" t="str">
        <f ca="true">+IF(OFFSET('Water Data'!$H$27,0,10*ROW('Water Data'!H32))="","",OFFSET('Water Data'!$H$27,0,10*ROW('Water Data'!H32)))</f>
        <v/>
      </c>
      <c r="CF38" s="330" t="str">
        <f ca="true">+IF(OFFSET('Water Data'!$H$28,0,10*ROW('Water Data'!H32))="","",OFFSET('Water Data'!$H$28,0,10*ROW('Water Data'!H32)))</f>
        <v/>
      </c>
      <c r="CG38" s="330" t="str">
        <f ca="true">+IF(OFFSET('Water Data'!$H$29,0,10*ROW('Water Data'!H32))="","",OFFSET('Water Data'!$H$29,0,10*ROW('Water Data'!H32)))</f>
        <v/>
      </c>
      <c r="CH38" s="330" t="str">
        <f ca="true">+IF(OFFSET('Water Data'!$I$27,0,10*ROW('Water Data'!I32))="","",OFFSET('Water Data'!$I$27,0,10*ROW('Water Data'!I32)))</f>
        <v/>
      </c>
      <c r="CI38" s="330" t="str">
        <f ca="true">+IF(OFFSET('Water Data'!$I$28,0,10*ROW('Water Data'!I32))="","",OFFSET('Water Data'!$I$28,0,10*ROW('Water Data'!I32)))</f>
        <v/>
      </c>
      <c r="CJ38" s="330" t="str">
        <f ca="true">+IF(OFFSET('Water Data'!$I$29,0,10*ROW('Water Data'!I32))="","",OFFSET('Water Data'!$I$29,0,10*ROW('Water Data'!I32)))</f>
        <v/>
      </c>
      <c r="CK38" s="330" t="str">
        <f ca="true">+IF(OFFSET('Sanitation Data'!$D$28,0,10*ROW('Sanitation Data'!D32))="","",OFFSET('Sanitation Data'!$D$28,0,10*ROW('Sanitation Data'!D32)))</f>
        <v/>
      </c>
      <c r="CL38" s="330" t="str">
        <f ca="true">+IF(OFFSET('Sanitation Data'!$D$29,0,10*ROW('Sanitation Data'!D32))="","",OFFSET('Sanitation Data'!$D$29,0,10*ROW('Sanitation Data'!D32)))</f>
        <v/>
      </c>
      <c r="CM38" s="330" t="str">
        <f ca="true">+IF(OFFSET('Sanitation Data'!$D$30,0,10*ROW('Sanitation Data'!D32))="","",OFFSET('Sanitation Data'!$D$30,0,10*ROW('Sanitation Data'!D32)))</f>
        <v/>
      </c>
      <c r="CN38" s="330" t="str">
        <f ca="true">+IF(OFFSET('Sanitation Data'!$D$31,0,10*ROW('Sanitation Data'!D32))="","",OFFSET('Sanitation Data'!$D$31,0,10*ROW('Sanitation Data'!D32)))</f>
        <v/>
      </c>
      <c r="CO38" s="330" t="str">
        <f ca="true">+IF(OFFSET('Sanitation Data'!$D$32,0,10*ROW('Sanitation Data'!D32))="","",OFFSET('Sanitation Data'!$D$32,0,10*ROW('Sanitation Data'!D32)))</f>
        <v/>
      </c>
      <c r="CP38" s="330" t="str">
        <f ca="true">+IF(OFFSET('Sanitation Data'!$E$28,0,10*ROW('Sanitation Data'!E32))="","",OFFSET('Sanitation Data'!$E$28,0,10*ROW('Sanitation Data'!E32)))</f>
        <v/>
      </c>
      <c r="CQ38" s="330" t="str">
        <f ca="true">+IF(OFFSET('Sanitation Data'!$E$29,0,10*ROW('Sanitation Data'!E32))="","",OFFSET('Sanitation Data'!$E$29,0,10*ROW('Sanitation Data'!E32)))</f>
        <v/>
      </c>
      <c r="CR38" s="330" t="str">
        <f ca="true">+IF(OFFSET('Sanitation Data'!$E$30,0,10*ROW('Sanitation Data'!E32))="","",OFFSET('Sanitation Data'!$E$30,0,10*ROW('Sanitation Data'!E32)))</f>
        <v/>
      </c>
      <c r="CS38" s="330" t="str">
        <f ca="true">+IF(OFFSET('Sanitation Data'!$E$31,0,10*ROW('Sanitation Data'!E32))="","",OFFSET('Sanitation Data'!$E$31,0,10*ROW('Sanitation Data'!E32)))</f>
        <v/>
      </c>
      <c r="CT38" s="330" t="str">
        <f ca="true">+IF(OFFSET('Sanitation Data'!$E$32,0,10*ROW('Sanitation Data'!E32))="","",OFFSET('Sanitation Data'!$E$32,0,10*ROW('Sanitation Data'!E32)))</f>
        <v/>
      </c>
      <c r="CU38" s="330" t="str">
        <f ca="true">+IF(OFFSET('Sanitation Data'!$F$28,0,10*ROW('Sanitation Data'!F32))="","",OFFSET('Sanitation Data'!$F$28,0,10*ROW('Sanitation Data'!F32)))</f>
        <v/>
      </c>
      <c r="CV38" s="330" t="str">
        <f ca="true">+IF(OFFSET('Sanitation Data'!$F$29,0,10*ROW('Sanitation Data'!F32))="","",OFFSET('Sanitation Data'!$F$29,0,10*ROW('Sanitation Data'!F32)))</f>
        <v/>
      </c>
      <c r="CW38" s="330" t="str">
        <f ca="true">+IF(OFFSET('Sanitation Data'!$F$30,0,10*ROW('Sanitation Data'!F32))="","",OFFSET('Sanitation Data'!$F$30,0,10*ROW('Sanitation Data'!F32)))</f>
        <v/>
      </c>
      <c r="CX38" s="330" t="str">
        <f ca="true">+IF(OFFSET('Sanitation Data'!$F$31,0,10*ROW('Sanitation Data'!F32))="","",OFFSET('Sanitation Data'!$F$31,0,10*ROW('Sanitation Data'!F32)))</f>
        <v/>
      </c>
      <c r="CY38" s="330" t="str">
        <f ca="true">+IF(OFFSET('Sanitation Data'!$F$32,0,10*ROW('Sanitation Data'!F32))="","",OFFSET('Sanitation Data'!$F$32,0,10*ROW('Sanitation Data'!F32)))</f>
        <v/>
      </c>
      <c r="CZ38" s="330" t="str">
        <f ca="true">+IF(OFFSET('Sanitation Data'!$G$28,0,10*ROW('Sanitation Data'!G32))="","",OFFSET('Sanitation Data'!$G$28,0,10*ROW('Sanitation Data'!G32)))</f>
        <v/>
      </c>
      <c r="DA38" s="330" t="str">
        <f ca="true">+IF(OFFSET('Sanitation Data'!$G$29,0,10*ROW('Sanitation Data'!G32))="","",OFFSET('Sanitation Data'!$G$29,0,10*ROW('Sanitation Data'!G32)))</f>
        <v/>
      </c>
      <c r="DB38" s="330" t="str">
        <f ca="true">+IF(OFFSET('Sanitation Data'!$G$30,0,10*ROW('Sanitation Data'!G32))="","",OFFSET('Sanitation Data'!$G$30,0,10*ROW('Sanitation Data'!G32)))</f>
        <v/>
      </c>
      <c r="DC38" s="330" t="str">
        <f ca="true">+IF(OFFSET('Sanitation Data'!$G$31,0,10*ROW('Sanitation Data'!G32))="","",OFFSET('Sanitation Data'!$G$31,0,10*ROW('Sanitation Data'!G32)))</f>
        <v/>
      </c>
      <c r="DD38" s="330" t="str">
        <f ca="true">+IF(OFFSET('Sanitation Data'!$G$32,0,10*ROW('Sanitation Data'!G32))="","",OFFSET('Sanitation Data'!$G$32,0,10*ROW('Sanitation Data'!G32)))</f>
        <v/>
      </c>
      <c r="DE38" s="330" t="str">
        <f ca="true">+IF(OFFSET('Sanitation Data'!$H$28,0,10*ROW('Sanitation Data'!H32))="","",OFFSET('Sanitation Data'!$H$28,0,10*ROW('Sanitation Data'!H32)))</f>
        <v/>
      </c>
      <c r="DF38" s="330" t="str">
        <f ca="true">+IF(OFFSET('Sanitation Data'!$H$29,0,10*ROW('Sanitation Data'!H32))="","",OFFSET('Sanitation Data'!$H$29,0,10*ROW('Sanitation Data'!H32)))</f>
        <v/>
      </c>
      <c r="DG38" s="330" t="str">
        <f ca="true">+IF(OFFSET('Sanitation Data'!$H$30,0,10*ROW('Sanitation Data'!H32))="","",OFFSET('Sanitation Data'!$H$30,0,10*ROW('Sanitation Data'!H32)))</f>
        <v/>
      </c>
      <c r="DH38" s="330" t="str">
        <f ca="true">+IF(OFFSET('Sanitation Data'!$H$31,0,10*ROW('Sanitation Data'!H32))="","",OFFSET('Sanitation Data'!$H$31,0,10*ROW('Sanitation Data'!H32)))</f>
        <v/>
      </c>
      <c r="DI38" s="330" t="str">
        <f ca="true">+IF(OFFSET('Sanitation Data'!$H$32,0,10*ROW('Sanitation Data'!H32))="","",OFFSET('Sanitation Data'!$H$32,0,10*ROW('Sanitation Data'!H32)))</f>
        <v/>
      </c>
      <c r="DJ38" s="330" t="str">
        <f ca="true">+IF(OFFSET('Sanitation Data'!$I$28,0,10*ROW('Sanitation Data'!I32))="","",OFFSET('Sanitation Data'!$I$28,0,10*ROW('Sanitation Data'!I32)))</f>
        <v/>
      </c>
      <c r="DK38" s="330" t="str">
        <f ca="true">+IF(OFFSET('Sanitation Data'!$I$29,0,10*ROW('Sanitation Data'!I32))="","",OFFSET('Sanitation Data'!$I$29,0,10*ROW('Sanitation Data'!I32)))</f>
        <v/>
      </c>
      <c r="DL38" s="330" t="str">
        <f ca="true">+IF(OFFSET('Sanitation Data'!$I$30,0,10*ROW('Sanitation Data'!I32))="","",OFFSET('Sanitation Data'!$I$30,0,10*ROW('Sanitation Data'!I32)))</f>
        <v/>
      </c>
      <c r="DM38" s="330" t="str">
        <f ca="true">+IF(OFFSET('Sanitation Data'!$I$31,0,10*ROW('Sanitation Data'!I32))="","",OFFSET('Sanitation Data'!$I$31,0,10*ROW('Sanitation Data'!I32)))</f>
        <v/>
      </c>
      <c r="DN38" s="330" t="str">
        <f ca="true">+IF(OFFSET('Sanitation Data'!$I$32,0,10*ROW('Sanitation Data'!I32))="","",OFFSET('Sanitation Data'!$I$32,0,10*ROW('Sanitation Data'!I32)))</f>
        <v/>
      </c>
      <c r="DO38" s="330" t="str">
        <f ca="true">+IF(OFFSET('Hygiene Data'!$D$11,0,10*ROW('Hygiene Data'!D32))="","",OFFSET('Hygiene Data'!$D$11,0,10*ROW('Hygiene Data'!D32)))</f>
        <v/>
      </c>
      <c r="DP38" s="330" t="str">
        <f ca="true">+IF(OFFSET('Hygiene Data'!$D$12,0,10*ROW('Hygiene Data'!D32))="","",OFFSET('Hygiene Data'!$D$12,0,10*ROW('Hygiene Data'!D32)))</f>
        <v/>
      </c>
      <c r="DQ38" s="330" t="str">
        <f ca="true">+IF(OFFSET('Hygiene Data'!$D$13,0,10*ROW('Hygiene Data'!D32))="","",OFFSET('Hygiene Data'!$D$13,0,10*ROW('Hygiene Data'!D32)))</f>
        <v/>
      </c>
      <c r="DR38" s="330" t="str">
        <f ca="true">+IF(OFFSET('Hygiene Data'!$E$11,0,10*ROW('Hygiene Data'!E32))="","",OFFSET('Hygiene Data'!$E$11,0,10*ROW('Hygiene Data'!E32)))</f>
        <v/>
      </c>
      <c r="DS38" s="330" t="str">
        <f ca="true">+IF(OFFSET('Hygiene Data'!$E$12,0,10*ROW('Hygiene Data'!E32))="","",OFFSET('Hygiene Data'!$E$12,0,10*ROW('Hygiene Data'!E32)))</f>
        <v/>
      </c>
      <c r="DT38" s="330" t="str">
        <f ca="true">+IF(OFFSET('Hygiene Data'!$E$13,0,10*ROW('Hygiene Data'!E32))="","",OFFSET('Hygiene Data'!$E$13,0,10*ROW('Hygiene Data'!E32)))</f>
        <v/>
      </c>
      <c r="DU38" s="330" t="str">
        <f ca="true">+IF(OFFSET('Hygiene Data'!$F$11,0,10*ROW('Hygiene Data'!F32))="","",OFFSET('Hygiene Data'!$F$11,0,10*ROW('Hygiene Data'!F32)))</f>
        <v/>
      </c>
      <c r="DV38" s="330" t="str">
        <f ca="true">+IF(OFFSET('Hygiene Data'!$F$12,0,10*ROW('Hygiene Data'!F32))="","",OFFSET('Hygiene Data'!$F$12,0,10*ROW('Hygiene Data'!F32)))</f>
        <v/>
      </c>
      <c r="DW38" s="330" t="str">
        <f ca="true">+IF(OFFSET('Hygiene Data'!$F$13,0,10*ROW('Hygiene Data'!F32))="","",OFFSET('Hygiene Data'!$F$13,0,10*ROW('Hygiene Data'!F32)))</f>
        <v/>
      </c>
      <c r="DX38" s="330" t="str">
        <f ca="true">+IF(OFFSET('Hygiene Data'!$G$11,0,10*ROW('Hygiene Data'!G32))="","",OFFSET('Hygiene Data'!$G$11,0,10*ROW('Hygiene Data'!G32)))</f>
        <v/>
      </c>
      <c r="DY38" s="330" t="str">
        <f ca="true">+IF(OFFSET('Hygiene Data'!$G$12,0,10*ROW('Hygiene Data'!G32))="","",OFFSET('Hygiene Data'!$G$12,0,10*ROW('Hygiene Data'!G32)))</f>
        <v/>
      </c>
      <c r="DZ38" s="330" t="str">
        <f ca="true">+IF(OFFSET('Hygiene Data'!$G$13,0,10*ROW('Hygiene Data'!G32))="","",OFFSET('Hygiene Data'!$G$13,0,10*ROW('Hygiene Data'!G32)))</f>
        <v/>
      </c>
      <c r="EA38" s="330" t="str">
        <f ca="true">+IF(OFFSET('Hygiene Data'!$H$11,0,10*ROW('Hygiene Data'!H32))="","",OFFSET('Hygiene Data'!$H$11,0,10*ROW('Hygiene Data'!H32)))</f>
        <v/>
      </c>
      <c r="EB38" s="330" t="str">
        <f ca="true">+IF(OFFSET('Hygiene Data'!$H$12,0,10*ROW('Hygiene Data'!H32))="","",OFFSET('Hygiene Data'!$H$12,0,10*ROW('Hygiene Data'!H32)))</f>
        <v/>
      </c>
      <c r="EC38" s="330" t="str">
        <f ca="true">+IF(OFFSET('Hygiene Data'!$H$13,0,10*ROW('Hygiene Data'!H32))="","",OFFSET('Hygiene Data'!$H$13,0,10*ROW('Hygiene Data'!H32)))</f>
        <v/>
      </c>
      <c r="ED38" s="330" t="str">
        <f ca="true">+IF(OFFSET('Hygiene Data'!$I$11,0,10*ROW('Hygiene Data'!I32))="","",OFFSET('Hygiene Data'!$I$11,0,10*ROW('Hygiene Data'!I32)))</f>
        <v/>
      </c>
      <c r="EE38" s="330" t="str">
        <f ca="true">+IF(OFFSET('Hygiene Data'!$I$12,0,10*ROW('Hygiene Data'!I32))="","",OFFSET('Hygiene Data'!$I$12,0,10*ROW('Hygiene Data'!I32)))</f>
        <v/>
      </c>
      <c r="EF38" s="33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90"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30"/>
      <c r="BS39" s="330" t="str">
        <f ca="true">+IF(OFFSET('Water Data'!$D$27,0,10*ROW('Water Data'!D33))="","",OFFSET('Water Data'!$D$27,0,10*ROW('Water Data'!D33)))</f>
        <v/>
      </c>
      <c r="BT39" s="330" t="str">
        <f ca="true">+IF(OFFSET('Water Data'!$D$28,0,10*ROW('Water Data'!D33))="","",OFFSET('Water Data'!$D$28,0,10*ROW('Water Data'!D33)))</f>
        <v/>
      </c>
      <c r="BU39" s="330" t="str">
        <f ca="true">+IF(OFFSET('Water Data'!$D$29,0,10*ROW('Water Data'!D33))="","",OFFSET('Water Data'!$D$29,0,10*ROW('Water Data'!D33)))</f>
        <v/>
      </c>
      <c r="BV39" s="330" t="str">
        <f ca="true">+IF(OFFSET('Water Data'!$E$27,0,10*ROW('Water Data'!E33))="","",OFFSET('Water Data'!$E$27,0,10*ROW('Water Data'!E33)))</f>
        <v/>
      </c>
      <c r="BW39" s="330" t="str">
        <f ca="true">+IF(OFFSET('Water Data'!$E$28,0,10*ROW('Water Data'!E33))="","",OFFSET('Water Data'!$E$28,0,10*ROW('Water Data'!E33)))</f>
        <v/>
      </c>
      <c r="BX39" s="330" t="str">
        <f ca="true">+IF(OFFSET('Water Data'!$E$29,0,10*ROW('Water Data'!E33))="","",OFFSET('Water Data'!$E$29,0,10*ROW('Water Data'!E33)))</f>
        <v/>
      </c>
      <c r="BY39" s="330" t="str">
        <f ca="true">+IF(OFFSET('Water Data'!$F$27,0,10*ROW('Water Data'!F33))="","",OFFSET('Water Data'!$F$27,0,10*ROW('Water Data'!F33)))</f>
        <v/>
      </c>
      <c r="BZ39" s="330" t="str">
        <f ca="true">+IF(OFFSET('Water Data'!$F$28,0,10*ROW('Water Data'!F33))="","",OFFSET('Water Data'!$F$28,0,10*ROW('Water Data'!F33)))</f>
        <v/>
      </c>
      <c r="CA39" s="330" t="str">
        <f ca="true">+IF(OFFSET('Water Data'!$F$29,0,10*ROW('Water Data'!F33))="","",OFFSET('Water Data'!$F$29,0,10*ROW('Water Data'!F33)))</f>
        <v/>
      </c>
      <c r="CB39" s="330" t="str">
        <f ca="true">+IF(OFFSET('Water Data'!$G$27,0,10*ROW('Water Data'!G33))="","",OFFSET('Water Data'!$G$27,0,10*ROW('Water Data'!G33)))</f>
        <v/>
      </c>
      <c r="CC39" s="330" t="str">
        <f ca="true">+IF(OFFSET('Water Data'!$G$28,0,10*ROW('Water Data'!G33))="","",OFFSET('Water Data'!$G$28,0,10*ROW('Water Data'!G33)))</f>
        <v/>
      </c>
      <c r="CD39" s="330" t="str">
        <f ca="true">+IF(OFFSET('Water Data'!$G$29,0,10*ROW('Water Data'!G33))="","",OFFSET('Water Data'!$G$29,0,10*ROW('Water Data'!G33)))</f>
        <v/>
      </c>
      <c r="CE39" s="330" t="str">
        <f ca="true">+IF(OFFSET('Water Data'!$H$27,0,10*ROW('Water Data'!H33))="","",OFFSET('Water Data'!$H$27,0,10*ROW('Water Data'!H33)))</f>
        <v/>
      </c>
      <c r="CF39" s="330" t="str">
        <f ca="true">+IF(OFFSET('Water Data'!$H$28,0,10*ROW('Water Data'!H33))="","",OFFSET('Water Data'!$H$28,0,10*ROW('Water Data'!H33)))</f>
        <v/>
      </c>
      <c r="CG39" s="330" t="str">
        <f ca="true">+IF(OFFSET('Water Data'!$H$29,0,10*ROW('Water Data'!H33))="","",OFFSET('Water Data'!$H$29,0,10*ROW('Water Data'!H33)))</f>
        <v/>
      </c>
      <c r="CH39" s="330" t="str">
        <f ca="true">+IF(OFFSET('Water Data'!$I$27,0,10*ROW('Water Data'!I33))="","",OFFSET('Water Data'!$I$27,0,10*ROW('Water Data'!I33)))</f>
        <v/>
      </c>
      <c r="CI39" s="330" t="str">
        <f ca="true">+IF(OFFSET('Water Data'!$I$28,0,10*ROW('Water Data'!I33))="","",OFFSET('Water Data'!$I$28,0,10*ROW('Water Data'!I33)))</f>
        <v/>
      </c>
      <c r="CJ39" s="330" t="str">
        <f ca="true">+IF(OFFSET('Water Data'!$I$29,0,10*ROW('Water Data'!I33))="","",OFFSET('Water Data'!$I$29,0,10*ROW('Water Data'!I33)))</f>
        <v/>
      </c>
      <c r="CK39" s="330" t="str">
        <f ca="true">+IF(OFFSET('Sanitation Data'!$D$28,0,10*ROW('Sanitation Data'!D33))="","",OFFSET('Sanitation Data'!$D$28,0,10*ROW('Sanitation Data'!D33)))</f>
        <v/>
      </c>
      <c r="CL39" s="330" t="str">
        <f ca="true">+IF(OFFSET('Sanitation Data'!$D$29,0,10*ROW('Sanitation Data'!D33))="","",OFFSET('Sanitation Data'!$D$29,0,10*ROW('Sanitation Data'!D33)))</f>
        <v/>
      </c>
      <c r="CM39" s="330" t="str">
        <f ca="true">+IF(OFFSET('Sanitation Data'!$D$30,0,10*ROW('Sanitation Data'!D33))="","",OFFSET('Sanitation Data'!$D$30,0,10*ROW('Sanitation Data'!D33)))</f>
        <v/>
      </c>
      <c r="CN39" s="330" t="str">
        <f ca="true">+IF(OFFSET('Sanitation Data'!$D$31,0,10*ROW('Sanitation Data'!D33))="","",OFFSET('Sanitation Data'!$D$31,0,10*ROW('Sanitation Data'!D33)))</f>
        <v/>
      </c>
      <c r="CO39" s="330" t="str">
        <f ca="true">+IF(OFFSET('Sanitation Data'!$D$32,0,10*ROW('Sanitation Data'!D33))="","",OFFSET('Sanitation Data'!$D$32,0,10*ROW('Sanitation Data'!D33)))</f>
        <v/>
      </c>
      <c r="CP39" s="330" t="str">
        <f ca="true">+IF(OFFSET('Sanitation Data'!$E$28,0,10*ROW('Sanitation Data'!E33))="","",OFFSET('Sanitation Data'!$E$28,0,10*ROW('Sanitation Data'!E33)))</f>
        <v/>
      </c>
      <c r="CQ39" s="330" t="str">
        <f ca="true">+IF(OFFSET('Sanitation Data'!$E$29,0,10*ROW('Sanitation Data'!E33))="","",OFFSET('Sanitation Data'!$E$29,0,10*ROW('Sanitation Data'!E33)))</f>
        <v/>
      </c>
      <c r="CR39" s="330" t="str">
        <f ca="true">+IF(OFFSET('Sanitation Data'!$E$30,0,10*ROW('Sanitation Data'!E33))="","",OFFSET('Sanitation Data'!$E$30,0,10*ROW('Sanitation Data'!E33)))</f>
        <v/>
      </c>
      <c r="CS39" s="330" t="str">
        <f ca="true">+IF(OFFSET('Sanitation Data'!$E$31,0,10*ROW('Sanitation Data'!E33))="","",OFFSET('Sanitation Data'!$E$31,0,10*ROW('Sanitation Data'!E33)))</f>
        <v/>
      </c>
      <c r="CT39" s="330" t="str">
        <f ca="true">+IF(OFFSET('Sanitation Data'!$E$32,0,10*ROW('Sanitation Data'!E33))="","",OFFSET('Sanitation Data'!$E$32,0,10*ROW('Sanitation Data'!E33)))</f>
        <v/>
      </c>
      <c r="CU39" s="330" t="str">
        <f ca="true">+IF(OFFSET('Sanitation Data'!$F$28,0,10*ROW('Sanitation Data'!F33))="","",OFFSET('Sanitation Data'!$F$28,0,10*ROW('Sanitation Data'!F33)))</f>
        <v/>
      </c>
      <c r="CV39" s="330" t="str">
        <f ca="true">+IF(OFFSET('Sanitation Data'!$F$29,0,10*ROW('Sanitation Data'!F33))="","",OFFSET('Sanitation Data'!$F$29,0,10*ROW('Sanitation Data'!F33)))</f>
        <v/>
      </c>
      <c r="CW39" s="330" t="str">
        <f ca="true">+IF(OFFSET('Sanitation Data'!$F$30,0,10*ROW('Sanitation Data'!F33))="","",OFFSET('Sanitation Data'!$F$30,0,10*ROW('Sanitation Data'!F33)))</f>
        <v/>
      </c>
      <c r="CX39" s="330" t="str">
        <f ca="true">+IF(OFFSET('Sanitation Data'!$F$31,0,10*ROW('Sanitation Data'!F33))="","",OFFSET('Sanitation Data'!$F$31,0,10*ROW('Sanitation Data'!F33)))</f>
        <v/>
      </c>
      <c r="CY39" s="330" t="str">
        <f ca="true">+IF(OFFSET('Sanitation Data'!$F$32,0,10*ROW('Sanitation Data'!F33))="","",OFFSET('Sanitation Data'!$F$32,0,10*ROW('Sanitation Data'!F33)))</f>
        <v/>
      </c>
      <c r="CZ39" s="330" t="str">
        <f ca="true">+IF(OFFSET('Sanitation Data'!$G$28,0,10*ROW('Sanitation Data'!G33))="","",OFFSET('Sanitation Data'!$G$28,0,10*ROW('Sanitation Data'!G33)))</f>
        <v/>
      </c>
      <c r="DA39" s="330" t="str">
        <f ca="true">+IF(OFFSET('Sanitation Data'!$G$29,0,10*ROW('Sanitation Data'!G33))="","",OFFSET('Sanitation Data'!$G$29,0,10*ROW('Sanitation Data'!G33)))</f>
        <v/>
      </c>
      <c r="DB39" s="330" t="str">
        <f ca="true">+IF(OFFSET('Sanitation Data'!$G$30,0,10*ROW('Sanitation Data'!G33))="","",OFFSET('Sanitation Data'!$G$30,0,10*ROW('Sanitation Data'!G33)))</f>
        <v/>
      </c>
      <c r="DC39" s="330" t="str">
        <f ca="true">+IF(OFFSET('Sanitation Data'!$G$31,0,10*ROW('Sanitation Data'!G33))="","",OFFSET('Sanitation Data'!$G$31,0,10*ROW('Sanitation Data'!G33)))</f>
        <v/>
      </c>
      <c r="DD39" s="330" t="str">
        <f ca="true">+IF(OFFSET('Sanitation Data'!$G$32,0,10*ROW('Sanitation Data'!G33))="","",OFFSET('Sanitation Data'!$G$32,0,10*ROW('Sanitation Data'!G33)))</f>
        <v/>
      </c>
      <c r="DE39" s="330" t="str">
        <f ca="true">+IF(OFFSET('Sanitation Data'!$H$28,0,10*ROW('Sanitation Data'!H33))="","",OFFSET('Sanitation Data'!$H$28,0,10*ROW('Sanitation Data'!H33)))</f>
        <v/>
      </c>
      <c r="DF39" s="330" t="str">
        <f ca="true">+IF(OFFSET('Sanitation Data'!$H$29,0,10*ROW('Sanitation Data'!H33))="","",OFFSET('Sanitation Data'!$H$29,0,10*ROW('Sanitation Data'!H33)))</f>
        <v/>
      </c>
      <c r="DG39" s="330" t="str">
        <f ca="true">+IF(OFFSET('Sanitation Data'!$H$30,0,10*ROW('Sanitation Data'!H33))="","",OFFSET('Sanitation Data'!$H$30,0,10*ROW('Sanitation Data'!H33)))</f>
        <v/>
      </c>
      <c r="DH39" s="330" t="str">
        <f ca="true">+IF(OFFSET('Sanitation Data'!$H$31,0,10*ROW('Sanitation Data'!H33))="","",OFFSET('Sanitation Data'!$H$31,0,10*ROW('Sanitation Data'!H33)))</f>
        <v/>
      </c>
      <c r="DI39" s="330" t="str">
        <f ca="true">+IF(OFFSET('Sanitation Data'!$H$32,0,10*ROW('Sanitation Data'!H33))="","",OFFSET('Sanitation Data'!$H$32,0,10*ROW('Sanitation Data'!H33)))</f>
        <v/>
      </c>
      <c r="DJ39" s="330" t="str">
        <f ca="true">+IF(OFFSET('Sanitation Data'!$I$28,0,10*ROW('Sanitation Data'!I33))="","",OFFSET('Sanitation Data'!$I$28,0,10*ROW('Sanitation Data'!I33)))</f>
        <v/>
      </c>
      <c r="DK39" s="330" t="str">
        <f ca="true">+IF(OFFSET('Sanitation Data'!$I$29,0,10*ROW('Sanitation Data'!I33))="","",OFFSET('Sanitation Data'!$I$29,0,10*ROW('Sanitation Data'!I33)))</f>
        <v/>
      </c>
      <c r="DL39" s="330" t="str">
        <f ca="true">+IF(OFFSET('Sanitation Data'!$I$30,0,10*ROW('Sanitation Data'!I33))="","",OFFSET('Sanitation Data'!$I$30,0,10*ROW('Sanitation Data'!I33)))</f>
        <v/>
      </c>
      <c r="DM39" s="330" t="str">
        <f ca="true">+IF(OFFSET('Sanitation Data'!$I$31,0,10*ROW('Sanitation Data'!I33))="","",OFFSET('Sanitation Data'!$I$31,0,10*ROW('Sanitation Data'!I33)))</f>
        <v/>
      </c>
      <c r="DN39" s="330" t="str">
        <f ca="true">+IF(OFFSET('Sanitation Data'!$I$32,0,10*ROW('Sanitation Data'!I33))="","",OFFSET('Sanitation Data'!$I$32,0,10*ROW('Sanitation Data'!I33)))</f>
        <v/>
      </c>
      <c r="DO39" s="330" t="str">
        <f ca="true">+IF(OFFSET('Hygiene Data'!$D$11,0,10*ROW('Hygiene Data'!D33))="","",OFFSET('Hygiene Data'!$D$11,0,10*ROW('Hygiene Data'!D33)))</f>
        <v/>
      </c>
      <c r="DP39" s="330" t="str">
        <f ca="true">+IF(OFFSET('Hygiene Data'!$D$12,0,10*ROW('Hygiene Data'!D33))="","",OFFSET('Hygiene Data'!$D$12,0,10*ROW('Hygiene Data'!D33)))</f>
        <v/>
      </c>
      <c r="DQ39" s="330" t="str">
        <f ca="true">+IF(OFFSET('Hygiene Data'!$D$13,0,10*ROW('Hygiene Data'!D33))="","",OFFSET('Hygiene Data'!$D$13,0,10*ROW('Hygiene Data'!D33)))</f>
        <v/>
      </c>
      <c r="DR39" s="330" t="str">
        <f ca="true">+IF(OFFSET('Hygiene Data'!$E$11,0,10*ROW('Hygiene Data'!E33))="","",OFFSET('Hygiene Data'!$E$11,0,10*ROW('Hygiene Data'!E33)))</f>
        <v/>
      </c>
      <c r="DS39" s="330" t="str">
        <f ca="true">+IF(OFFSET('Hygiene Data'!$E$12,0,10*ROW('Hygiene Data'!E33))="","",OFFSET('Hygiene Data'!$E$12,0,10*ROW('Hygiene Data'!E33)))</f>
        <v/>
      </c>
      <c r="DT39" s="330" t="str">
        <f ca="true">+IF(OFFSET('Hygiene Data'!$E$13,0,10*ROW('Hygiene Data'!E33))="","",OFFSET('Hygiene Data'!$E$13,0,10*ROW('Hygiene Data'!E33)))</f>
        <v/>
      </c>
      <c r="DU39" s="330" t="str">
        <f ca="true">+IF(OFFSET('Hygiene Data'!$F$11,0,10*ROW('Hygiene Data'!F33))="","",OFFSET('Hygiene Data'!$F$11,0,10*ROW('Hygiene Data'!F33)))</f>
        <v/>
      </c>
      <c r="DV39" s="330" t="str">
        <f ca="true">+IF(OFFSET('Hygiene Data'!$F$12,0,10*ROW('Hygiene Data'!F33))="","",OFFSET('Hygiene Data'!$F$12,0,10*ROW('Hygiene Data'!F33)))</f>
        <v/>
      </c>
      <c r="DW39" s="330" t="str">
        <f ca="true">+IF(OFFSET('Hygiene Data'!$F$13,0,10*ROW('Hygiene Data'!F33))="","",OFFSET('Hygiene Data'!$F$13,0,10*ROW('Hygiene Data'!F33)))</f>
        <v/>
      </c>
      <c r="DX39" s="330" t="str">
        <f ca="true">+IF(OFFSET('Hygiene Data'!$G$11,0,10*ROW('Hygiene Data'!G33))="","",OFFSET('Hygiene Data'!$G$11,0,10*ROW('Hygiene Data'!G33)))</f>
        <v/>
      </c>
      <c r="DY39" s="330" t="str">
        <f ca="true">+IF(OFFSET('Hygiene Data'!$G$12,0,10*ROW('Hygiene Data'!G33))="","",OFFSET('Hygiene Data'!$G$12,0,10*ROW('Hygiene Data'!G33)))</f>
        <v/>
      </c>
      <c r="DZ39" s="330" t="str">
        <f ca="true">+IF(OFFSET('Hygiene Data'!$G$13,0,10*ROW('Hygiene Data'!G33))="","",OFFSET('Hygiene Data'!$G$13,0,10*ROW('Hygiene Data'!G33)))</f>
        <v/>
      </c>
      <c r="EA39" s="330" t="str">
        <f ca="true">+IF(OFFSET('Hygiene Data'!$H$11,0,10*ROW('Hygiene Data'!H33))="","",OFFSET('Hygiene Data'!$H$11,0,10*ROW('Hygiene Data'!H33)))</f>
        <v/>
      </c>
      <c r="EB39" s="330" t="str">
        <f ca="true">+IF(OFFSET('Hygiene Data'!$H$12,0,10*ROW('Hygiene Data'!H33))="","",OFFSET('Hygiene Data'!$H$12,0,10*ROW('Hygiene Data'!H33)))</f>
        <v/>
      </c>
      <c r="EC39" s="330" t="str">
        <f ca="true">+IF(OFFSET('Hygiene Data'!$H$13,0,10*ROW('Hygiene Data'!H33))="","",OFFSET('Hygiene Data'!$H$13,0,10*ROW('Hygiene Data'!H33)))</f>
        <v/>
      </c>
      <c r="ED39" s="330" t="str">
        <f ca="true">+IF(OFFSET('Hygiene Data'!$I$11,0,10*ROW('Hygiene Data'!I33))="","",OFFSET('Hygiene Data'!$I$11,0,10*ROW('Hygiene Data'!I33)))</f>
        <v/>
      </c>
      <c r="EE39" s="330" t="str">
        <f ca="true">+IF(OFFSET('Hygiene Data'!$I$12,0,10*ROW('Hygiene Data'!I33))="","",OFFSET('Hygiene Data'!$I$12,0,10*ROW('Hygiene Data'!I33)))</f>
        <v/>
      </c>
      <c r="EF39" s="33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90"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30"/>
      <c r="BS40" s="330" t="str">
        <f ca="true">+IF(OFFSET('Water Data'!$D$27,0,10*ROW('Water Data'!D34))="","",OFFSET('Water Data'!$D$27,0,10*ROW('Water Data'!D34)))</f>
        <v/>
      </c>
      <c r="BT40" s="330" t="str">
        <f ca="true">+IF(OFFSET('Water Data'!$D$28,0,10*ROW('Water Data'!D34))="","",OFFSET('Water Data'!$D$28,0,10*ROW('Water Data'!D34)))</f>
        <v/>
      </c>
      <c r="BU40" s="330" t="str">
        <f ca="true">+IF(OFFSET('Water Data'!$D$29,0,10*ROW('Water Data'!D34))="","",OFFSET('Water Data'!$D$29,0,10*ROW('Water Data'!D34)))</f>
        <v/>
      </c>
      <c r="BV40" s="330" t="str">
        <f ca="true">+IF(OFFSET('Water Data'!$E$27,0,10*ROW('Water Data'!E34))="","",OFFSET('Water Data'!$E$27,0,10*ROW('Water Data'!E34)))</f>
        <v/>
      </c>
      <c r="BW40" s="330" t="str">
        <f ca="true">+IF(OFFSET('Water Data'!$E$28,0,10*ROW('Water Data'!E34))="","",OFFSET('Water Data'!$E$28,0,10*ROW('Water Data'!E34)))</f>
        <v/>
      </c>
      <c r="BX40" s="330" t="str">
        <f ca="true">+IF(OFFSET('Water Data'!$E$29,0,10*ROW('Water Data'!E34))="","",OFFSET('Water Data'!$E$29,0,10*ROW('Water Data'!E34)))</f>
        <v/>
      </c>
      <c r="BY40" s="330" t="str">
        <f ca="true">+IF(OFFSET('Water Data'!$F$27,0,10*ROW('Water Data'!F34))="","",OFFSET('Water Data'!$F$27,0,10*ROW('Water Data'!F34)))</f>
        <v/>
      </c>
      <c r="BZ40" s="330" t="str">
        <f ca="true">+IF(OFFSET('Water Data'!$F$28,0,10*ROW('Water Data'!F34))="","",OFFSET('Water Data'!$F$28,0,10*ROW('Water Data'!F34)))</f>
        <v/>
      </c>
      <c r="CA40" s="330" t="str">
        <f ca="true">+IF(OFFSET('Water Data'!$F$29,0,10*ROW('Water Data'!F34))="","",OFFSET('Water Data'!$F$29,0,10*ROW('Water Data'!F34)))</f>
        <v/>
      </c>
      <c r="CB40" s="330" t="str">
        <f ca="true">+IF(OFFSET('Water Data'!$G$27,0,10*ROW('Water Data'!G34))="","",OFFSET('Water Data'!$G$27,0,10*ROW('Water Data'!G34)))</f>
        <v/>
      </c>
      <c r="CC40" s="330" t="str">
        <f ca="true">+IF(OFFSET('Water Data'!$G$28,0,10*ROW('Water Data'!G34))="","",OFFSET('Water Data'!$G$28,0,10*ROW('Water Data'!G34)))</f>
        <v/>
      </c>
      <c r="CD40" s="330" t="str">
        <f ca="true">+IF(OFFSET('Water Data'!$G$29,0,10*ROW('Water Data'!G34))="","",OFFSET('Water Data'!$G$29,0,10*ROW('Water Data'!G34)))</f>
        <v/>
      </c>
      <c r="CE40" s="330" t="str">
        <f ca="true">+IF(OFFSET('Water Data'!$H$27,0,10*ROW('Water Data'!H34))="","",OFFSET('Water Data'!$H$27,0,10*ROW('Water Data'!H34)))</f>
        <v/>
      </c>
      <c r="CF40" s="330" t="str">
        <f ca="true">+IF(OFFSET('Water Data'!$H$28,0,10*ROW('Water Data'!H34))="","",OFFSET('Water Data'!$H$28,0,10*ROW('Water Data'!H34)))</f>
        <v/>
      </c>
      <c r="CG40" s="330" t="str">
        <f ca="true">+IF(OFFSET('Water Data'!$H$29,0,10*ROW('Water Data'!H34))="","",OFFSET('Water Data'!$H$29,0,10*ROW('Water Data'!H34)))</f>
        <v/>
      </c>
      <c r="CH40" s="330" t="str">
        <f ca="true">+IF(OFFSET('Water Data'!$I$27,0,10*ROW('Water Data'!I34))="","",OFFSET('Water Data'!$I$27,0,10*ROW('Water Data'!I34)))</f>
        <v/>
      </c>
      <c r="CI40" s="330" t="str">
        <f ca="true">+IF(OFFSET('Water Data'!$I$28,0,10*ROW('Water Data'!I34))="","",OFFSET('Water Data'!$I$28,0,10*ROW('Water Data'!I34)))</f>
        <v/>
      </c>
      <c r="CJ40" s="330" t="str">
        <f ca="true">+IF(OFFSET('Water Data'!$I$29,0,10*ROW('Water Data'!I34))="","",OFFSET('Water Data'!$I$29,0,10*ROW('Water Data'!I34)))</f>
        <v/>
      </c>
      <c r="CK40" s="330" t="str">
        <f ca="true">+IF(OFFSET('Sanitation Data'!$D$28,0,10*ROW('Sanitation Data'!D34))="","",OFFSET('Sanitation Data'!$D$28,0,10*ROW('Sanitation Data'!D34)))</f>
        <v/>
      </c>
      <c r="CL40" s="330" t="str">
        <f ca="true">+IF(OFFSET('Sanitation Data'!$D$29,0,10*ROW('Sanitation Data'!D34))="","",OFFSET('Sanitation Data'!$D$29,0,10*ROW('Sanitation Data'!D34)))</f>
        <v/>
      </c>
      <c r="CM40" s="330" t="str">
        <f ca="true">+IF(OFFSET('Sanitation Data'!$D$30,0,10*ROW('Sanitation Data'!D34))="","",OFFSET('Sanitation Data'!$D$30,0,10*ROW('Sanitation Data'!D34)))</f>
        <v/>
      </c>
      <c r="CN40" s="330" t="str">
        <f ca="true">+IF(OFFSET('Sanitation Data'!$D$31,0,10*ROW('Sanitation Data'!D34))="","",OFFSET('Sanitation Data'!$D$31,0,10*ROW('Sanitation Data'!D34)))</f>
        <v/>
      </c>
      <c r="CO40" s="330" t="str">
        <f ca="true">+IF(OFFSET('Sanitation Data'!$D$32,0,10*ROW('Sanitation Data'!D34))="","",OFFSET('Sanitation Data'!$D$32,0,10*ROW('Sanitation Data'!D34)))</f>
        <v/>
      </c>
      <c r="CP40" s="330" t="str">
        <f ca="true">+IF(OFFSET('Sanitation Data'!$E$28,0,10*ROW('Sanitation Data'!E34))="","",OFFSET('Sanitation Data'!$E$28,0,10*ROW('Sanitation Data'!E34)))</f>
        <v/>
      </c>
      <c r="CQ40" s="330" t="str">
        <f ca="true">+IF(OFFSET('Sanitation Data'!$E$29,0,10*ROW('Sanitation Data'!E34))="","",OFFSET('Sanitation Data'!$E$29,0,10*ROW('Sanitation Data'!E34)))</f>
        <v/>
      </c>
      <c r="CR40" s="330" t="str">
        <f ca="true">+IF(OFFSET('Sanitation Data'!$E$30,0,10*ROW('Sanitation Data'!E34))="","",OFFSET('Sanitation Data'!$E$30,0,10*ROW('Sanitation Data'!E34)))</f>
        <v/>
      </c>
      <c r="CS40" s="330" t="str">
        <f ca="true">+IF(OFFSET('Sanitation Data'!$E$31,0,10*ROW('Sanitation Data'!E34))="","",OFFSET('Sanitation Data'!$E$31,0,10*ROW('Sanitation Data'!E34)))</f>
        <v/>
      </c>
      <c r="CT40" s="330" t="str">
        <f ca="true">+IF(OFFSET('Sanitation Data'!$E$32,0,10*ROW('Sanitation Data'!E34))="","",OFFSET('Sanitation Data'!$E$32,0,10*ROW('Sanitation Data'!E34)))</f>
        <v/>
      </c>
      <c r="CU40" s="330" t="str">
        <f ca="true">+IF(OFFSET('Sanitation Data'!$F$28,0,10*ROW('Sanitation Data'!F34))="","",OFFSET('Sanitation Data'!$F$28,0,10*ROW('Sanitation Data'!F34)))</f>
        <v/>
      </c>
      <c r="CV40" s="330" t="str">
        <f ca="true">+IF(OFFSET('Sanitation Data'!$F$29,0,10*ROW('Sanitation Data'!F34))="","",OFFSET('Sanitation Data'!$F$29,0,10*ROW('Sanitation Data'!F34)))</f>
        <v/>
      </c>
      <c r="CW40" s="330" t="str">
        <f ca="true">+IF(OFFSET('Sanitation Data'!$F$30,0,10*ROW('Sanitation Data'!F34))="","",OFFSET('Sanitation Data'!$F$30,0,10*ROW('Sanitation Data'!F34)))</f>
        <v/>
      </c>
      <c r="CX40" s="330" t="str">
        <f ca="true">+IF(OFFSET('Sanitation Data'!$F$31,0,10*ROW('Sanitation Data'!F34))="","",OFFSET('Sanitation Data'!$F$31,0,10*ROW('Sanitation Data'!F34)))</f>
        <v/>
      </c>
      <c r="CY40" s="330" t="str">
        <f ca="true">+IF(OFFSET('Sanitation Data'!$F$32,0,10*ROW('Sanitation Data'!F34))="","",OFFSET('Sanitation Data'!$F$32,0,10*ROW('Sanitation Data'!F34)))</f>
        <v/>
      </c>
      <c r="CZ40" s="330" t="str">
        <f ca="true">+IF(OFFSET('Sanitation Data'!$G$28,0,10*ROW('Sanitation Data'!G34))="","",OFFSET('Sanitation Data'!$G$28,0,10*ROW('Sanitation Data'!G34)))</f>
        <v/>
      </c>
      <c r="DA40" s="330" t="str">
        <f ca="true">+IF(OFFSET('Sanitation Data'!$G$29,0,10*ROW('Sanitation Data'!G34))="","",OFFSET('Sanitation Data'!$G$29,0,10*ROW('Sanitation Data'!G34)))</f>
        <v/>
      </c>
      <c r="DB40" s="330" t="str">
        <f ca="true">+IF(OFFSET('Sanitation Data'!$G$30,0,10*ROW('Sanitation Data'!G34))="","",OFFSET('Sanitation Data'!$G$30,0,10*ROW('Sanitation Data'!G34)))</f>
        <v/>
      </c>
      <c r="DC40" s="330" t="str">
        <f ca="true">+IF(OFFSET('Sanitation Data'!$G$31,0,10*ROW('Sanitation Data'!G34))="","",OFFSET('Sanitation Data'!$G$31,0,10*ROW('Sanitation Data'!G34)))</f>
        <v/>
      </c>
      <c r="DD40" s="330" t="str">
        <f ca="true">+IF(OFFSET('Sanitation Data'!$G$32,0,10*ROW('Sanitation Data'!G34))="","",OFFSET('Sanitation Data'!$G$32,0,10*ROW('Sanitation Data'!G34)))</f>
        <v/>
      </c>
      <c r="DE40" s="330" t="str">
        <f ca="true">+IF(OFFSET('Sanitation Data'!$H$28,0,10*ROW('Sanitation Data'!H34))="","",OFFSET('Sanitation Data'!$H$28,0,10*ROW('Sanitation Data'!H34)))</f>
        <v/>
      </c>
      <c r="DF40" s="330" t="str">
        <f ca="true">+IF(OFFSET('Sanitation Data'!$H$29,0,10*ROW('Sanitation Data'!H34))="","",OFFSET('Sanitation Data'!$H$29,0,10*ROW('Sanitation Data'!H34)))</f>
        <v/>
      </c>
      <c r="DG40" s="330" t="str">
        <f ca="true">+IF(OFFSET('Sanitation Data'!$H$30,0,10*ROW('Sanitation Data'!H34))="","",OFFSET('Sanitation Data'!$H$30,0,10*ROW('Sanitation Data'!H34)))</f>
        <v/>
      </c>
      <c r="DH40" s="330" t="str">
        <f ca="true">+IF(OFFSET('Sanitation Data'!$H$31,0,10*ROW('Sanitation Data'!H34))="","",OFFSET('Sanitation Data'!$H$31,0,10*ROW('Sanitation Data'!H34)))</f>
        <v/>
      </c>
      <c r="DI40" s="330" t="str">
        <f ca="true">+IF(OFFSET('Sanitation Data'!$H$32,0,10*ROW('Sanitation Data'!H34))="","",OFFSET('Sanitation Data'!$H$32,0,10*ROW('Sanitation Data'!H34)))</f>
        <v/>
      </c>
      <c r="DJ40" s="330" t="str">
        <f ca="true">+IF(OFFSET('Sanitation Data'!$I$28,0,10*ROW('Sanitation Data'!I34))="","",OFFSET('Sanitation Data'!$I$28,0,10*ROW('Sanitation Data'!I34)))</f>
        <v/>
      </c>
      <c r="DK40" s="330" t="str">
        <f ca="true">+IF(OFFSET('Sanitation Data'!$I$29,0,10*ROW('Sanitation Data'!I34))="","",OFFSET('Sanitation Data'!$I$29,0,10*ROW('Sanitation Data'!I34)))</f>
        <v/>
      </c>
      <c r="DL40" s="330" t="str">
        <f ca="true">+IF(OFFSET('Sanitation Data'!$I$30,0,10*ROW('Sanitation Data'!I34))="","",OFFSET('Sanitation Data'!$I$30,0,10*ROW('Sanitation Data'!I34)))</f>
        <v/>
      </c>
      <c r="DM40" s="330" t="str">
        <f ca="true">+IF(OFFSET('Sanitation Data'!$I$31,0,10*ROW('Sanitation Data'!I34))="","",OFFSET('Sanitation Data'!$I$31,0,10*ROW('Sanitation Data'!I34)))</f>
        <v/>
      </c>
      <c r="DN40" s="330" t="str">
        <f ca="true">+IF(OFFSET('Sanitation Data'!$I$32,0,10*ROW('Sanitation Data'!I34))="","",OFFSET('Sanitation Data'!$I$32,0,10*ROW('Sanitation Data'!I34)))</f>
        <v/>
      </c>
      <c r="DO40" s="330" t="str">
        <f ca="true">+IF(OFFSET('Hygiene Data'!$D$11,0,10*ROW('Hygiene Data'!D34))="","",OFFSET('Hygiene Data'!$D$11,0,10*ROW('Hygiene Data'!D34)))</f>
        <v/>
      </c>
      <c r="DP40" s="330" t="str">
        <f ca="true">+IF(OFFSET('Hygiene Data'!$D$12,0,10*ROW('Hygiene Data'!D34))="","",OFFSET('Hygiene Data'!$D$12,0,10*ROW('Hygiene Data'!D34)))</f>
        <v/>
      </c>
      <c r="DQ40" s="330" t="str">
        <f ca="true">+IF(OFFSET('Hygiene Data'!$D$13,0,10*ROW('Hygiene Data'!D34))="","",OFFSET('Hygiene Data'!$D$13,0,10*ROW('Hygiene Data'!D34)))</f>
        <v/>
      </c>
      <c r="DR40" s="330" t="str">
        <f ca="true">+IF(OFFSET('Hygiene Data'!$E$11,0,10*ROW('Hygiene Data'!E34))="","",OFFSET('Hygiene Data'!$E$11,0,10*ROW('Hygiene Data'!E34)))</f>
        <v/>
      </c>
      <c r="DS40" s="330" t="str">
        <f ca="true">+IF(OFFSET('Hygiene Data'!$E$12,0,10*ROW('Hygiene Data'!E34))="","",OFFSET('Hygiene Data'!$E$12,0,10*ROW('Hygiene Data'!E34)))</f>
        <v/>
      </c>
      <c r="DT40" s="330" t="str">
        <f ca="true">+IF(OFFSET('Hygiene Data'!$E$13,0,10*ROW('Hygiene Data'!E34))="","",OFFSET('Hygiene Data'!$E$13,0,10*ROW('Hygiene Data'!E34)))</f>
        <v/>
      </c>
      <c r="DU40" s="330" t="str">
        <f ca="true">+IF(OFFSET('Hygiene Data'!$F$11,0,10*ROW('Hygiene Data'!F34))="","",OFFSET('Hygiene Data'!$F$11,0,10*ROW('Hygiene Data'!F34)))</f>
        <v/>
      </c>
      <c r="DV40" s="330" t="str">
        <f ca="true">+IF(OFFSET('Hygiene Data'!$F$12,0,10*ROW('Hygiene Data'!F34))="","",OFFSET('Hygiene Data'!$F$12,0,10*ROW('Hygiene Data'!F34)))</f>
        <v/>
      </c>
      <c r="DW40" s="330" t="str">
        <f ca="true">+IF(OFFSET('Hygiene Data'!$F$13,0,10*ROW('Hygiene Data'!F34))="","",OFFSET('Hygiene Data'!$F$13,0,10*ROW('Hygiene Data'!F34)))</f>
        <v/>
      </c>
      <c r="DX40" s="330" t="str">
        <f ca="true">+IF(OFFSET('Hygiene Data'!$G$11,0,10*ROW('Hygiene Data'!G34))="","",OFFSET('Hygiene Data'!$G$11,0,10*ROW('Hygiene Data'!G34)))</f>
        <v/>
      </c>
      <c r="DY40" s="330" t="str">
        <f ca="true">+IF(OFFSET('Hygiene Data'!$G$12,0,10*ROW('Hygiene Data'!G34))="","",OFFSET('Hygiene Data'!$G$12,0,10*ROW('Hygiene Data'!G34)))</f>
        <v/>
      </c>
      <c r="DZ40" s="330" t="str">
        <f ca="true">+IF(OFFSET('Hygiene Data'!$G$13,0,10*ROW('Hygiene Data'!G34))="","",OFFSET('Hygiene Data'!$G$13,0,10*ROW('Hygiene Data'!G34)))</f>
        <v/>
      </c>
      <c r="EA40" s="330" t="str">
        <f ca="true">+IF(OFFSET('Hygiene Data'!$H$11,0,10*ROW('Hygiene Data'!H34))="","",OFFSET('Hygiene Data'!$H$11,0,10*ROW('Hygiene Data'!H34)))</f>
        <v/>
      </c>
      <c r="EB40" s="330" t="str">
        <f ca="true">+IF(OFFSET('Hygiene Data'!$H$12,0,10*ROW('Hygiene Data'!H34))="","",OFFSET('Hygiene Data'!$H$12,0,10*ROW('Hygiene Data'!H34)))</f>
        <v/>
      </c>
      <c r="EC40" s="330" t="str">
        <f ca="true">+IF(OFFSET('Hygiene Data'!$H$13,0,10*ROW('Hygiene Data'!H34))="","",OFFSET('Hygiene Data'!$H$13,0,10*ROW('Hygiene Data'!H34)))</f>
        <v/>
      </c>
      <c r="ED40" s="330" t="str">
        <f ca="true">+IF(OFFSET('Hygiene Data'!$I$11,0,10*ROW('Hygiene Data'!I34))="","",OFFSET('Hygiene Data'!$I$11,0,10*ROW('Hygiene Data'!I34)))</f>
        <v/>
      </c>
      <c r="EE40" s="330" t="str">
        <f ca="true">+IF(OFFSET('Hygiene Data'!$I$12,0,10*ROW('Hygiene Data'!I34))="","",OFFSET('Hygiene Data'!$I$12,0,10*ROW('Hygiene Data'!I34)))</f>
        <v/>
      </c>
      <c r="EF40" s="33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90"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30"/>
      <c r="BS41" s="330" t="str">
        <f ca="true">+IF(OFFSET('Water Data'!$D$27,0,10*ROW('Water Data'!D35))="","",OFFSET('Water Data'!$D$27,0,10*ROW('Water Data'!D35)))</f>
        <v/>
      </c>
      <c r="BT41" s="330" t="str">
        <f ca="true">+IF(OFFSET('Water Data'!$D$28,0,10*ROW('Water Data'!D35))="","",OFFSET('Water Data'!$D$28,0,10*ROW('Water Data'!D35)))</f>
        <v/>
      </c>
      <c r="BU41" s="330" t="str">
        <f ca="true">+IF(OFFSET('Water Data'!$D$29,0,10*ROW('Water Data'!D35))="","",OFFSET('Water Data'!$D$29,0,10*ROW('Water Data'!D35)))</f>
        <v/>
      </c>
      <c r="BV41" s="330" t="str">
        <f ca="true">+IF(OFFSET('Water Data'!$E$27,0,10*ROW('Water Data'!E35))="","",OFFSET('Water Data'!$E$27,0,10*ROW('Water Data'!E35)))</f>
        <v/>
      </c>
      <c r="BW41" s="330" t="str">
        <f ca="true">+IF(OFFSET('Water Data'!$E$28,0,10*ROW('Water Data'!E35))="","",OFFSET('Water Data'!$E$28,0,10*ROW('Water Data'!E35)))</f>
        <v/>
      </c>
      <c r="BX41" s="330" t="str">
        <f ca="true">+IF(OFFSET('Water Data'!$E$29,0,10*ROW('Water Data'!E35))="","",OFFSET('Water Data'!$E$29,0,10*ROW('Water Data'!E35)))</f>
        <v/>
      </c>
      <c r="BY41" s="330" t="str">
        <f ca="true">+IF(OFFSET('Water Data'!$F$27,0,10*ROW('Water Data'!F35))="","",OFFSET('Water Data'!$F$27,0,10*ROW('Water Data'!F35)))</f>
        <v/>
      </c>
      <c r="BZ41" s="330" t="str">
        <f ca="true">+IF(OFFSET('Water Data'!$F$28,0,10*ROW('Water Data'!F35))="","",OFFSET('Water Data'!$F$28,0,10*ROW('Water Data'!F35)))</f>
        <v/>
      </c>
      <c r="CA41" s="330" t="str">
        <f ca="true">+IF(OFFSET('Water Data'!$F$29,0,10*ROW('Water Data'!F35))="","",OFFSET('Water Data'!$F$29,0,10*ROW('Water Data'!F35)))</f>
        <v/>
      </c>
      <c r="CB41" s="330" t="str">
        <f ca="true">+IF(OFFSET('Water Data'!$G$27,0,10*ROW('Water Data'!G35))="","",OFFSET('Water Data'!$G$27,0,10*ROW('Water Data'!G35)))</f>
        <v/>
      </c>
      <c r="CC41" s="330" t="str">
        <f ca="true">+IF(OFFSET('Water Data'!$G$28,0,10*ROW('Water Data'!G35))="","",OFFSET('Water Data'!$G$28,0,10*ROW('Water Data'!G35)))</f>
        <v/>
      </c>
      <c r="CD41" s="330" t="str">
        <f ca="true">+IF(OFFSET('Water Data'!$G$29,0,10*ROW('Water Data'!G35))="","",OFFSET('Water Data'!$G$29,0,10*ROW('Water Data'!G35)))</f>
        <v/>
      </c>
      <c r="CE41" s="330" t="str">
        <f ca="true">+IF(OFFSET('Water Data'!$H$27,0,10*ROW('Water Data'!H35))="","",OFFSET('Water Data'!$H$27,0,10*ROW('Water Data'!H35)))</f>
        <v/>
      </c>
      <c r="CF41" s="330" t="str">
        <f ca="true">+IF(OFFSET('Water Data'!$H$28,0,10*ROW('Water Data'!H35))="","",OFFSET('Water Data'!$H$28,0,10*ROW('Water Data'!H35)))</f>
        <v/>
      </c>
      <c r="CG41" s="330" t="str">
        <f ca="true">+IF(OFFSET('Water Data'!$H$29,0,10*ROW('Water Data'!H35))="","",OFFSET('Water Data'!$H$29,0,10*ROW('Water Data'!H35)))</f>
        <v/>
      </c>
      <c r="CH41" s="330" t="str">
        <f ca="true">+IF(OFFSET('Water Data'!$I$27,0,10*ROW('Water Data'!I35))="","",OFFSET('Water Data'!$I$27,0,10*ROW('Water Data'!I35)))</f>
        <v/>
      </c>
      <c r="CI41" s="330" t="str">
        <f ca="true">+IF(OFFSET('Water Data'!$I$28,0,10*ROW('Water Data'!I35))="","",OFFSET('Water Data'!$I$28,0,10*ROW('Water Data'!I35)))</f>
        <v/>
      </c>
      <c r="CJ41" s="330" t="str">
        <f ca="true">+IF(OFFSET('Water Data'!$I$29,0,10*ROW('Water Data'!I35))="","",OFFSET('Water Data'!$I$29,0,10*ROW('Water Data'!I35)))</f>
        <v/>
      </c>
      <c r="CK41" s="330" t="str">
        <f ca="true">+IF(OFFSET('Sanitation Data'!$D$28,0,10*ROW('Sanitation Data'!D35))="","",OFFSET('Sanitation Data'!$D$28,0,10*ROW('Sanitation Data'!D35)))</f>
        <v/>
      </c>
      <c r="CL41" s="330" t="str">
        <f ca="true">+IF(OFFSET('Sanitation Data'!$D$29,0,10*ROW('Sanitation Data'!D35))="","",OFFSET('Sanitation Data'!$D$29,0,10*ROW('Sanitation Data'!D35)))</f>
        <v/>
      </c>
      <c r="CM41" s="330" t="str">
        <f ca="true">+IF(OFFSET('Sanitation Data'!$D$30,0,10*ROW('Sanitation Data'!D35))="","",OFFSET('Sanitation Data'!$D$30,0,10*ROW('Sanitation Data'!D35)))</f>
        <v/>
      </c>
      <c r="CN41" s="330" t="str">
        <f ca="true">+IF(OFFSET('Sanitation Data'!$D$31,0,10*ROW('Sanitation Data'!D35))="","",OFFSET('Sanitation Data'!$D$31,0,10*ROW('Sanitation Data'!D35)))</f>
        <v/>
      </c>
      <c r="CO41" s="330" t="str">
        <f ca="true">+IF(OFFSET('Sanitation Data'!$D$32,0,10*ROW('Sanitation Data'!D35))="","",OFFSET('Sanitation Data'!$D$32,0,10*ROW('Sanitation Data'!D35)))</f>
        <v/>
      </c>
      <c r="CP41" s="330" t="str">
        <f ca="true">+IF(OFFSET('Sanitation Data'!$E$28,0,10*ROW('Sanitation Data'!E35))="","",OFFSET('Sanitation Data'!$E$28,0,10*ROW('Sanitation Data'!E35)))</f>
        <v/>
      </c>
      <c r="CQ41" s="330" t="str">
        <f ca="true">+IF(OFFSET('Sanitation Data'!$E$29,0,10*ROW('Sanitation Data'!E35))="","",OFFSET('Sanitation Data'!$E$29,0,10*ROW('Sanitation Data'!E35)))</f>
        <v/>
      </c>
      <c r="CR41" s="330" t="str">
        <f ca="true">+IF(OFFSET('Sanitation Data'!$E$30,0,10*ROW('Sanitation Data'!E35))="","",OFFSET('Sanitation Data'!$E$30,0,10*ROW('Sanitation Data'!E35)))</f>
        <v/>
      </c>
      <c r="CS41" s="330" t="str">
        <f ca="true">+IF(OFFSET('Sanitation Data'!$E$31,0,10*ROW('Sanitation Data'!E35))="","",OFFSET('Sanitation Data'!$E$31,0,10*ROW('Sanitation Data'!E35)))</f>
        <v/>
      </c>
      <c r="CT41" s="330" t="str">
        <f ca="true">+IF(OFFSET('Sanitation Data'!$E$32,0,10*ROW('Sanitation Data'!E35))="","",OFFSET('Sanitation Data'!$E$32,0,10*ROW('Sanitation Data'!E35)))</f>
        <v/>
      </c>
      <c r="CU41" s="330" t="str">
        <f ca="true">+IF(OFFSET('Sanitation Data'!$F$28,0,10*ROW('Sanitation Data'!F35))="","",OFFSET('Sanitation Data'!$F$28,0,10*ROW('Sanitation Data'!F35)))</f>
        <v/>
      </c>
      <c r="CV41" s="330" t="str">
        <f ca="true">+IF(OFFSET('Sanitation Data'!$F$29,0,10*ROW('Sanitation Data'!F35))="","",OFFSET('Sanitation Data'!$F$29,0,10*ROW('Sanitation Data'!F35)))</f>
        <v/>
      </c>
      <c r="CW41" s="330" t="str">
        <f ca="true">+IF(OFFSET('Sanitation Data'!$F$30,0,10*ROW('Sanitation Data'!F35))="","",OFFSET('Sanitation Data'!$F$30,0,10*ROW('Sanitation Data'!F35)))</f>
        <v/>
      </c>
      <c r="CX41" s="330" t="str">
        <f ca="true">+IF(OFFSET('Sanitation Data'!$F$31,0,10*ROW('Sanitation Data'!F35))="","",OFFSET('Sanitation Data'!$F$31,0,10*ROW('Sanitation Data'!F35)))</f>
        <v/>
      </c>
      <c r="CY41" s="330" t="str">
        <f ca="true">+IF(OFFSET('Sanitation Data'!$F$32,0,10*ROW('Sanitation Data'!F35))="","",OFFSET('Sanitation Data'!$F$32,0,10*ROW('Sanitation Data'!F35)))</f>
        <v/>
      </c>
      <c r="CZ41" s="330" t="str">
        <f ca="true">+IF(OFFSET('Sanitation Data'!$G$28,0,10*ROW('Sanitation Data'!G35))="","",OFFSET('Sanitation Data'!$G$28,0,10*ROW('Sanitation Data'!G35)))</f>
        <v/>
      </c>
      <c r="DA41" s="330" t="str">
        <f ca="true">+IF(OFFSET('Sanitation Data'!$G$29,0,10*ROW('Sanitation Data'!G35))="","",OFFSET('Sanitation Data'!$G$29,0,10*ROW('Sanitation Data'!G35)))</f>
        <v/>
      </c>
      <c r="DB41" s="330" t="str">
        <f ca="true">+IF(OFFSET('Sanitation Data'!$G$30,0,10*ROW('Sanitation Data'!G35))="","",OFFSET('Sanitation Data'!$G$30,0,10*ROW('Sanitation Data'!G35)))</f>
        <v/>
      </c>
      <c r="DC41" s="330" t="str">
        <f ca="true">+IF(OFFSET('Sanitation Data'!$G$31,0,10*ROW('Sanitation Data'!G35))="","",OFFSET('Sanitation Data'!$G$31,0,10*ROW('Sanitation Data'!G35)))</f>
        <v/>
      </c>
      <c r="DD41" s="330" t="str">
        <f ca="true">+IF(OFFSET('Sanitation Data'!$G$32,0,10*ROW('Sanitation Data'!G35))="","",OFFSET('Sanitation Data'!$G$32,0,10*ROW('Sanitation Data'!G35)))</f>
        <v/>
      </c>
      <c r="DE41" s="330" t="str">
        <f ca="true">+IF(OFFSET('Sanitation Data'!$H$28,0,10*ROW('Sanitation Data'!H35))="","",OFFSET('Sanitation Data'!$H$28,0,10*ROW('Sanitation Data'!H35)))</f>
        <v/>
      </c>
      <c r="DF41" s="330" t="str">
        <f ca="true">+IF(OFFSET('Sanitation Data'!$H$29,0,10*ROW('Sanitation Data'!H35))="","",OFFSET('Sanitation Data'!$H$29,0,10*ROW('Sanitation Data'!H35)))</f>
        <v/>
      </c>
      <c r="DG41" s="330" t="str">
        <f ca="true">+IF(OFFSET('Sanitation Data'!$H$30,0,10*ROW('Sanitation Data'!H35))="","",OFFSET('Sanitation Data'!$H$30,0,10*ROW('Sanitation Data'!H35)))</f>
        <v/>
      </c>
      <c r="DH41" s="330" t="str">
        <f ca="true">+IF(OFFSET('Sanitation Data'!$H$31,0,10*ROW('Sanitation Data'!H35))="","",OFFSET('Sanitation Data'!$H$31,0,10*ROW('Sanitation Data'!H35)))</f>
        <v/>
      </c>
      <c r="DI41" s="330" t="str">
        <f ca="true">+IF(OFFSET('Sanitation Data'!$H$32,0,10*ROW('Sanitation Data'!H35))="","",OFFSET('Sanitation Data'!$H$32,0,10*ROW('Sanitation Data'!H35)))</f>
        <v/>
      </c>
      <c r="DJ41" s="330" t="str">
        <f ca="true">+IF(OFFSET('Sanitation Data'!$I$28,0,10*ROW('Sanitation Data'!I35))="","",OFFSET('Sanitation Data'!$I$28,0,10*ROW('Sanitation Data'!I35)))</f>
        <v/>
      </c>
      <c r="DK41" s="330" t="str">
        <f ca="true">+IF(OFFSET('Sanitation Data'!$I$29,0,10*ROW('Sanitation Data'!I35))="","",OFFSET('Sanitation Data'!$I$29,0,10*ROW('Sanitation Data'!I35)))</f>
        <v/>
      </c>
      <c r="DL41" s="330" t="str">
        <f ca="true">+IF(OFFSET('Sanitation Data'!$I$30,0,10*ROW('Sanitation Data'!I35))="","",OFFSET('Sanitation Data'!$I$30,0,10*ROW('Sanitation Data'!I35)))</f>
        <v/>
      </c>
      <c r="DM41" s="330" t="str">
        <f ca="true">+IF(OFFSET('Sanitation Data'!$I$31,0,10*ROW('Sanitation Data'!I35))="","",OFFSET('Sanitation Data'!$I$31,0,10*ROW('Sanitation Data'!I35)))</f>
        <v/>
      </c>
      <c r="DN41" s="330" t="str">
        <f ca="true">+IF(OFFSET('Sanitation Data'!$I$32,0,10*ROW('Sanitation Data'!I35))="","",OFFSET('Sanitation Data'!$I$32,0,10*ROW('Sanitation Data'!I35)))</f>
        <v/>
      </c>
      <c r="DO41" s="330" t="str">
        <f ca="true">+IF(OFFSET('Hygiene Data'!$D$11,0,10*ROW('Hygiene Data'!D35))="","",OFFSET('Hygiene Data'!$D$11,0,10*ROW('Hygiene Data'!D35)))</f>
        <v/>
      </c>
      <c r="DP41" s="330" t="str">
        <f ca="true">+IF(OFFSET('Hygiene Data'!$D$12,0,10*ROW('Hygiene Data'!D35))="","",OFFSET('Hygiene Data'!$D$12,0,10*ROW('Hygiene Data'!D35)))</f>
        <v/>
      </c>
      <c r="DQ41" s="330" t="str">
        <f ca="true">+IF(OFFSET('Hygiene Data'!$D$13,0,10*ROW('Hygiene Data'!D35))="","",OFFSET('Hygiene Data'!$D$13,0,10*ROW('Hygiene Data'!D35)))</f>
        <v/>
      </c>
      <c r="DR41" s="330" t="str">
        <f ca="true">+IF(OFFSET('Hygiene Data'!$E$11,0,10*ROW('Hygiene Data'!E35))="","",OFFSET('Hygiene Data'!$E$11,0,10*ROW('Hygiene Data'!E35)))</f>
        <v/>
      </c>
      <c r="DS41" s="330" t="str">
        <f ca="true">+IF(OFFSET('Hygiene Data'!$E$12,0,10*ROW('Hygiene Data'!E35))="","",OFFSET('Hygiene Data'!$E$12,0,10*ROW('Hygiene Data'!E35)))</f>
        <v/>
      </c>
      <c r="DT41" s="330" t="str">
        <f ca="true">+IF(OFFSET('Hygiene Data'!$E$13,0,10*ROW('Hygiene Data'!E35))="","",OFFSET('Hygiene Data'!$E$13,0,10*ROW('Hygiene Data'!E35)))</f>
        <v/>
      </c>
      <c r="DU41" s="330" t="str">
        <f ca="true">+IF(OFFSET('Hygiene Data'!$F$11,0,10*ROW('Hygiene Data'!F35))="","",OFFSET('Hygiene Data'!$F$11,0,10*ROW('Hygiene Data'!F35)))</f>
        <v/>
      </c>
      <c r="DV41" s="330" t="str">
        <f ca="true">+IF(OFFSET('Hygiene Data'!$F$12,0,10*ROW('Hygiene Data'!F35))="","",OFFSET('Hygiene Data'!$F$12,0,10*ROW('Hygiene Data'!F35)))</f>
        <v/>
      </c>
      <c r="DW41" s="330" t="str">
        <f ca="true">+IF(OFFSET('Hygiene Data'!$F$13,0,10*ROW('Hygiene Data'!F35))="","",OFFSET('Hygiene Data'!$F$13,0,10*ROW('Hygiene Data'!F35)))</f>
        <v/>
      </c>
      <c r="DX41" s="330" t="str">
        <f ca="true">+IF(OFFSET('Hygiene Data'!$G$11,0,10*ROW('Hygiene Data'!G35))="","",OFFSET('Hygiene Data'!$G$11,0,10*ROW('Hygiene Data'!G35)))</f>
        <v/>
      </c>
      <c r="DY41" s="330" t="str">
        <f ca="true">+IF(OFFSET('Hygiene Data'!$G$12,0,10*ROW('Hygiene Data'!G35))="","",OFFSET('Hygiene Data'!$G$12,0,10*ROW('Hygiene Data'!G35)))</f>
        <v/>
      </c>
      <c r="DZ41" s="330" t="str">
        <f ca="true">+IF(OFFSET('Hygiene Data'!$G$13,0,10*ROW('Hygiene Data'!G35))="","",OFFSET('Hygiene Data'!$G$13,0,10*ROW('Hygiene Data'!G35)))</f>
        <v/>
      </c>
      <c r="EA41" s="330" t="str">
        <f ca="true">+IF(OFFSET('Hygiene Data'!$H$11,0,10*ROW('Hygiene Data'!H35))="","",OFFSET('Hygiene Data'!$H$11,0,10*ROW('Hygiene Data'!H35)))</f>
        <v/>
      </c>
      <c r="EB41" s="330" t="str">
        <f ca="true">+IF(OFFSET('Hygiene Data'!$H$12,0,10*ROW('Hygiene Data'!H35))="","",OFFSET('Hygiene Data'!$H$12,0,10*ROW('Hygiene Data'!H35)))</f>
        <v/>
      </c>
      <c r="EC41" s="330" t="str">
        <f ca="true">+IF(OFFSET('Hygiene Data'!$H$13,0,10*ROW('Hygiene Data'!H35))="","",OFFSET('Hygiene Data'!$H$13,0,10*ROW('Hygiene Data'!H35)))</f>
        <v/>
      </c>
      <c r="ED41" s="330" t="str">
        <f ca="true">+IF(OFFSET('Hygiene Data'!$I$11,0,10*ROW('Hygiene Data'!I35))="","",OFFSET('Hygiene Data'!$I$11,0,10*ROW('Hygiene Data'!I35)))</f>
        <v/>
      </c>
      <c r="EE41" s="330" t="str">
        <f ca="true">+IF(OFFSET('Hygiene Data'!$I$12,0,10*ROW('Hygiene Data'!I35))="","",OFFSET('Hygiene Data'!$I$12,0,10*ROW('Hygiene Data'!I35)))</f>
        <v/>
      </c>
      <c r="EF41" s="33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90"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30"/>
      <c r="BS42" s="330" t="str">
        <f ca="true">+IF(OFFSET('Water Data'!$D$27,0,10*ROW('Water Data'!D36))="","",OFFSET('Water Data'!$D$27,0,10*ROW('Water Data'!D36)))</f>
        <v/>
      </c>
      <c r="BT42" s="330" t="str">
        <f ca="true">+IF(OFFSET('Water Data'!$D$28,0,10*ROW('Water Data'!D36))="","",OFFSET('Water Data'!$D$28,0,10*ROW('Water Data'!D36)))</f>
        <v/>
      </c>
      <c r="BU42" s="330" t="str">
        <f ca="true">+IF(OFFSET('Water Data'!$D$29,0,10*ROW('Water Data'!D36))="","",OFFSET('Water Data'!$D$29,0,10*ROW('Water Data'!D36)))</f>
        <v/>
      </c>
      <c r="BV42" s="330" t="str">
        <f ca="true">+IF(OFFSET('Water Data'!$E$27,0,10*ROW('Water Data'!E36))="","",OFFSET('Water Data'!$E$27,0,10*ROW('Water Data'!E36)))</f>
        <v/>
      </c>
      <c r="BW42" s="330" t="str">
        <f ca="true">+IF(OFFSET('Water Data'!$E$28,0,10*ROW('Water Data'!E36))="","",OFFSET('Water Data'!$E$28,0,10*ROW('Water Data'!E36)))</f>
        <v/>
      </c>
      <c r="BX42" s="330" t="str">
        <f ca="true">+IF(OFFSET('Water Data'!$E$29,0,10*ROW('Water Data'!E36))="","",OFFSET('Water Data'!$E$29,0,10*ROW('Water Data'!E36)))</f>
        <v/>
      </c>
      <c r="BY42" s="330" t="str">
        <f ca="true">+IF(OFFSET('Water Data'!$F$27,0,10*ROW('Water Data'!F36))="","",OFFSET('Water Data'!$F$27,0,10*ROW('Water Data'!F36)))</f>
        <v/>
      </c>
      <c r="BZ42" s="330" t="str">
        <f ca="true">+IF(OFFSET('Water Data'!$F$28,0,10*ROW('Water Data'!F36))="","",OFFSET('Water Data'!$F$28,0,10*ROW('Water Data'!F36)))</f>
        <v/>
      </c>
      <c r="CA42" s="330" t="str">
        <f ca="true">+IF(OFFSET('Water Data'!$F$29,0,10*ROW('Water Data'!F36))="","",OFFSET('Water Data'!$F$29,0,10*ROW('Water Data'!F36)))</f>
        <v/>
      </c>
      <c r="CB42" s="330" t="str">
        <f ca="true">+IF(OFFSET('Water Data'!$G$27,0,10*ROW('Water Data'!G36))="","",OFFSET('Water Data'!$G$27,0,10*ROW('Water Data'!G36)))</f>
        <v/>
      </c>
      <c r="CC42" s="330" t="str">
        <f ca="true">+IF(OFFSET('Water Data'!$G$28,0,10*ROW('Water Data'!G36))="","",OFFSET('Water Data'!$G$28,0,10*ROW('Water Data'!G36)))</f>
        <v/>
      </c>
      <c r="CD42" s="330" t="str">
        <f ca="true">+IF(OFFSET('Water Data'!$G$29,0,10*ROW('Water Data'!G36))="","",OFFSET('Water Data'!$G$29,0,10*ROW('Water Data'!G36)))</f>
        <v/>
      </c>
      <c r="CE42" s="330" t="str">
        <f ca="true">+IF(OFFSET('Water Data'!$H$27,0,10*ROW('Water Data'!H36))="","",OFFSET('Water Data'!$H$27,0,10*ROW('Water Data'!H36)))</f>
        <v/>
      </c>
      <c r="CF42" s="330" t="str">
        <f ca="true">+IF(OFFSET('Water Data'!$H$28,0,10*ROW('Water Data'!H36))="","",OFFSET('Water Data'!$H$28,0,10*ROW('Water Data'!H36)))</f>
        <v/>
      </c>
      <c r="CG42" s="330" t="str">
        <f ca="true">+IF(OFFSET('Water Data'!$H$29,0,10*ROW('Water Data'!H36))="","",OFFSET('Water Data'!$H$29,0,10*ROW('Water Data'!H36)))</f>
        <v/>
      </c>
      <c r="CH42" s="330" t="str">
        <f ca="true">+IF(OFFSET('Water Data'!$I$27,0,10*ROW('Water Data'!I36))="","",OFFSET('Water Data'!$I$27,0,10*ROW('Water Data'!I36)))</f>
        <v/>
      </c>
      <c r="CI42" s="330" t="str">
        <f ca="true">+IF(OFFSET('Water Data'!$I$28,0,10*ROW('Water Data'!I36))="","",OFFSET('Water Data'!$I$28,0,10*ROW('Water Data'!I36)))</f>
        <v/>
      </c>
      <c r="CJ42" s="330" t="str">
        <f ca="true">+IF(OFFSET('Water Data'!$I$29,0,10*ROW('Water Data'!I36))="","",OFFSET('Water Data'!$I$29,0,10*ROW('Water Data'!I36)))</f>
        <v/>
      </c>
      <c r="CK42" s="330" t="str">
        <f ca="true">+IF(OFFSET('Sanitation Data'!$D$28,0,10*ROW('Sanitation Data'!D36))="","",OFFSET('Sanitation Data'!$D$28,0,10*ROW('Sanitation Data'!D36)))</f>
        <v/>
      </c>
      <c r="CL42" s="330" t="str">
        <f ca="true">+IF(OFFSET('Sanitation Data'!$D$29,0,10*ROW('Sanitation Data'!D36))="","",OFFSET('Sanitation Data'!$D$29,0,10*ROW('Sanitation Data'!D36)))</f>
        <v/>
      </c>
      <c r="CM42" s="330" t="str">
        <f ca="true">+IF(OFFSET('Sanitation Data'!$D$30,0,10*ROW('Sanitation Data'!D36))="","",OFFSET('Sanitation Data'!$D$30,0,10*ROW('Sanitation Data'!D36)))</f>
        <v/>
      </c>
      <c r="CN42" s="330" t="str">
        <f ca="true">+IF(OFFSET('Sanitation Data'!$D$31,0,10*ROW('Sanitation Data'!D36))="","",OFFSET('Sanitation Data'!$D$31,0,10*ROW('Sanitation Data'!D36)))</f>
        <v/>
      </c>
      <c r="CO42" s="330" t="str">
        <f ca="true">+IF(OFFSET('Sanitation Data'!$D$32,0,10*ROW('Sanitation Data'!D36))="","",OFFSET('Sanitation Data'!$D$32,0,10*ROW('Sanitation Data'!D36)))</f>
        <v/>
      </c>
      <c r="CP42" s="330" t="str">
        <f ca="true">+IF(OFFSET('Sanitation Data'!$E$28,0,10*ROW('Sanitation Data'!E36))="","",OFFSET('Sanitation Data'!$E$28,0,10*ROW('Sanitation Data'!E36)))</f>
        <v/>
      </c>
      <c r="CQ42" s="330" t="str">
        <f ca="true">+IF(OFFSET('Sanitation Data'!$E$29,0,10*ROW('Sanitation Data'!E36))="","",OFFSET('Sanitation Data'!$E$29,0,10*ROW('Sanitation Data'!E36)))</f>
        <v/>
      </c>
      <c r="CR42" s="330" t="str">
        <f ca="true">+IF(OFFSET('Sanitation Data'!$E$30,0,10*ROW('Sanitation Data'!E36))="","",OFFSET('Sanitation Data'!$E$30,0,10*ROW('Sanitation Data'!E36)))</f>
        <v/>
      </c>
      <c r="CS42" s="330" t="str">
        <f ca="true">+IF(OFFSET('Sanitation Data'!$E$31,0,10*ROW('Sanitation Data'!E36))="","",OFFSET('Sanitation Data'!$E$31,0,10*ROW('Sanitation Data'!E36)))</f>
        <v/>
      </c>
      <c r="CT42" s="330" t="str">
        <f ca="true">+IF(OFFSET('Sanitation Data'!$E$32,0,10*ROW('Sanitation Data'!E36))="","",OFFSET('Sanitation Data'!$E$32,0,10*ROW('Sanitation Data'!E36)))</f>
        <v/>
      </c>
      <c r="CU42" s="330" t="str">
        <f ca="true">+IF(OFFSET('Sanitation Data'!$F$28,0,10*ROW('Sanitation Data'!F36))="","",OFFSET('Sanitation Data'!$F$28,0,10*ROW('Sanitation Data'!F36)))</f>
        <v/>
      </c>
      <c r="CV42" s="330" t="str">
        <f ca="true">+IF(OFFSET('Sanitation Data'!$F$29,0,10*ROW('Sanitation Data'!F36))="","",OFFSET('Sanitation Data'!$F$29,0,10*ROW('Sanitation Data'!F36)))</f>
        <v/>
      </c>
      <c r="CW42" s="330" t="str">
        <f ca="true">+IF(OFFSET('Sanitation Data'!$F$30,0,10*ROW('Sanitation Data'!F36))="","",OFFSET('Sanitation Data'!$F$30,0,10*ROW('Sanitation Data'!F36)))</f>
        <v/>
      </c>
      <c r="CX42" s="330" t="str">
        <f ca="true">+IF(OFFSET('Sanitation Data'!$F$31,0,10*ROW('Sanitation Data'!F36))="","",OFFSET('Sanitation Data'!$F$31,0,10*ROW('Sanitation Data'!F36)))</f>
        <v/>
      </c>
      <c r="CY42" s="330" t="str">
        <f ca="true">+IF(OFFSET('Sanitation Data'!$F$32,0,10*ROW('Sanitation Data'!F36))="","",OFFSET('Sanitation Data'!$F$32,0,10*ROW('Sanitation Data'!F36)))</f>
        <v/>
      </c>
      <c r="CZ42" s="330" t="str">
        <f ca="true">+IF(OFFSET('Sanitation Data'!$G$28,0,10*ROW('Sanitation Data'!G36))="","",OFFSET('Sanitation Data'!$G$28,0,10*ROW('Sanitation Data'!G36)))</f>
        <v/>
      </c>
      <c r="DA42" s="330" t="str">
        <f ca="true">+IF(OFFSET('Sanitation Data'!$G$29,0,10*ROW('Sanitation Data'!G36))="","",OFFSET('Sanitation Data'!$G$29,0,10*ROW('Sanitation Data'!G36)))</f>
        <v/>
      </c>
      <c r="DB42" s="330" t="str">
        <f ca="true">+IF(OFFSET('Sanitation Data'!$G$30,0,10*ROW('Sanitation Data'!G36))="","",OFFSET('Sanitation Data'!$G$30,0,10*ROW('Sanitation Data'!G36)))</f>
        <v/>
      </c>
      <c r="DC42" s="330" t="str">
        <f ca="true">+IF(OFFSET('Sanitation Data'!$G$31,0,10*ROW('Sanitation Data'!G36))="","",OFFSET('Sanitation Data'!$G$31,0,10*ROW('Sanitation Data'!G36)))</f>
        <v/>
      </c>
      <c r="DD42" s="330" t="str">
        <f ca="true">+IF(OFFSET('Sanitation Data'!$G$32,0,10*ROW('Sanitation Data'!G36))="","",OFFSET('Sanitation Data'!$G$32,0,10*ROW('Sanitation Data'!G36)))</f>
        <v/>
      </c>
      <c r="DE42" s="330" t="str">
        <f ca="true">+IF(OFFSET('Sanitation Data'!$H$28,0,10*ROW('Sanitation Data'!H36))="","",OFFSET('Sanitation Data'!$H$28,0,10*ROW('Sanitation Data'!H36)))</f>
        <v/>
      </c>
      <c r="DF42" s="330" t="str">
        <f ca="true">+IF(OFFSET('Sanitation Data'!$H$29,0,10*ROW('Sanitation Data'!H36))="","",OFFSET('Sanitation Data'!$H$29,0,10*ROW('Sanitation Data'!H36)))</f>
        <v/>
      </c>
      <c r="DG42" s="330" t="str">
        <f ca="true">+IF(OFFSET('Sanitation Data'!$H$30,0,10*ROW('Sanitation Data'!H36))="","",OFFSET('Sanitation Data'!$H$30,0,10*ROW('Sanitation Data'!H36)))</f>
        <v/>
      </c>
      <c r="DH42" s="330" t="str">
        <f ca="true">+IF(OFFSET('Sanitation Data'!$H$31,0,10*ROW('Sanitation Data'!H36))="","",OFFSET('Sanitation Data'!$H$31,0,10*ROW('Sanitation Data'!H36)))</f>
        <v/>
      </c>
      <c r="DI42" s="330" t="str">
        <f ca="true">+IF(OFFSET('Sanitation Data'!$H$32,0,10*ROW('Sanitation Data'!H36))="","",OFFSET('Sanitation Data'!$H$32,0,10*ROW('Sanitation Data'!H36)))</f>
        <v/>
      </c>
      <c r="DJ42" s="330" t="str">
        <f ca="true">+IF(OFFSET('Sanitation Data'!$I$28,0,10*ROW('Sanitation Data'!I36))="","",OFFSET('Sanitation Data'!$I$28,0,10*ROW('Sanitation Data'!I36)))</f>
        <v/>
      </c>
      <c r="DK42" s="330" t="str">
        <f ca="true">+IF(OFFSET('Sanitation Data'!$I$29,0,10*ROW('Sanitation Data'!I36))="","",OFFSET('Sanitation Data'!$I$29,0,10*ROW('Sanitation Data'!I36)))</f>
        <v/>
      </c>
      <c r="DL42" s="330" t="str">
        <f ca="true">+IF(OFFSET('Sanitation Data'!$I$30,0,10*ROW('Sanitation Data'!I36))="","",OFFSET('Sanitation Data'!$I$30,0,10*ROW('Sanitation Data'!I36)))</f>
        <v/>
      </c>
      <c r="DM42" s="330" t="str">
        <f ca="true">+IF(OFFSET('Sanitation Data'!$I$31,0,10*ROW('Sanitation Data'!I36))="","",OFFSET('Sanitation Data'!$I$31,0,10*ROW('Sanitation Data'!I36)))</f>
        <v/>
      </c>
      <c r="DN42" s="330" t="str">
        <f ca="true">+IF(OFFSET('Sanitation Data'!$I$32,0,10*ROW('Sanitation Data'!I36))="","",OFFSET('Sanitation Data'!$I$32,0,10*ROW('Sanitation Data'!I36)))</f>
        <v/>
      </c>
      <c r="DO42" s="330" t="str">
        <f ca="true">+IF(OFFSET('Hygiene Data'!$D$11,0,10*ROW('Hygiene Data'!D36))="","",OFFSET('Hygiene Data'!$D$11,0,10*ROW('Hygiene Data'!D36)))</f>
        <v/>
      </c>
      <c r="DP42" s="330" t="str">
        <f ca="true">+IF(OFFSET('Hygiene Data'!$D$12,0,10*ROW('Hygiene Data'!D36))="","",OFFSET('Hygiene Data'!$D$12,0,10*ROW('Hygiene Data'!D36)))</f>
        <v/>
      </c>
      <c r="DQ42" s="330" t="str">
        <f ca="true">+IF(OFFSET('Hygiene Data'!$D$13,0,10*ROW('Hygiene Data'!D36))="","",OFFSET('Hygiene Data'!$D$13,0,10*ROW('Hygiene Data'!D36)))</f>
        <v/>
      </c>
      <c r="DR42" s="330" t="str">
        <f ca="true">+IF(OFFSET('Hygiene Data'!$E$11,0,10*ROW('Hygiene Data'!E36))="","",OFFSET('Hygiene Data'!$E$11,0,10*ROW('Hygiene Data'!E36)))</f>
        <v/>
      </c>
      <c r="DS42" s="330" t="str">
        <f ca="true">+IF(OFFSET('Hygiene Data'!$E$12,0,10*ROW('Hygiene Data'!E36))="","",OFFSET('Hygiene Data'!$E$12,0,10*ROW('Hygiene Data'!E36)))</f>
        <v/>
      </c>
      <c r="DT42" s="330" t="str">
        <f ca="true">+IF(OFFSET('Hygiene Data'!$E$13,0,10*ROW('Hygiene Data'!E36))="","",OFFSET('Hygiene Data'!$E$13,0,10*ROW('Hygiene Data'!E36)))</f>
        <v/>
      </c>
      <c r="DU42" s="330" t="str">
        <f ca="true">+IF(OFFSET('Hygiene Data'!$F$11,0,10*ROW('Hygiene Data'!F36))="","",OFFSET('Hygiene Data'!$F$11,0,10*ROW('Hygiene Data'!F36)))</f>
        <v/>
      </c>
      <c r="DV42" s="330" t="str">
        <f ca="true">+IF(OFFSET('Hygiene Data'!$F$12,0,10*ROW('Hygiene Data'!F36))="","",OFFSET('Hygiene Data'!$F$12,0,10*ROW('Hygiene Data'!F36)))</f>
        <v/>
      </c>
      <c r="DW42" s="330" t="str">
        <f ca="true">+IF(OFFSET('Hygiene Data'!$F$13,0,10*ROW('Hygiene Data'!F36))="","",OFFSET('Hygiene Data'!$F$13,0,10*ROW('Hygiene Data'!F36)))</f>
        <v/>
      </c>
      <c r="DX42" s="330" t="str">
        <f ca="true">+IF(OFFSET('Hygiene Data'!$G$11,0,10*ROW('Hygiene Data'!G36))="","",OFFSET('Hygiene Data'!$G$11,0,10*ROW('Hygiene Data'!G36)))</f>
        <v/>
      </c>
      <c r="DY42" s="330" t="str">
        <f ca="true">+IF(OFFSET('Hygiene Data'!$G$12,0,10*ROW('Hygiene Data'!G36))="","",OFFSET('Hygiene Data'!$G$12,0,10*ROW('Hygiene Data'!G36)))</f>
        <v/>
      </c>
      <c r="DZ42" s="330" t="str">
        <f ca="true">+IF(OFFSET('Hygiene Data'!$G$13,0,10*ROW('Hygiene Data'!G36))="","",OFFSET('Hygiene Data'!$G$13,0,10*ROW('Hygiene Data'!G36)))</f>
        <v/>
      </c>
      <c r="EA42" s="330" t="str">
        <f ca="true">+IF(OFFSET('Hygiene Data'!$H$11,0,10*ROW('Hygiene Data'!H36))="","",OFFSET('Hygiene Data'!$H$11,0,10*ROW('Hygiene Data'!H36)))</f>
        <v/>
      </c>
      <c r="EB42" s="330" t="str">
        <f ca="true">+IF(OFFSET('Hygiene Data'!$H$12,0,10*ROW('Hygiene Data'!H36))="","",OFFSET('Hygiene Data'!$H$12,0,10*ROW('Hygiene Data'!H36)))</f>
        <v/>
      </c>
      <c r="EC42" s="330" t="str">
        <f ca="true">+IF(OFFSET('Hygiene Data'!$H$13,0,10*ROW('Hygiene Data'!H36))="","",OFFSET('Hygiene Data'!$H$13,0,10*ROW('Hygiene Data'!H36)))</f>
        <v/>
      </c>
      <c r="ED42" s="330" t="str">
        <f ca="true">+IF(OFFSET('Hygiene Data'!$I$11,0,10*ROW('Hygiene Data'!I36))="","",OFFSET('Hygiene Data'!$I$11,0,10*ROW('Hygiene Data'!I36)))</f>
        <v/>
      </c>
      <c r="EE42" s="330" t="str">
        <f ca="true">+IF(OFFSET('Hygiene Data'!$I$12,0,10*ROW('Hygiene Data'!I36))="","",OFFSET('Hygiene Data'!$I$12,0,10*ROW('Hygiene Data'!I36)))</f>
        <v/>
      </c>
      <c r="EF42" s="33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90"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30"/>
      <c r="BS43" s="330" t="str">
        <f ca="true">+IF(OFFSET('Water Data'!$D$27,0,10*ROW('Water Data'!D37))="","",OFFSET('Water Data'!$D$27,0,10*ROW('Water Data'!D37)))</f>
        <v/>
      </c>
      <c r="BT43" s="330" t="str">
        <f ca="true">+IF(OFFSET('Water Data'!$D$28,0,10*ROW('Water Data'!D37))="","",OFFSET('Water Data'!$D$28,0,10*ROW('Water Data'!D37)))</f>
        <v/>
      </c>
      <c r="BU43" s="330" t="str">
        <f ca="true">+IF(OFFSET('Water Data'!$D$29,0,10*ROW('Water Data'!D37))="","",OFFSET('Water Data'!$D$29,0,10*ROW('Water Data'!D37)))</f>
        <v/>
      </c>
      <c r="BV43" s="330" t="str">
        <f ca="true">+IF(OFFSET('Water Data'!$E$27,0,10*ROW('Water Data'!E37))="","",OFFSET('Water Data'!$E$27,0,10*ROW('Water Data'!E37)))</f>
        <v/>
      </c>
      <c r="BW43" s="330" t="str">
        <f ca="true">+IF(OFFSET('Water Data'!$E$28,0,10*ROW('Water Data'!E37))="","",OFFSET('Water Data'!$E$28,0,10*ROW('Water Data'!E37)))</f>
        <v/>
      </c>
      <c r="BX43" s="330" t="str">
        <f ca="true">+IF(OFFSET('Water Data'!$E$29,0,10*ROW('Water Data'!E37))="","",OFFSET('Water Data'!$E$29,0,10*ROW('Water Data'!E37)))</f>
        <v/>
      </c>
      <c r="BY43" s="330" t="str">
        <f ca="true">+IF(OFFSET('Water Data'!$F$27,0,10*ROW('Water Data'!F37))="","",OFFSET('Water Data'!$F$27,0,10*ROW('Water Data'!F37)))</f>
        <v/>
      </c>
      <c r="BZ43" s="330" t="str">
        <f ca="true">+IF(OFFSET('Water Data'!$F$28,0,10*ROW('Water Data'!F37))="","",OFFSET('Water Data'!$F$28,0,10*ROW('Water Data'!F37)))</f>
        <v/>
      </c>
      <c r="CA43" s="330" t="str">
        <f ca="true">+IF(OFFSET('Water Data'!$F$29,0,10*ROW('Water Data'!F37))="","",OFFSET('Water Data'!$F$29,0,10*ROW('Water Data'!F37)))</f>
        <v/>
      </c>
      <c r="CB43" s="330" t="str">
        <f ca="true">+IF(OFFSET('Water Data'!$G$27,0,10*ROW('Water Data'!G37))="","",OFFSET('Water Data'!$G$27,0,10*ROW('Water Data'!G37)))</f>
        <v/>
      </c>
      <c r="CC43" s="330" t="str">
        <f ca="true">+IF(OFFSET('Water Data'!$G$28,0,10*ROW('Water Data'!G37))="","",OFFSET('Water Data'!$G$28,0,10*ROW('Water Data'!G37)))</f>
        <v/>
      </c>
      <c r="CD43" s="330" t="str">
        <f ca="true">+IF(OFFSET('Water Data'!$G$29,0,10*ROW('Water Data'!G37))="","",OFFSET('Water Data'!$G$29,0,10*ROW('Water Data'!G37)))</f>
        <v/>
      </c>
      <c r="CE43" s="330" t="str">
        <f ca="true">+IF(OFFSET('Water Data'!$H$27,0,10*ROW('Water Data'!H37))="","",OFFSET('Water Data'!$H$27,0,10*ROW('Water Data'!H37)))</f>
        <v/>
      </c>
      <c r="CF43" s="330" t="str">
        <f ca="true">+IF(OFFSET('Water Data'!$H$28,0,10*ROW('Water Data'!H37))="","",OFFSET('Water Data'!$H$28,0,10*ROW('Water Data'!H37)))</f>
        <v/>
      </c>
      <c r="CG43" s="330" t="str">
        <f ca="true">+IF(OFFSET('Water Data'!$H$29,0,10*ROW('Water Data'!H37))="","",OFFSET('Water Data'!$H$29,0,10*ROW('Water Data'!H37)))</f>
        <v/>
      </c>
      <c r="CH43" s="330" t="str">
        <f ca="true">+IF(OFFSET('Water Data'!$I$27,0,10*ROW('Water Data'!I37))="","",OFFSET('Water Data'!$I$27,0,10*ROW('Water Data'!I37)))</f>
        <v/>
      </c>
      <c r="CI43" s="330" t="str">
        <f ca="true">+IF(OFFSET('Water Data'!$I$28,0,10*ROW('Water Data'!I37))="","",OFFSET('Water Data'!$I$28,0,10*ROW('Water Data'!I37)))</f>
        <v/>
      </c>
      <c r="CJ43" s="330" t="str">
        <f ca="true">+IF(OFFSET('Water Data'!$I$29,0,10*ROW('Water Data'!I37))="","",OFFSET('Water Data'!$I$29,0,10*ROW('Water Data'!I37)))</f>
        <v/>
      </c>
      <c r="CK43" s="330" t="str">
        <f ca="true">+IF(OFFSET('Sanitation Data'!$D$28,0,10*ROW('Sanitation Data'!D37))="","",OFFSET('Sanitation Data'!$D$28,0,10*ROW('Sanitation Data'!D37)))</f>
        <v/>
      </c>
      <c r="CL43" s="330" t="str">
        <f ca="true">+IF(OFFSET('Sanitation Data'!$D$29,0,10*ROW('Sanitation Data'!D37))="","",OFFSET('Sanitation Data'!$D$29,0,10*ROW('Sanitation Data'!D37)))</f>
        <v/>
      </c>
      <c r="CM43" s="330" t="str">
        <f ca="true">+IF(OFFSET('Sanitation Data'!$D$30,0,10*ROW('Sanitation Data'!D37))="","",OFFSET('Sanitation Data'!$D$30,0,10*ROW('Sanitation Data'!D37)))</f>
        <v/>
      </c>
      <c r="CN43" s="330" t="str">
        <f ca="true">+IF(OFFSET('Sanitation Data'!$D$31,0,10*ROW('Sanitation Data'!D37))="","",OFFSET('Sanitation Data'!$D$31,0,10*ROW('Sanitation Data'!D37)))</f>
        <v/>
      </c>
      <c r="CO43" s="330" t="str">
        <f ca="true">+IF(OFFSET('Sanitation Data'!$D$32,0,10*ROW('Sanitation Data'!D37))="","",OFFSET('Sanitation Data'!$D$32,0,10*ROW('Sanitation Data'!D37)))</f>
        <v/>
      </c>
      <c r="CP43" s="330" t="str">
        <f ca="true">+IF(OFFSET('Sanitation Data'!$E$28,0,10*ROW('Sanitation Data'!E37))="","",OFFSET('Sanitation Data'!$E$28,0,10*ROW('Sanitation Data'!E37)))</f>
        <v/>
      </c>
      <c r="CQ43" s="330" t="str">
        <f ca="true">+IF(OFFSET('Sanitation Data'!$E$29,0,10*ROW('Sanitation Data'!E37))="","",OFFSET('Sanitation Data'!$E$29,0,10*ROW('Sanitation Data'!E37)))</f>
        <v/>
      </c>
      <c r="CR43" s="330" t="str">
        <f ca="true">+IF(OFFSET('Sanitation Data'!$E$30,0,10*ROW('Sanitation Data'!E37))="","",OFFSET('Sanitation Data'!$E$30,0,10*ROW('Sanitation Data'!E37)))</f>
        <v/>
      </c>
      <c r="CS43" s="330" t="str">
        <f ca="true">+IF(OFFSET('Sanitation Data'!$E$31,0,10*ROW('Sanitation Data'!E37))="","",OFFSET('Sanitation Data'!$E$31,0,10*ROW('Sanitation Data'!E37)))</f>
        <v/>
      </c>
      <c r="CT43" s="330" t="str">
        <f ca="true">+IF(OFFSET('Sanitation Data'!$E$32,0,10*ROW('Sanitation Data'!E37))="","",OFFSET('Sanitation Data'!$E$32,0,10*ROW('Sanitation Data'!E37)))</f>
        <v/>
      </c>
      <c r="CU43" s="330" t="str">
        <f ca="true">+IF(OFFSET('Sanitation Data'!$F$28,0,10*ROW('Sanitation Data'!F37))="","",OFFSET('Sanitation Data'!$F$28,0,10*ROW('Sanitation Data'!F37)))</f>
        <v/>
      </c>
      <c r="CV43" s="330" t="str">
        <f ca="true">+IF(OFFSET('Sanitation Data'!$F$29,0,10*ROW('Sanitation Data'!F37))="","",OFFSET('Sanitation Data'!$F$29,0,10*ROW('Sanitation Data'!F37)))</f>
        <v/>
      </c>
      <c r="CW43" s="330" t="str">
        <f ca="true">+IF(OFFSET('Sanitation Data'!$F$30,0,10*ROW('Sanitation Data'!F37))="","",OFFSET('Sanitation Data'!$F$30,0,10*ROW('Sanitation Data'!F37)))</f>
        <v/>
      </c>
      <c r="CX43" s="330" t="str">
        <f ca="true">+IF(OFFSET('Sanitation Data'!$F$31,0,10*ROW('Sanitation Data'!F37))="","",OFFSET('Sanitation Data'!$F$31,0,10*ROW('Sanitation Data'!F37)))</f>
        <v/>
      </c>
      <c r="CY43" s="330" t="str">
        <f ca="true">+IF(OFFSET('Sanitation Data'!$F$32,0,10*ROW('Sanitation Data'!F37))="","",OFFSET('Sanitation Data'!$F$32,0,10*ROW('Sanitation Data'!F37)))</f>
        <v/>
      </c>
      <c r="CZ43" s="330" t="str">
        <f ca="true">+IF(OFFSET('Sanitation Data'!$G$28,0,10*ROW('Sanitation Data'!G37))="","",OFFSET('Sanitation Data'!$G$28,0,10*ROW('Sanitation Data'!G37)))</f>
        <v/>
      </c>
      <c r="DA43" s="330" t="str">
        <f ca="true">+IF(OFFSET('Sanitation Data'!$G$29,0,10*ROW('Sanitation Data'!G37))="","",OFFSET('Sanitation Data'!$G$29,0,10*ROW('Sanitation Data'!G37)))</f>
        <v/>
      </c>
      <c r="DB43" s="330" t="str">
        <f ca="true">+IF(OFFSET('Sanitation Data'!$G$30,0,10*ROW('Sanitation Data'!G37))="","",OFFSET('Sanitation Data'!$G$30,0,10*ROW('Sanitation Data'!G37)))</f>
        <v/>
      </c>
      <c r="DC43" s="330" t="str">
        <f ca="true">+IF(OFFSET('Sanitation Data'!$G$31,0,10*ROW('Sanitation Data'!G37))="","",OFFSET('Sanitation Data'!$G$31,0,10*ROW('Sanitation Data'!G37)))</f>
        <v/>
      </c>
      <c r="DD43" s="330" t="str">
        <f ca="true">+IF(OFFSET('Sanitation Data'!$G$32,0,10*ROW('Sanitation Data'!G37))="","",OFFSET('Sanitation Data'!$G$32,0,10*ROW('Sanitation Data'!G37)))</f>
        <v/>
      </c>
      <c r="DE43" s="330" t="str">
        <f ca="true">+IF(OFFSET('Sanitation Data'!$H$28,0,10*ROW('Sanitation Data'!H37))="","",OFFSET('Sanitation Data'!$H$28,0,10*ROW('Sanitation Data'!H37)))</f>
        <v/>
      </c>
      <c r="DF43" s="330" t="str">
        <f ca="true">+IF(OFFSET('Sanitation Data'!$H$29,0,10*ROW('Sanitation Data'!H37))="","",OFFSET('Sanitation Data'!$H$29,0,10*ROW('Sanitation Data'!H37)))</f>
        <v/>
      </c>
      <c r="DG43" s="330" t="str">
        <f ca="true">+IF(OFFSET('Sanitation Data'!$H$30,0,10*ROW('Sanitation Data'!H37))="","",OFFSET('Sanitation Data'!$H$30,0,10*ROW('Sanitation Data'!H37)))</f>
        <v/>
      </c>
      <c r="DH43" s="330" t="str">
        <f ca="true">+IF(OFFSET('Sanitation Data'!$H$31,0,10*ROW('Sanitation Data'!H37))="","",OFFSET('Sanitation Data'!$H$31,0,10*ROW('Sanitation Data'!H37)))</f>
        <v/>
      </c>
      <c r="DI43" s="330" t="str">
        <f ca="true">+IF(OFFSET('Sanitation Data'!$H$32,0,10*ROW('Sanitation Data'!H37))="","",OFFSET('Sanitation Data'!$H$32,0,10*ROW('Sanitation Data'!H37)))</f>
        <v/>
      </c>
      <c r="DJ43" s="330" t="str">
        <f ca="true">+IF(OFFSET('Sanitation Data'!$I$28,0,10*ROW('Sanitation Data'!I37))="","",OFFSET('Sanitation Data'!$I$28,0,10*ROW('Sanitation Data'!I37)))</f>
        <v/>
      </c>
      <c r="DK43" s="330" t="str">
        <f ca="true">+IF(OFFSET('Sanitation Data'!$I$29,0,10*ROW('Sanitation Data'!I37))="","",OFFSET('Sanitation Data'!$I$29,0,10*ROW('Sanitation Data'!I37)))</f>
        <v/>
      </c>
      <c r="DL43" s="330" t="str">
        <f ca="true">+IF(OFFSET('Sanitation Data'!$I$30,0,10*ROW('Sanitation Data'!I37))="","",OFFSET('Sanitation Data'!$I$30,0,10*ROW('Sanitation Data'!I37)))</f>
        <v/>
      </c>
      <c r="DM43" s="330" t="str">
        <f ca="true">+IF(OFFSET('Sanitation Data'!$I$31,0,10*ROW('Sanitation Data'!I37))="","",OFFSET('Sanitation Data'!$I$31,0,10*ROW('Sanitation Data'!I37)))</f>
        <v/>
      </c>
      <c r="DN43" s="330" t="str">
        <f ca="true">+IF(OFFSET('Sanitation Data'!$I$32,0,10*ROW('Sanitation Data'!I37))="","",OFFSET('Sanitation Data'!$I$32,0,10*ROW('Sanitation Data'!I37)))</f>
        <v/>
      </c>
      <c r="DO43" s="330" t="str">
        <f ca="true">+IF(OFFSET('Hygiene Data'!$D$11,0,10*ROW('Hygiene Data'!D37))="","",OFFSET('Hygiene Data'!$D$11,0,10*ROW('Hygiene Data'!D37)))</f>
        <v/>
      </c>
      <c r="DP43" s="330" t="str">
        <f ca="true">+IF(OFFSET('Hygiene Data'!$D$12,0,10*ROW('Hygiene Data'!D37))="","",OFFSET('Hygiene Data'!$D$12,0,10*ROW('Hygiene Data'!D37)))</f>
        <v/>
      </c>
      <c r="DQ43" s="330" t="str">
        <f ca="true">+IF(OFFSET('Hygiene Data'!$D$13,0,10*ROW('Hygiene Data'!D37))="","",OFFSET('Hygiene Data'!$D$13,0,10*ROW('Hygiene Data'!D37)))</f>
        <v/>
      </c>
      <c r="DR43" s="330" t="str">
        <f ca="true">+IF(OFFSET('Hygiene Data'!$E$11,0,10*ROW('Hygiene Data'!E37))="","",OFFSET('Hygiene Data'!$E$11,0,10*ROW('Hygiene Data'!E37)))</f>
        <v/>
      </c>
      <c r="DS43" s="330" t="str">
        <f ca="true">+IF(OFFSET('Hygiene Data'!$E$12,0,10*ROW('Hygiene Data'!E37))="","",OFFSET('Hygiene Data'!$E$12,0,10*ROW('Hygiene Data'!E37)))</f>
        <v/>
      </c>
      <c r="DT43" s="330" t="str">
        <f ca="true">+IF(OFFSET('Hygiene Data'!$E$13,0,10*ROW('Hygiene Data'!E37))="","",OFFSET('Hygiene Data'!$E$13,0,10*ROW('Hygiene Data'!E37)))</f>
        <v/>
      </c>
      <c r="DU43" s="330" t="str">
        <f ca="true">+IF(OFFSET('Hygiene Data'!$F$11,0,10*ROW('Hygiene Data'!F37))="","",OFFSET('Hygiene Data'!$F$11,0,10*ROW('Hygiene Data'!F37)))</f>
        <v/>
      </c>
      <c r="DV43" s="330" t="str">
        <f ca="true">+IF(OFFSET('Hygiene Data'!$F$12,0,10*ROW('Hygiene Data'!F37))="","",OFFSET('Hygiene Data'!$F$12,0,10*ROW('Hygiene Data'!F37)))</f>
        <v/>
      </c>
      <c r="DW43" s="330" t="str">
        <f ca="true">+IF(OFFSET('Hygiene Data'!$F$13,0,10*ROW('Hygiene Data'!F37))="","",OFFSET('Hygiene Data'!$F$13,0,10*ROW('Hygiene Data'!F37)))</f>
        <v/>
      </c>
      <c r="DX43" s="330" t="str">
        <f ca="true">+IF(OFFSET('Hygiene Data'!$G$11,0,10*ROW('Hygiene Data'!G37))="","",OFFSET('Hygiene Data'!$G$11,0,10*ROW('Hygiene Data'!G37)))</f>
        <v/>
      </c>
      <c r="DY43" s="330" t="str">
        <f ca="true">+IF(OFFSET('Hygiene Data'!$G$12,0,10*ROW('Hygiene Data'!G37))="","",OFFSET('Hygiene Data'!$G$12,0,10*ROW('Hygiene Data'!G37)))</f>
        <v/>
      </c>
      <c r="DZ43" s="330" t="str">
        <f ca="true">+IF(OFFSET('Hygiene Data'!$G$13,0,10*ROW('Hygiene Data'!G37))="","",OFFSET('Hygiene Data'!$G$13,0,10*ROW('Hygiene Data'!G37)))</f>
        <v/>
      </c>
      <c r="EA43" s="330" t="str">
        <f ca="true">+IF(OFFSET('Hygiene Data'!$H$11,0,10*ROW('Hygiene Data'!H37))="","",OFFSET('Hygiene Data'!$H$11,0,10*ROW('Hygiene Data'!H37)))</f>
        <v/>
      </c>
      <c r="EB43" s="330" t="str">
        <f ca="true">+IF(OFFSET('Hygiene Data'!$H$12,0,10*ROW('Hygiene Data'!H37))="","",OFFSET('Hygiene Data'!$H$12,0,10*ROW('Hygiene Data'!H37)))</f>
        <v/>
      </c>
      <c r="EC43" s="330" t="str">
        <f ca="true">+IF(OFFSET('Hygiene Data'!$H$13,0,10*ROW('Hygiene Data'!H37))="","",OFFSET('Hygiene Data'!$H$13,0,10*ROW('Hygiene Data'!H37)))</f>
        <v/>
      </c>
      <c r="ED43" s="330" t="str">
        <f ca="true">+IF(OFFSET('Hygiene Data'!$I$11,0,10*ROW('Hygiene Data'!I37))="","",OFFSET('Hygiene Data'!$I$11,0,10*ROW('Hygiene Data'!I37)))</f>
        <v/>
      </c>
      <c r="EE43" s="330" t="str">
        <f ca="true">+IF(OFFSET('Hygiene Data'!$I$12,0,10*ROW('Hygiene Data'!I37))="","",OFFSET('Hygiene Data'!$I$12,0,10*ROW('Hygiene Data'!I37)))</f>
        <v/>
      </c>
      <c r="EF43" s="33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90"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30"/>
      <c r="BS44" s="330" t="str">
        <f ca="true">+IF(OFFSET('Water Data'!$D$27,0,10*ROW('Water Data'!D38))="","",OFFSET('Water Data'!$D$27,0,10*ROW('Water Data'!D38)))</f>
        <v/>
      </c>
      <c r="BT44" s="330" t="str">
        <f ca="true">+IF(OFFSET('Water Data'!$D$28,0,10*ROW('Water Data'!D38))="","",OFFSET('Water Data'!$D$28,0,10*ROW('Water Data'!D38)))</f>
        <v/>
      </c>
      <c r="BU44" s="330" t="str">
        <f ca="true">+IF(OFFSET('Water Data'!$D$29,0,10*ROW('Water Data'!D38))="","",OFFSET('Water Data'!$D$29,0,10*ROW('Water Data'!D38)))</f>
        <v/>
      </c>
      <c r="BV44" s="330" t="str">
        <f ca="true">+IF(OFFSET('Water Data'!$E$27,0,10*ROW('Water Data'!E38))="","",OFFSET('Water Data'!$E$27,0,10*ROW('Water Data'!E38)))</f>
        <v/>
      </c>
      <c r="BW44" s="330" t="str">
        <f ca="true">+IF(OFFSET('Water Data'!$E$28,0,10*ROW('Water Data'!E38))="","",OFFSET('Water Data'!$E$28,0,10*ROW('Water Data'!E38)))</f>
        <v/>
      </c>
      <c r="BX44" s="330" t="str">
        <f ca="true">+IF(OFFSET('Water Data'!$E$29,0,10*ROW('Water Data'!E38))="","",OFFSET('Water Data'!$E$29,0,10*ROW('Water Data'!E38)))</f>
        <v/>
      </c>
      <c r="BY44" s="330" t="str">
        <f ca="true">+IF(OFFSET('Water Data'!$F$27,0,10*ROW('Water Data'!F38))="","",OFFSET('Water Data'!$F$27,0,10*ROW('Water Data'!F38)))</f>
        <v/>
      </c>
      <c r="BZ44" s="330" t="str">
        <f ca="true">+IF(OFFSET('Water Data'!$F$28,0,10*ROW('Water Data'!F38))="","",OFFSET('Water Data'!$F$28,0,10*ROW('Water Data'!F38)))</f>
        <v/>
      </c>
      <c r="CA44" s="330" t="str">
        <f ca="true">+IF(OFFSET('Water Data'!$F$29,0,10*ROW('Water Data'!F38))="","",OFFSET('Water Data'!$F$29,0,10*ROW('Water Data'!F38)))</f>
        <v/>
      </c>
      <c r="CB44" s="330" t="str">
        <f ca="true">+IF(OFFSET('Water Data'!$G$27,0,10*ROW('Water Data'!G38))="","",OFFSET('Water Data'!$G$27,0,10*ROW('Water Data'!G38)))</f>
        <v/>
      </c>
      <c r="CC44" s="330" t="str">
        <f ca="true">+IF(OFFSET('Water Data'!$G$28,0,10*ROW('Water Data'!G38))="","",OFFSET('Water Data'!$G$28,0,10*ROW('Water Data'!G38)))</f>
        <v/>
      </c>
      <c r="CD44" s="330" t="str">
        <f ca="true">+IF(OFFSET('Water Data'!$G$29,0,10*ROW('Water Data'!G38))="","",OFFSET('Water Data'!$G$29,0,10*ROW('Water Data'!G38)))</f>
        <v/>
      </c>
      <c r="CE44" s="330" t="str">
        <f ca="true">+IF(OFFSET('Water Data'!$H$27,0,10*ROW('Water Data'!H38))="","",OFFSET('Water Data'!$H$27,0,10*ROW('Water Data'!H38)))</f>
        <v/>
      </c>
      <c r="CF44" s="330" t="str">
        <f ca="true">+IF(OFFSET('Water Data'!$H$28,0,10*ROW('Water Data'!H38))="","",OFFSET('Water Data'!$H$28,0,10*ROW('Water Data'!H38)))</f>
        <v/>
      </c>
      <c r="CG44" s="330" t="str">
        <f ca="true">+IF(OFFSET('Water Data'!$H$29,0,10*ROW('Water Data'!H38))="","",OFFSET('Water Data'!$H$29,0,10*ROW('Water Data'!H38)))</f>
        <v/>
      </c>
      <c r="CH44" s="330" t="str">
        <f ca="true">+IF(OFFSET('Water Data'!$I$27,0,10*ROW('Water Data'!I38))="","",OFFSET('Water Data'!$I$27,0,10*ROW('Water Data'!I38)))</f>
        <v/>
      </c>
      <c r="CI44" s="330" t="str">
        <f ca="true">+IF(OFFSET('Water Data'!$I$28,0,10*ROW('Water Data'!I38))="","",OFFSET('Water Data'!$I$28,0,10*ROW('Water Data'!I38)))</f>
        <v/>
      </c>
      <c r="CJ44" s="330" t="str">
        <f ca="true">+IF(OFFSET('Water Data'!$I$29,0,10*ROW('Water Data'!I38))="","",OFFSET('Water Data'!$I$29,0,10*ROW('Water Data'!I38)))</f>
        <v/>
      </c>
      <c r="CK44" s="330" t="str">
        <f ca="true">+IF(OFFSET('Sanitation Data'!$D$28,0,10*ROW('Sanitation Data'!D38))="","",OFFSET('Sanitation Data'!$D$28,0,10*ROW('Sanitation Data'!D38)))</f>
        <v/>
      </c>
      <c r="CL44" s="330" t="str">
        <f ca="true">+IF(OFFSET('Sanitation Data'!$D$29,0,10*ROW('Sanitation Data'!D38))="","",OFFSET('Sanitation Data'!$D$29,0,10*ROW('Sanitation Data'!D38)))</f>
        <v/>
      </c>
      <c r="CM44" s="330" t="str">
        <f ca="true">+IF(OFFSET('Sanitation Data'!$D$30,0,10*ROW('Sanitation Data'!D38))="","",OFFSET('Sanitation Data'!$D$30,0,10*ROW('Sanitation Data'!D38)))</f>
        <v/>
      </c>
      <c r="CN44" s="330" t="str">
        <f ca="true">+IF(OFFSET('Sanitation Data'!$D$31,0,10*ROW('Sanitation Data'!D38))="","",OFFSET('Sanitation Data'!$D$31,0,10*ROW('Sanitation Data'!D38)))</f>
        <v/>
      </c>
      <c r="CO44" s="330" t="str">
        <f ca="true">+IF(OFFSET('Sanitation Data'!$D$32,0,10*ROW('Sanitation Data'!D38))="","",OFFSET('Sanitation Data'!$D$32,0,10*ROW('Sanitation Data'!D38)))</f>
        <v/>
      </c>
      <c r="CP44" s="330" t="str">
        <f ca="true">+IF(OFFSET('Sanitation Data'!$E$28,0,10*ROW('Sanitation Data'!E38))="","",OFFSET('Sanitation Data'!$E$28,0,10*ROW('Sanitation Data'!E38)))</f>
        <v/>
      </c>
      <c r="CQ44" s="330" t="str">
        <f ca="true">+IF(OFFSET('Sanitation Data'!$E$29,0,10*ROW('Sanitation Data'!E38))="","",OFFSET('Sanitation Data'!$E$29,0,10*ROW('Sanitation Data'!E38)))</f>
        <v/>
      </c>
      <c r="CR44" s="330" t="str">
        <f ca="true">+IF(OFFSET('Sanitation Data'!$E$30,0,10*ROW('Sanitation Data'!E38))="","",OFFSET('Sanitation Data'!$E$30,0,10*ROW('Sanitation Data'!E38)))</f>
        <v/>
      </c>
      <c r="CS44" s="330" t="str">
        <f ca="true">+IF(OFFSET('Sanitation Data'!$E$31,0,10*ROW('Sanitation Data'!E38))="","",OFFSET('Sanitation Data'!$E$31,0,10*ROW('Sanitation Data'!E38)))</f>
        <v/>
      </c>
      <c r="CT44" s="330" t="str">
        <f ca="true">+IF(OFFSET('Sanitation Data'!$E$32,0,10*ROW('Sanitation Data'!E38))="","",OFFSET('Sanitation Data'!$E$32,0,10*ROW('Sanitation Data'!E38)))</f>
        <v/>
      </c>
      <c r="CU44" s="330" t="str">
        <f ca="true">+IF(OFFSET('Sanitation Data'!$F$28,0,10*ROW('Sanitation Data'!F38))="","",OFFSET('Sanitation Data'!$F$28,0,10*ROW('Sanitation Data'!F38)))</f>
        <v/>
      </c>
      <c r="CV44" s="330" t="str">
        <f ca="true">+IF(OFFSET('Sanitation Data'!$F$29,0,10*ROW('Sanitation Data'!F38))="","",OFFSET('Sanitation Data'!$F$29,0,10*ROW('Sanitation Data'!F38)))</f>
        <v/>
      </c>
      <c r="CW44" s="330" t="str">
        <f ca="true">+IF(OFFSET('Sanitation Data'!$F$30,0,10*ROW('Sanitation Data'!F38))="","",OFFSET('Sanitation Data'!$F$30,0,10*ROW('Sanitation Data'!F38)))</f>
        <v/>
      </c>
      <c r="CX44" s="330" t="str">
        <f ca="true">+IF(OFFSET('Sanitation Data'!$F$31,0,10*ROW('Sanitation Data'!F38))="","",OFFSET('Sanitation Data'!$F$31,0,10*ROW('Sanitation Data'!F38)))</f>
        <v/>
      </c>
      <c r="CY44" s="330" t="str">
        <f ca="true">+IF(OFFSET('Sanitation Data'!$F$32,0,10*ROW('Sanitation Data'!F38))="","",OFFSET('Sanitation Data'!$F$32,0,10*ROW('Sanitation Data'!F38)))</f>
        <v/>
      </c>
      <c r="CZ44" s="330" t="str">
        <f ca="true">+IF(OFFSET('Sanitation Data'!$G$28,0,10*ROW('Sanitation Data'!G38))="","",OFFSET('Sanitation Data'!$G$28,0,10*ROW('Sanitation Data'!G38)))</f>
        <v/>
      </c>
      <c r="DA44" s="330" t="str">
        <f ca="true">+IF(OFFSET('Sanitation Data'!$G$29,0,10*ROW('Sanitation Data'!G38))="","",OFFSET('Sanitation Data'!$G$29,0,10*ROW('Sanitation Data'!G38)))</f>
        <v/>
      </c>
      <c r="DB44" s="330" t="str">
        <f ca="true">+IF(OFFSET('Sanitation Data'!$G$30,0,10*ROW('Sanitation Data'!G38))="","",OFFSET('Sanitation Data'!$G$30,0,10*ROW('Sanitation Data'!G38)))</f>
        <v/>
      </c>
      <c r="DC44" s="330" t="str">
        <f ca="true">+IF(OFFSET('Sanitation Data'!$G$31,0,10*ROW('Sanitation Data'!G38))="","",OFFSET('Sanitation Data'!$G$31,0,10*ROW('Sanitation Data'!G38)))</f>
        <v/>
      </c>
      <c r="DD44" s="330" t="str">
        <f ca="true">+IF(OFFSET('Sanitation Data'!$G$32,0,10*ROW('Sanitation Data'!G38))="","",OFFSET('Sanitation Data'!$G$32,0,10*ROW('Sanitation Data'!G38)))</f>
        <v/>
      </c>
      <c r="DE44" s="330" t="str">
        <f ca="true">+IF(OFFSET('Sanitation Data'!$H$28,0,10*ROW('Sanitation Data'!H38))="","",OFFSET('Sanitation Data'!$H$28,0,10*ROW('Sanitation Data'!H38)))</f>
        <v/>
      </c>
      <c r="DF44" s="330" t="str">
        <f ca="true">+IF(OFFSET('Sanitation Data'!$H$29,0,10*ROW('Sanitation Data'!H38))="","",OFFSET('Sanitation Data'!$H$29,0,10*ROW('Sanitation Data'!H38)))</f>
        <v/>
      </c>
      <c r="DG44" s="330" t="str">
        <f ca="true">+IF(OFFSET('Sanitation Data'!$H$30,0,10*ROW('Sanitation Data'!H38))="","",OFFSET('Sanitation Data'!$H$30,0,10*ROW('Sanitation Data'!H38)))</f>
        <v/>
      </c>
      <c r="DH44" s="330" t="str">
        <f ca="true">+IF(OFFSET('Sanitation Data'!$H$31,0,10*ROW('Sanitation Data'!H38))="","",OFFSET('Sanitation Data'!$H$31,0,10*ROW('Sanitation Data'!H38)))</f>
        <v/>
      </c>
      <c r="DI44" s="330" t="str">
        <f ca="true">+IF(OFFSET('Sanitation Data'!$H$32,0,10*ROW('Sanitation Data'!H38))="","",OFFSET('Sanitation Data'!$H$32,0,10*ROW('Sanitation Data'!H38)))</f>
        <v/>
      </c>
      <c r="DJ44" s="330" t="str">
        <f ca="true">+IF(OFFSET('Sanitation Data'!$I$28,0,10*ROW('Sanitation Data'!I38))="","",OFFSET('Sanitation Data'!$I$28,0,10*ROW('Sanitation Data'!I38)))</f>
        <v/>
      </c>
      <c r="DK44" s="330" t="str">
        <f ca="true">+IF(OFFSET('Sanitation Data'!$I$29,0,10*ROW('Sanitation Data'!I38))="","",OFFSET('Sanitation Data'!$I$29,0,10*ROW('Sanitation Data'!I38)))</f>
        <v/>
      </c>
      <c r="DL44" s="330" t="str">
        <f ca="true">+IF(OFFSET('Sanitation Data'!$I$30,0,10*ROW('Sanitation Data'!I38))="","",OFFSET('Sanitation Data'!$I$30,0,10*ROW('Sanitation Data'!I38)))</f>
        <v/>
      </c>
      <c r="DM44" s="330" t="str">
        <f ca="true">+IF(OFFSET('Sanitation Data'!$I$31,0,10*ROW('Sanitation Data'!I38))="","",OFFSET('Sanitation Data'!$I$31,0,10*ROW('Sanitation Data'!I38)))</f>
        <v/>
      </c>
      <c r="DN44" s="330" t="str">
        <f ca="true">+IF(OFFSET('Sanitation Data'!$I$32,0,10*ROW('Sanitation Data'!I38))="","",OFFSET('Sanitation Data'!$I$32,0,10*ROW('Sanitation Data'!I38)))</f>
        <v/>
      </c>
      <c r="DO44" s="330" t="str">
        <f ca="true">+IF(OFFSET('Hygiene Data'!$D$11,0,10*ROW('Hygiene Data'!D38))="","",OFFSET('Hygiene Data'!$D$11,0,10*ROW('Hygiene Data'!D38)))</f>
        <v/>
      </c>
      <c r="DP44" s="330" t="str">
        <f ca="true">+IF(OFFSET('Hygiene Data'!$D$12,0,10*ROW('Hygiene Data'!D38))="","",OFFSET('Hygiene Data'!$D$12,0,10*ROW('Hygiene Data'!D38)))</f>
        <v/>
      </c>
      <c r="DQ44" s="330" t="str">
        <f ca="true">+IF(OFFSET('Hygiene Data'!$D$13,0,10*ROW('Hygiene Data'!D38))="","",OFFSET('Hygiene Data'!$D$13,0,10*ROW('Hygiene Data'!D38)))</f>
        <v/>
      </c>
      <c r="DR44" s="330" t="str">
        <f ca="true">+IF(OFFSET('Hygiene Data'!$E$11,0,10*ROW('Hygiene Data'!E38))="","",OFFSET('Hygiene Data'!$E$11,0,10*ROW('Hygiene Data'!E38)))</f>
        <v/>
      </c>
      <c r="DS44" s="330" t="str">
        <f ca="true">+IF(OFFSET('Hygiene Data'!$E$12,0,10*ROW('Hygiene Data'!E38))="","",OFFSET('Hygiene Data'!$E$12,0,10*ROW('Hygiene Data'!E38)))</f>
        <v/>
      </c>
      <c r="DT44" s="330" t="str">
        <f ca="true">+IF(OFFSET('Hygiene Data'!$E$13,0,10*ROW('Hygiene Data'!E38))="","",OFFSET('Hygiene Data'!$E$13,0,10*ROW('Hygiene Data'!E38)))</f>
        <v/>
      </c>
      <c r="DU44" s="330" t="str">
        <f ca="true">+IF(OFFSET('Hygiene Data'!$F$11,0,10*ROW('Hygiene Data'!F38))="","",OFFSET('Hygiene Data'!$F$11,0,10*ROW('Hygiene Data'!F38)))</f>
        <v/>
      </c>
      <c r="DV44" s="330" t="str">
        <f ca="true">+IF(OFFSET('Hygiene Data'!$F$12,0,10*ROW('Hygiene Data'!F38))="","",OFFSET('Hygiene Data'!$F$12,0,10*ROW('Hygiene Data'!F38)))</f>
        <v/>
      </c>
      <c r="DW44" s="330" t="str">
        <f ca="true">+IF(OFFSET('Hygiene Data'!$F$13,0,10*ROW('Hygiene Data'!F38))="","",OFFSET('Hygiene Data'!$F$13,0,10*ROW('Hygiene Data'!F38)))</f>
        <v/>
      </c>
      <c r="DX44" s="330" t="str">
        <f ca="true">+IF(OFFSET('Hygiene Data'!$G$11,0,10*ROW('Hygiene Data'!G38))="","",OFFSET('Hygiene Data'!$G$11,0,10*ROW('Hygiene Data'!G38)))</f>
        <v/>
      </c>
      <c r="DY44" s="330" t="str">
        <f ca="true">+IF(OFFSET('Hygiene Data'!$G$12,0,10*ROW('Hygiene Data'!G38))="","",OFFSET('Hygiene Data'!$G$12,0,10*ROW('Hygiene Data'!G38)))</f>
        <v/>
      </c>
      <c r="DZ44" s="330" t="str">
        <f ca="true">+IF(OFFSET('Hygiene Data'!$G$13,0,10*ROW('Hygiene Data'!G38))="","",OFFSET('Hygiene Data'!$G$13,0,10*ROW('Hygiene Data'!G38)))</f>
        <v/>
      </c>
      <c r="EA44" s="330" t="str">
        <f ca="true">+IF(OFFSET('Hygiene Data'!$H$11,0,10*ROW('Hygiene Data'!H38))="","",OFFSET('Hygiene Data'!$H$11,0,10*ROW('Hygiene Data'!H38)))</f>
        <v/>
      </c>
      <c r="EB44" s="330" t="str">
        <f ca="true">+IF(OFFSET('Hygiene Data'!$H$12,0,10*ROW('Hygiene Data'!H38))="","",OFFSET('Hygiene Data'!$H$12,0,10*ROW('Hygiene Data'!H38)))</f>
        <v/>
      </c>
      <c r="EC44" s="330" t="str">
        <f ca="true">+IF(OFFSET('Hygiene Data'!$H$13,0,10*ROW('Hygiene Data'!H38))="","",OFFSET('Hygiene Data'!$H$13,0,10*ROW('Hygiene Data'!H38)))</f>
        <v/>
      </c>
      <c r="ED44" s="330" t="str">
        <f ca="true">+IF(OFFSET('Hygiene Data'!$I$11,0,10*ROW('Hygiene Data'!I38))="","",OFFSET('Hygiene Data'!$I$11,0,10*ROW('Hygiene Data'!I38)))</f>
        <v/>
      </c>
      <c r="EE44" s="330" t="str">
        <f ca="true">+IF(OFFSET('Hygiene Data'!$I$12,0,10*ROW('Hygiene Data'!I38))="","",OFFSET('Hygiene Data'!$I$12,0,10*ROW('Hygiene Data'!I38)))</f>
        <v/>
      </c>
      <c r="EF44" s="33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90"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30"/>
      <c r="BS45" s="330" t="str">
        <f ca="true">+IF(OFFSET('Water Data'!$D$27,0,10*ROW('Water Data'!D39))="","",OFFSET('Water Data'!$D$27,0,10*ROW('Water Data'!D39)))</f>
        <v/>
      </c>
      <c r="BT45" s="330" t="str">
        <f ca="true">+IF(OFFSET('Water Data'!$D$28,0,10*ROW('Water Data'!D39))="","",OFFSET('Water Data'!$D$28,0,10*ROW('Water Data'!D39)))</f>
        <v/>
      </c>
      <c r="BU45" s="330" t="str">
        <f ca="true">+IF(OFFSET('Water Data'!$D$29,0,10*ROW('Water Data'!D39))="","",OFFSET('Water Data'!$D$29,0,10*ROW('Water Data'!D39)))</f>
        <v/>
      </c>
      <c r="BV45" s="330" t="str">
        <f ca="true">+IF(OFFSET('Water Data'!$E$27,0,10*ROW('Water Data'!E39))="","",OFFSET('Water Data'!$E$27,0,10*ROW('Water Data'!E39)))</f>
        <v/>
      </c>
      <c r="BW45" s="330" t="str">
        <f ca="true">+IF(OFFSET('Water Data'!$E$28,0,10*ROW('Water Data'!E39))="","",OFFSET('Water Data'!$E$28,0,10*ROW('Water Data'!E39)))</f>
        <v/>
      </c>
      <c r="BX45" s="330" t="str">
        <f ca="true">+IF(OFFSET('Water Data'!$E$29,0,10*ROW('Water Data'!E39))="","",OFFSET('Water Data'!$E$29,0,10*ROW('Water Data'!E39)))</f>
        <v/>
      </c>
      <c r="BY45" s="330" t="str">
        <f ca="true">+IF(OFFSET('Water Data'!$F$27,0,10*ROW('Water Data'!F39))="","",OFFSET('Water Data'!$F$27,0,10*ROW('Water Data'!F39)))</f>
        <v/>
      </c>
      <c r="BZ45" s="330" t="str">
        <f ca="true">+IF(OFFSET('Water Data'!$F$28,0,10*ROW('Water Data'!F39))="","",OFFSET('Water Data'!$F$28,0,10*ROW('Water Data'!F39)))</f>
        <v/>
      </c>
      <c r="CA45" s="330" t="str">
        <f ca="true">+IF(OFFSET('Water Data'!$F$29,0,10*ROW('Water Data'!F39))="","",OFFSET('Water Data'!$F$29,0,10*ROW('Water Data'!F39)))</f>
        <v/>
      </c>
      <c r="CB45" s="330" t="str">
        <f ca="true">+IF(OFFSET('Water Data'!$G$27,0,10*ROW('Water Data'!G39))="","",OFFSET('Water Data'!$G$27,0,10*ROW('Water Data'!G39)))</f>
        <v/>
      </c>
      <c r="CC45" s="330" t="str">
        <f ca="true">+IF(OFFSET('Water Data'!$G$28,0,10*ROW('Water Data'!G39))="","",OFFSET('Water Data'!$G$28,0,10*ROW('Water Data'!G39)))</f>
        <v/>
      </c>
      <c r="CD45" s="330" t="str">
        <f ca="true">+IF(OFFSET('Water Data'!$G$29,0,10*ROW('Water Data'!G39))="","",OFFSET('Water Data'!$G$29,0,10*ROW('Water Data'!G39)))</f>
        <v/>
      </c>
      <c r="CE45" s="330" t="str">
        <f ca="true">+IF(OFFSET('Water Data'!$H$27,0,10*ROW('Water Data'!H39))="","",OFFSET('Water Data'!$H$27,0,10*ROW('Water Data'!H39)))</f>
        <v/>
      </c>
      <c r="CF45" s="330" t="str">
        <f ca="true">+IF(OFFSET('Water Data'!$H$28,0,10*ROW('Water Data'!H39))="","",OFFSET('Water Data'!$H$28,0,10*ROW('Water Data'!H39)))</f>
        <v/>
      </c>
      <c r="CG45" s="330" t="str">
        <f ca="true">+IF(OFFSET('Water Data'!$H$29,0,10*ROW('Water Data'!H39))="","",OFFSET('Water Data'!$H$29,0,10*ROW('Water Data'!H39)))</f>
        <v/>
      </c>
      <c r="CH45" s="330" t="str">
        <f ca="true">+IF(OFFSET('Water Data'!$I$27,0,10*ROW('Water Data'!I39))="","",OFFSET('Water Data'!$I$27,0,10*ROW('Water Data'!I39)))</f>
        <v/>
      </c>
      <c r="CI45" s="330" t="str">
        <f ca="true">+IF(OFFSET('Water Data'!$I$28,0,10*ROW('Water Data'!I39))="","",OFFSET('Water Data'!$I$28,0,10*ROW('Water Data'!I39)))</f>
        <v/>
      </c>
      <c r="CJ45" s="330" t="str">
        <f ca="true">+IF(OFFSET('Water Data'!$I$29,0,10*ROW('Water Data'!I39))="","",OFFSET('Water Data'!$I$29,0,10*ROW('Water Data'!I39)))</f>
        <v/>
      </c>
      <c r="CK45" s="330" t="str">
        <f ca="true">+IF(OFFSET('Sanitation Data'!$D$28,0,10*ROW('Sanitation Data'!D39))="","",OFFSET('Sanitation Data'!$D$28,0,10*ROW('Sanitation Data'!D39)))</f>
        <v/>
      </c>
      <c r="CL45" s="330" t="str">
        <f ca="true">+IF(OFFSET('Sanitation Data'!$D$29,0,10*ROW('Sanitation Data'!D39))="","",OFFSET('Sanitation Data'!$D$29,0,10*ROW('Sanitation Data'!D39)))</f>
        <v/>
      </c>
      <c r="CM45" s="330" t="str">
        <f ca="true">+IF(OFFSET('Sanitation Data'!$D$30,0,10*ROW('Sanitation Data'!D39))="","",OFFSET('Sanitation Data'!$D$30,0,10*ROW('Sanitation Data'!D39)))</f>
        <v/>
      </c>
      <c r="CN45" s="330" t="str">
        <f ca="true">+IF(OFFSET('Sanitation Data'!$D$31,0,10*ROW('Sanitation Data'!D39))="","",OFFSET('Sanitation Data'!$D$31,0,10*ROW('Sanitation Data'!D39)))</f>
        <v/>
      </c>
      <c r="CO45" s="330" t="str">
        <f ca="true">+IF(OFFSET('Sanitation Data'!$D$32,0,10*ROW('Sanitation Data'!D39))="","",OFFSET('Sanitation Data'!$D$32,0,10*ROW('Sanitation Data'!D39)))</f>
        <v/>
      </c>
      <c r="CP45" s="330" t="str">
        <f ca="true">+IF(OFFSET('Sanitation Data'!$E$28,0,10*ROW('Sanitation Data'!E39))="","",OFFSET('Sanitation Data'!$E$28,0,10*ROW('Sanitation Data'!E39)))</f>
        <v/>
      </c>
      <c r="CQ45" s="330" t="str">
        <f ca="true">+IF(OFFSET('Sanitation Data'!$E$29,0,10*ROW('Sanitation Data'!E39))="","",OFFSET('Sanitation Data'!$E$29,0,10*ROW('Sanitation Data'!E39)))</f>
        <v/>
      </c>
      <c r="CR45" s="330" t="str">
        <f ca="true">+IF(OFFSET('Sanitation Data'!$E$30,0,10*ROW('Sanitation Data'!E39))="","",OFFSET('Sanitation Data'!$E$30,0,10*ROW('Sanitation Data'!E39)))</f>
        <v/>
      </c>
      <c r="CS45" s="330" t="str">
        <f ca="true">+IF(OFFSET('Sanitation Data'!$E$31,0,10*ROW('Sanitation Data'!E39))="","",OFFSET('Sanitation Data'!$E$31,0,10*ROW('Sanitation Data'!E39)))</f>
        <v/>
      </c>
      <c r="CT45" s="330" t="str">
        <f ca="true">+IF(OFFSET('Sanitation Data'!$E$32,0,10*ROW('Sanitation Data'!E39))="","",OFFSET('Sanitation Data'!$E$32,0,10*ROW('Sanitation Data'!E39)))</f>
        <v/>
      </c>
      <c r="CU45" s="330" t="str">
        <f ca="true">+IF(OFFSET('Sanitation Data'!$F$28,0,10*ROW('Sanitation Data'!F39))="","",OFFSET('Sanitation Data'!$F$28,0,10*ROW('Sanitation Data'!F39)))</f>
        <v/>
      </c>
      <c r="CV45" s="330" t="str">
        <f ca="true">+IF(OFFSET('Sanitation Data'!$F$29,0,10*ROW('Sanitation Data'!F39))="","",OFFSET('Sanitation Data'!$F$29,0,10*ROW('Sanitation Data'!F39)))</f>
        <v/>
      </c>
      <c r="CW45" s="330" t="str">
        <f ca="true">+IF(OFFSET('Sanitation Data'!$F$30,0,10*ROW('Sanitation Data'!F39))="","",OFFSET('Sanitation Data'!$F$30,0,10*ROW('Sanitation Data'!F39)))</f>
        <v/>
      </c>
      <c r="CX45" s="330" t="str">
        <f ca="true">+IF(OFFSET('Sanitation Data'!$F$31,0,10*ROW('Sanitation Data'!F39))="","",OFFSET('Sanitation Data'!$F$31,0,10*ROW('Sanitation Data'!F39)))</f>
        <v/>
      </c>
      <c r="CY45" s="330" t="str">
        <f ca="true">+IF(OFFSET('Sanitation Data'!$F$32,0,10*ROW('Sanitation Data'!F39))="","",OFFSET('Sanitation Data'!$F$32,0,10*ROW('Sanitation Data'!F39)))</f>
        <v/>
      </c>
      <c r="CZ45" s="330" t="str">
        <f ca="true">+IF(OFFSET('Sanitation Data'!$G$28,0,10*ROW('Sanitation Data'!G39))="","",OFFSET('Sanitation Data'!$G$28,0,10*ROW('Sanitation Data'!G39)))</f>
        <v/>
      </c>
      <c r="DA45" s="330" t="str">
        <f ca="true">+IF(OFFSET('Sanitation Data'!$G$29,0,10*ROW('Sanitation Data'!G39))="","",OFFSET('Sanitation Data'!$G$29,0,10*ROW('Sanitation Data'!G39)))</f>
        <v/>
      </c>
      <c r="DB45" s="330" t="str">
        <f ca="true">+IF(OFFSET('Sanitation Data'!$G$30,0,10*ROW('Sanitation Data'!G39))="","",OFFSET('Sanitation Data'!$G$30,0,10*ROW('Sanitation Data'!G39)))</f>
        <v/>
      </c>
      <c r="DC45" s="330" t="str">
        <f ca="true">+IF(OFFSET('Sanitation Data'!$G$31,0,10*ROW('Sanitation Data'!G39))="","",OFFSET('Sanitation Data'!$G$31,0,10*ROW('Sanitation Data'!G39)))</f>
        <v/>
      </c>
      <c r="DD45" s="330" t="str">
        <f ca="true">+IF(OFFSET('Sanitation Data'!$G$32,0,10*ROW('Sanitation Data'!G39))="","",OFFSET('Sanitation Data'!$G$32,0,10*ROW('Sanitation Data'!G39)))</f>
        <v/>
      </c>
      <c r="DE45" s="330" t="str">
        <f ca="true">+IF(OFFSET('Sanitation Data'!$H$28,0,10*ROW('Sanitation Data'!H39))="","",OFFSET('Sanitation Data'!$H$28,0,10*ROW('Sanitation Data'!H39)))</f>
        <v/>
      </c>
      <c r="DF45" s="330" t="str">
        <f ca="true">+IF(OFFSET('Sanitation Data'!$H$29,0,10*ROW('Sanitation Data'!H39))="","",OFFSET('Sanitation Data'!$H$29,0,10*ROW('Sanitation Data'!H39)))</f>
        <v/>
      </c>
      <c r="DG45" s="330" t="str">
        <f ca="true">+IF(OFFSET('Sanitation Data'!$H$30,0,10*ROW('Sanitation Data'!H39))="","",OFFSET('Sanitation Data'!$H$30,0,10*ROW('Sanitation Data'!H39)))</f>
        <v/>
      </c>
      <c r="DH45" s="330" t="str">
        <f ca="true">+IF(OFFSET('Sanitation Data'!$H$31,0,10*ROW('Sanitation Data'!H39))="","",OFFSET('Sanitation Data'!$H$31,0,10*ROW('Sanitation Data'!H39)))</f>
        <v/>
      </c>
      <c r="DI45" s="330" t="str">
        <f ca="true">+IF(OFFSET('Sanitation Data'!$H$32,0,10*ROW('Sanitation Data'!H39))="","",OFFSET('Sanitation Data'!$H$32,0,10*ROW('Sanitation Data'!H39)))</f>
        <v/>
      </c>
      <c r="DJ45" s="330" t="str">
        <f ca="true">+IF(OFFSET('Sanitation Data'!$I$28,0,10*ROW('Sanitation Data'!I39))="","",OFFSET('Sanitation Data'!$I$28,0,10*ROW('Sanitation Data'!I39)))</f>
        <v/>
      </c>
      <c r="DK45" s="330" t="str">
        <f ca="true">+IF(OFFSET('Sanitation Data'!$I$29,0,10*ROW('Sanitation Data'!I39))="","",OFFSET('Sanitation Data'!$I$29,0,10*ROW('Sanitation Data'!I39)))</f>
        <v/>
      </c>
      <c r="DL45" s="330" t="str">
        <f ca="true">+IF(OFFSET('Sanitation Data'!$I$30,0,10*ROW('Sanitation Data'!I39))="","",OFFSET('Sanitation Data'!$I$30,0,10*ROW('Sanitation Data'!I39)))</f>
        <v/>
      </c>
      <c r="DM45" s="330" t="str">
        <f ca="true">+IF(OFFSET('Sanitation Data'!$I$31,0,10*ROW('Sanitation Data'!I39))="","",OFFSET('Sanitation Data'!$I$31,0,10*ROW('Sanitation Data'!I39)))</f>
        <v/>
      </c>
      <c r="DN45" s="330" t="str">
        <f ca="true">+IF(OFFSET('Sanitation Data'!$I$32,0,10*ROW('Sanitation Data'!I39))="","",OFFSET('Sanitation Data'!$I$32,0,10*ROW('Sanitation Data'!I39)))</f>
        <v/>
      </c>
      <c r="DO45" s="330" t="str">
        <f ca="true">+IF(OFFSET('Hygiene Data'!$D$11,0,10*ROW('Hygiene Data'!D39))="","",OFFSET('Hygiene Data'!$D$11,0,10*ROW('Hygiene Data'!D39)))</f>
        <v/>
      </c>
      <c r="DP45" s="330" t="str">
        <f ca="true">+IF(OFFSET('Hygiene Data'!$D$12,0,10*ROW('Hygiene Data'!D39))="","",OFFSET('Hygiene Data'!$D$12,0,10*ROW('Hygiene Data'!D39)))</f>
        <v/>
      </c>
      <c r="DQ45" s="330" t="str">
        <f ca="true">+IF(OFFSET('Hygiene Data'!$D$13,0,10*ROW('Hygiene Data'!D39))="","",OFFSET('Hygiene Data'!$D$13,0,10*ROW('Hygiene Data'!D39)))</f>
        <v/>
      </c>
      <c r="DR45" s="330" t="str">
        <f ca="true">+IF(OFFSET('Hygiene Data'!$E$11,0,10*ROW('Hygiene Data'!E39))="","",OFFSET('Hygiene Data'!$E$11,0,10*ROW('Hygiene Data'!E39)))</f>
        <v/>
      </c>
      <c r="DS45" s="330" t="str">
        <f ca="true">+IF(OFFSET('Hygiene Data'!$E$12,0,10*ROW('Hygiene Data'!E39))="","",OFFSET('Hygiene Data'!$E$12,0,10*ROW('Hygiene Data'!E39)))</f>
        <v/>
      </c>
      <c r="DT45" s="330" t="str">
        <f ca="true">+IF(OFFSET('Hygiene Data'!$E$13,0,10*ROW('Hygiene Data'!E39))="","",OFFSET('Hygiene Data'!$E$13,0,10*ROW('Hygiene Data'!E39)))</f>
        <v/>
      </c>
      <c r="DU45" s="330" t="str">
        <f ca="true">+IF(OFFSET('Hygiene Data'!$F$11,0,10*ROW('Hygiene Data'!F39))="","",OFFSET('Hygiene Data'!$F$11,0,10*ROW('Hygiene Data'!F39)))</f>
        <v/>
      </c>
      <c r="DV45" s="330" t="str">
        <f ca="true">+IF(OFFSET('Hygiene Data'!$F$12,0,10*ROW('Hygiene Data'!F39))="","",OFFSET('Hygiene Data'!$F$12,0,10*ROW('Hygiene Data'!F39)))</f>
        <v/>
      </c>
      <c r="DW45" s="330" t="str">
        <f ca="true">+IF(OFFSET('Hygiene Data'!$F$13,0,10*ROW('Hygiene Data'!F39))="","",OFFSET('Hygiene Data'!$F$13,0,10*ROW('Hygiene Data'!F39)))</f>
        <v/>
      </c>
      <c r="DX45" s="330" t="str">
        <f ca="true">+IF(OFFSET('Hygiene Data'!$G$11,0,10*ROW('Hygiene Data'!G39))="","",OFFSET('Hygiene Data'!$G$11,0,10*ROW('Hygiene Data'!G39)))</f>
        <v/>
      </c>
      <c r="DY45" s="330" t="str">
        <f ca="true">+IF(OFFSET('Hygiene Data'!$G$12,0,10*ROW('Hygiene Data'!G39))="","",OFFSET('Hygiene Data'!$G$12,0,10*ROW('Hygiene Data'!G39)))</f>
        <v/>
      </c>
      <c r="DZ45" s="330" t="str">
        <f ca="true">+IF(OFFSET('Hygiene Data'!$G$13,0,10*ROW('Hygiene Data'!G39))="","",OFFSET('Hygiene Data'!$G$13,0,10*ROW('Hygiene Data'!G39)))</f>
        <v/>
      </c>
      <c r="EA45" s="330" t="str">
        <f ca="true">+IF(OFFSET('Hygiene Data'!$H$11,0,10*ROW('Hygiene Data'!H39))="","",OFFSET('Hygiene Data'!$H$11,0,10*ROW('Hygiene Data'!H39)))</f>
        <v/>
      </c>
      <c r="EB45" s="330" t="str">
        <f ca="true">+IF(OFFSET('Hygiene Data'!$H$12,0,10*ROW('Hygiene Data'!H39))="","",OFFSET('Hygiene Data'!$H$12,0,10*ROW('Hygiene Data'!H39)))</f>
        <v/>
      </c>
      <c r="EC45" s="330" t="str">
        <f ca="true">+IF(OFFSET('Hygiene Data'!$H$13,0,10*ROW('Hygiene Data'!H39))="","",OFFSET('Hygiene Data'!$H$13,0,10*ROW('Hygiene Data'!H39)))</f>
        <v/>
      </c>
      <c r="ED45" s="330" t="str">
        <f ca="true">+IF(OFFSET('Hygiene Data'!$I$11,0,10*ROW('Hygiene Data'!I39))="","",OFFSET('Hygiene Data'!$I$11,0,10*ROW('Hygiene Data'!I39)))</f>
        <v/>
      </c>
      <c r="EE45" s="330" t="str">
        <f ca="true">+IF(OFFSET('Hygiene Data'!$I$12,0,10*ROW('Hygiene Data'!I39))="","",OFFSET('Hygiene Data'!$I$12,0,10*ROW('Hygiene Data'!I39)))</f>
        <v/>
      </c>
      <c r="EF45" s="33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90"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30"/>
      <c r="BS46" s="330" t="str">
        <f ca="true">+IF(OFFSET('Water Data'!$D$27,0,10*ROW('Water Data'!D40))="","",OFFSET('Water Data'!$D$27,0,10*ROW('Water Data'!D40)))</f>
        <v/>
      </c>
      <c r="BT46" s="330" t="str">
        <f ca="true">+IF(OFFSET('Water Data'!$D$28,0,10*ROW('Water Data'!D40))="","",OFFSET('Water Data'!$D$28,0,10*ROW('Water Data'!D40)))</f>
        <v/>
      </c>
      <c r="BU46" s="330" t="str">
        <f ca="true">+IF(OFFSET('Water Data'!$D$29,0,10*ROW('Water Data'!D40))="","",OFFSET('Water Data'!$D$29,0,10*ROW('Water Data'!D40)))</f>
        <v/>
      </c>
      <c r="BV46" s="330" t="str">
        <f ca="true">+IF(OFFSET('Water Data'!$E$27,0,10*ROW('Water Data'!E40))="","",OFFSET('Water Data'!$E$27,0,10*ROW('Water Data'!E40)))</f>
        <v/>
      </c>
      <c r="BW46" s="330" t="str">
        <f ca="true">+IF(OFFSET('Water Data'!$E$28,0,10*ROW('Water Data'!E40))="","",OFFSET('Water Data'!$E$28,0,10*ROW('Water Data'!E40)))</f>
        <v/>
      </c>
      <c r="BX46" s="330" t="str">
        <f ca="true">+IF(OFFSET('Water Data'!$E$29,0,10*ROW('Water Data'!E40))="","",OFFSET('Water Data'!$E$29,0,10*ROW('Water Data'!E40)))</f>
        <v/>
      </c>
      <c r="BY46" s="330" t="str">
        <f ca="true">+IF(OFFSET('Water Data'!$F$27,0,10*ROW('Water Data'!F40))="","",OFFSET('Water Data'!$F$27,0,10*ROW('Water Data'!F40)))</f>
        <v/>
      </c>
      <c r="BZ46" s="330" t="str">
        <f ca="true">+IF(OFFSET('Water Data'!$F$28,0,10*ROW('Water Data'!F40))="","",OFFSET('Water Data'!$F$28,0,10*ROW('Water Data'!F40)))</f>
        <v/>
      </c>
      <c r="CA46" s="330" t="str">
        <f ca="true">+IF(OFFSET('Water Data'!$F$29,0,10*ROW('Water Data'!F40))="","",OFFSET('Water Data'!$F$29,0,10*ROW('Water Data'!F40)))</f>
        <v/>
      </c>
      <c r="CB46" s="330" t="str">
        <f ca="true">+IF(OFFSET('Water Data'!$G$27,0,10*ROW('Water Data'!G40))="","",OFFSET('Water Data'!$G$27,0,10*ROW('Water Data'!G40)))</f>
        <v/>
      </c>
      <c r="CC46" s="330" t="str">
        <f ca="true">+IF(OFFSET('Water Data'!$G$28,0,10*ROW('Water Data'!G40))="","",OFFSET('Water Data'!$G$28,0,10*ROW('Water Data'!G40)))</f>
        <v/>
      </c>
      <c r="CD46" s="330" t="str">
        <f ca="true">+IF(OFFSET('Water Data'!$G$29,0,10*ROW('Water Data'!G40))="","",OFFSET('Water Data'!$G$29,0,10*ROW('Water Data'!G40)))</f>
        <v/>
      </c>
      <c r="CE46" s="330" t="str">
        <f ca="true">+IF(OFFSET('Water Data'!$H$27,0,10*ROW('Water Data'!H40))="","",OFFSET('Water Data'!$H$27,0,10*ROW('Water Data'!H40)))</f>
        <v/>
      </c>
      <c r="CF46" s="330" t="str">
        <f ca="true">+IF(OFFSET('Water Data'!$H$28,0,10*ROW('Water Data'!H40))="","",OFFSET('Water Data'!$H$28,0,10*ROW('Water Data'!H40)))</f>
        <v/>
      </c>
      <c r="CG46" s="330" t="str">
        <f ca="true">+IF(OFFSET('Water Data'!$H$29,0,10*ROW('Water Data'!H40))="","",OFFSET('Water Data'!$H$29,0,10*ROW('Water Data'!H40)))</f>
        <v/>
      </c>
      <c r="CH46" s="330" t="str">
        <f ca="true">+IF(OFFSET('Water Data'!$I$27,0,10*ROW('Water Data'!I40))="","",OFFSET('Water Data'!$I$27,0,10*ROW('Water Data'!I40)))</f>
        <v/>
      </c>
      <c r="CI46" s="330" t="str">
        <f ca="true">+IF(OFFSET('Water Data'!$I$28,0,10*ROW('Water Data'!I40))="","",OFFSET('Water Data'!$I$28,0,10*ROW('Water Data'!I40)))</f>
        <v/>
      </c>
      <c r="CJ46" s="330" t="str">
        <f ca="true">+IF(OFFSET('Water Data'!$I$29,0,10*ROW('Water Data'!I40))="","",OFFSET('Water Data'!$I$29,0,10*ROW('Water Data'!I40)))</f>
        <v/>
      </c>
      <c r="CK46" s="330" t="str">
        <f ca="true">+IF(OFFSET('Sanitation Data'!$D$28,0,10*ROW('Sanitation Data'!D40))="","",OFFSET('Sanitation Data'!$D$28,0,10*ROW('Sanitation Data'!D40)))</f>
        <v/>
      </c>
      <c r="CL46" s="330" t="str">
        <f ca="true">+IF(OFFSET('Sanitation Data'!$D$29,0,10*ROW('Sanitation Data'!D40))="","",OFFSET('Sanitation Data'!$D$29,0,10*ROW('Sanitation Data'!D40)))</f>
        <v/>
      </c>
      <c r="CM46" s="330" t="str">
        <f ca="true">+IF(OFFSET('Sanitation Data'!$D$30,0,10*ROW('Sanitation Data'!D40))="","",OFFSET('Sanitation Data'!$D$30,0,10*ROW('Sanitation Data'!D40)))</f>
        <v/>
      </c>
      <c r="CN46" s="330" t="str">
        <f ca="true">+IF(OFFSET('Sanitation Data'!$D$31,0,10*ROW('Sanitation Data'!D40))="","",OFFSET('Sanitation Data'!$D$31,0,10*ROW('Sanitation Data'!D40)))</f>
        <v/>
      </c>
      <c r="CO46" s="330" t="str">
        <f ca="true">+IF(OFFSET('Sanitation Data'!$D$32,0,10*ROW('Sanitation Data'!D40))="","",OFFSET('Sanitation Data'!$D$32,0,10*ROW('Sanitation Data'!D40)))</f>
        <v/>
      </c>
      <c r="CP46" s="330" t="str">
        <f ca="true">+IF(OFFSET('Sanitation Data'!$E$28,0,10*ROW('Sanitation Data'!E40))="","",OFFSET('Sanitation Data'!$E$28,0,10*ROW('Sanitation Data'!E40)))</f>
        <v/>
      </c>
      <c r="CQ46" s="330" t="str">
        <f ca="true">+IF(OFFSET('Sanitation Data'!$E$29,0,10*ROW('Sanitation Data'!E40))="","",OFFSET('Sanitation Data'!$E$29,0,10*ROW('Sanitation Data'!E40)))</f>
        <v/>
      </c>
      <c r="CR46" s="330" t="str">
        <f ca="true">+IF(OFFSET('Sanitation Data'!$E$30,0,10*ROW('Sanitation Data'!E40))="","",OFFSET('Sanitation Data'!$E$30,0,10*ROW('Sanitation Data'!E40)))</f>
        <v/>
      </c>
      <c r="CS46" s="330" t="str">
        <f ca="true">+IF(OFFSET('Sanitation Data'!$E$31,0,10*ROW('Sanitation Data'!E40))="","",OFFSET('Sanitation Data'!$E$31,0,10*ROW('Sanitation Data'!E40)))</f>
        <v/>
      </c>
      <c r="CT46" s="330" t="str">
        <f ca="true">+IF(OFFSET('Sanitation Data'!$E$32,0,10*ROW('Sanitation Data'!E40))="","",OFFSET('Sanitation Data'!$E$32,0,10*ROW('Sanitation Data'!E40)))</f>
        <v/>
      </c>
      <c r="CU46" s="330" t="str">
        <f ca="true">+IF(OFFSET('Sanitation Data'!$F$28,0,10*ROW('Sanitation Data'!F40))="","",OFFSET('Sanitation Data'!$F$28,0,10*ROW('Sanitation Data'!F40)))</f>
        <v/>
      </c>
      <c r="CV46" s="330" t="str">
        <f ca="true">+IF(OFFSET('Sanitation Data'!$F$29,0,10*ROW('Sanitation Data'!F40))="","",OFFSET('Sanitation Data'!$F$29,0,10*ROW('Sanitation Data'!F40)))</f>
        <v/>
      </c>
      <c r="CW46" s="330" t="str">
        <f ca="true">+IF(OFFSET('Sanitation Data'!$F$30,0,10*ROW('Sanitation Data'!F40))="","",OFFSET('Sanitation Data'!$F$30,0,10*ROW('Sanitation Data'!F40)))</f>
        <v/>
      </c>
      <c r="CX46" s="330" t="str">
        <f ca="true">+IF(OFFSET('Sanitation Data'!$F$31,0,10*ROW('Sanitation Data'!F40))="","",OFFSET('Sanitation Data'!$F$31,0,10*ROW('Sanitation Data'!F40)))</f>
        <v/>
      </c>
      <c r="CY46" s="330" t="str">
        <f ca="true">+IF(OFFSET('Sanitation Data'!$F$32,0,10*ROW('Sanitation Data'!F40))="","",OFFSET('Sanitation Data'!$F$32,0,10*ROW('Sanitation Data'!F40)))</f>
        <v/>
      </c>
      <c r="CZ46" s="330" t="str">
        <f ca="true">+IF(OFFSET('Sanitation Data'!$G$28,0,10*ROW('Sanitation Data'!G40))="","",OFFSET('Sanitation Data'!$G$28,0,10*ROW('Sanitation Data'!G40)))</f>
        <v/>
      </c>
      <c r="DA46" s="330" t="str">
        <f ca="true">+IF(OFFSET('Sanitation Data'!$G$29,0,10*ROW('Sanitation Data'!G40))="","",OFFSET('Sanitation Data'!$G$29,0,10*ROW('Sanitation Data'!G40)))</f>
        <v/>
      </c>
      <c r="DB46" s="330" t="str">
        <f ca="true">+IF(OFFSET('Sanitation Data'!$G$30,0,10*ROW('Sanitation Data'!G40))="","",OFFSET('Sanitation Data'!$G$30,0,10*ROW('Sanitation Data'!G40)))</f>
        <v/>
      </c>
      <c r="DC46" s="330" t="str">
        <f ca="true">+IF(OFFSET('Sanitation Data'!$G$31,0,10*ROW('Sanitation Data'!G40))="","",OFFSET('Sanitation Data'!$G$31,0,10*ROW('Sanitation Data'!G40)))</f>
        <v/>
      </c>
      <c r="DD46" s="330" t="str">
        <f ca="true">+IF(OFFSET('Sanitation Data'!$G$32,0,10*ROW('Sanitation Data'!G40))="","",OFFSET('Sanitation Data'!$G$32,0,10*ROW('Sanitation Data'!G40)))</f>
        <v/>
      </c>
      <c r="DE46" s="330" t="str">
        <f ca="true">+IF(OFFSET('Sanitation Data'!$H$28,0,10*ROW('Sanitation Data'!H40))="","",OFFSET('Sanitation Data'!$H$28,0,10*ROW('Sanitation Data'!H40)))</f>
        <v/>
      </c>
      <c r="DF46" s="330" t="str">
        <f ca="true">+IF(OFFSET('Sanitation Data'!$H$29,0,10*ROW('Sanitation Data'!H40))="","",OFFSET('Sanitation Data'!$H$29,0,10*ROW('Sanitation Data'!H40)))</f>
        <v/>
      </c>
      <c r="DG46" s="330" t="str">
        <f ca="true">+IF(OFFSET('Sanitation Data'!$H$30,0,10*ROW('Sanitation Data'!H40))="","",OFFSET('Sanitation Data'!$H$30,0,10*ROW('Sanitation Data'!H40)))</f>
        <v/>
      </c>
      <c r="DH46" s="330" t="str">
        <f ca="true">+IF(OFFSET('Sanitation Data'!$H$31,0,10*ROW('Sanitation Data'!H40))="","",OFFSET('Sanitation Data'!$H$31,0,10*ROW('Sanitation Data'!H40)))</f>
        <v/>
      </c>
      <c r="DI46" s="330" t="str">
        <f ca="true">+IF(OFFSET('Sanitation Data'!$H$32,0,10*ROW('Sanitation Data'!H40))="","",OFFSET('Sanitation Data'!$H$32,0,10*ROW('Sanitation Data'!H40)))</f>
        <v/>
      </c>
      <c r="DJ46" s="330" t="str">
        <f ca="true">+IF(OFFSET('Sanitation Data'!$I$28,0,10*ROW('Sanitation Data'!I40))="","",OFFSET('Sanitation Data'!$I$28,0,10*ROW('Sanitation Data'!I40)))</f>
        <v/>
      </c>
      <c r="DK46" s="330" t="str">
        <f ca="true">+IF(OFFSET('Sanitation Data'!$I$29,0,10*ROW('Sanitation Data'!I40))="","",OFFSET('Sanitation Data'!$I$29,0,10*ROW('Sanitation Data'!I40)))</f>
        <v/>
      </c>
      <c r="DL46" s="330" t="str">
        <f ca="true">+IF(OFFSET('Sanitation Data'!$I$30,0,10*ROW('Sanitation Data'!I40))="","",OFFSET('Sanitation Data'!$I$30,0,10*ROW('Sanitation Data'!I40)))</f>
        <v/>
      </c>
      <c r="DM46" s="330" t="str">
        <f ca="true">+IF(OFFSET('Sanitation Data'!$I$31,0,10*ROW('Sanitation Data'!I40))="","",OFFSET('Sanitation Data'!$I$31,0,10*ROW('Sanitation Data'!I40)))</f>
        <v/>
      </c>
      <c r="DN46" s="330" t="str">
        <f ca="true">+IF(OFFSET('Sanitation Data'!$I$32,0,10*ROW('Sanitation Data'!I40))="","",OFFSET('Sanitation Data'!$I$32,0,10*ROW('Sanitation Data'!I40)))</f>
        <v/>
      </c>
      <c r="DO46" s="330" t="str">
        <f ca="true">+IF(OFFSET('Hygiene Data'!$D$11,0,10*ROW('Hygiene Data'!D40))="","",OFFSET('Hygiene Data'!$D$11,0,10*ROW('Hygiene Data'!D40)))</f>
        <v/>
      </c>
      <c r="DP46" s="330" t="str">
        <f ca="true">+IF(OFFSET('Hygiene Data'!$D$12,0,10*ROW('Hygiene Data'!D40))="","",OFFSET('Hygiene Data'!$D$12,0,10*ROW('Hygiene Data'!D40)))</f>
        <v/>
      </c>
      <c r="DQ46" s="330" t="str">
        <f ca="true">+IF(OFFSET('Hygiene Data'!$D$13,0,10*ROW('Hygiene Data'!D40))="","",OFFSET('Hygiene Data'!$D$13,0,10*ROW('Hygiene Data'!D40)))</f>
        <v/>
      </c>
      <c r="DR46" s="330" t="str">
        <f ca="true">+IF(OFFSET('Hygiene Data'!$E$11,0,10*ROW('Hygiene Data'!E40))="","",OFFSET('Hygiene Data'!$E$11,0,10*ROW('Hygiene Data'!E40)))</f>
        <v/>
      </c>
      <c r="DS46" s="330" t="str">
        <f ca="true">+IF(OFFSET('Hygiene Data'!$E$12,0,10*ROW('Hygiene Data'!E40))="","",OFFSET('Hygiene Data'!$E$12,0,10*ROW('Hygiene Data'!E40)))</f>
        <v/>
      </c>
      <c r="DT46" s="330" t="str">
        <f ca="true">+IF(OFFSET('Hygiene Data'!$E$13,0,10*ROW('Hygiene Data'!E40))="","",OFFSET('Hygiene Data'!$E$13,0,10*ROW('Hygiene Data'!E40)))</f>
        <v/>
      </c>
      <c r="DU46" s="330" t="str">
        <f ca="true">+IF(OFFSET('Hygiene Data'!$F$11,0,10*ROW('Hygiene Data'!F40))="","",OFFSET('Hygiene Data'!$F$11,0,10*ROW('Hygiene Data'!F40)))</f>
        <v/>
      </c>
      <c r="DV46" s="330" t="str">
        <f ca="true">+IF(OFFSET('Hygiene Data'!$F$12,0,10*ROW('Hygiene Data'!F40))="","",OFFSET('Hygiene Data'!$F$12,0,10*ROW('Hygiene Data'!F40)))</f>
        <v/>
      </c>
      <c r="DW46" s="330" t="str">
        <f ca="true">+IF(OFFSET('Hygiene Data'!$F$13,0,10*ROW('Hygiene Data'!F40))="","",OFFSET('Hygiene Data'!$F$13,0,10*ROW('Hygiene Data'!F40)))</f>
        <v/>
      </c>
      <c r="DX46" s="330" t="str">
        <f ca="true">+IF(OFFSET('Hygiene Data'!$G$11,0,10*ROW('Hygiene Data'!G40))="","",OFFSET('Hygiene Data'!$G$11,0,10*ROW('Hygiene Data'!G40)))</f>
        <v/>
      </c>
      <c r="DY46" s="330" t="str">
        <f ca="true">+IF(OFFSET('Hygiene Data'!$G$12,0,10*ROW('Hygiene Data'!G40))="","",OFFSET('Hygiene Data'!$G$12,0,10*ROW('Hygiene Data'!G40)))</f>
        <v/>
      </c>
      <c r="DZ46" s="330" t="str">
        <f ca="true">+IF(OFFSET('Hygiene Data'!$G$13,0,10*ROW('Hygiene Data'!G40))="","",OFFSET('Hygiene Data'!$G$13,0,10*ROW('Hygiene Data'!G40)))</f>
        <v/>
      </c>
      <c r="EA46" s="330" t="str">
        <f ca="true">+IF(OFFSET('Hygiene Data'!$H$11,0,10*ROW('Hygiene Data'!H40))="","",OFFSET('Hygiene Data'!$H$11,0,10*ROW('Hygiene Data'!H40)))</f>
        <v/>
      </c>
      <c r="EB46" s="330" t="str">
        <f ca="true">+IF(OFFSET('Hygiene Data'!$H$12,0,10*ROW('Hygiene Data'!H40))="","",OFFSET('Hygiene Data'!$H$12,0,10*ROW('Hygiene Data'!H40)))</f>
        <v/>
      </c>
      <c r="EC46" s="330" t="str">
        <f ca="true">+IF(OFFSET('Hygiene Data'!$H$13,0,10*ROW('Hygiene Data'!H40))="","",OFFSET('Hygiene Data'!$H$13,0,10*ROW('Hygiene Data'!H40)))</f>
        <v/>
      </c>
      <c r="ED46" s="330" t="str">
        <f ca="true">+IF(OFFSET('Hygiene Data'!$I$11,0,10*ROW('Hygiene Data'!I40))="","",OFFSET('Hygiene Data'!$I$11,0,10*ROW('Hygiene Data'!I40)))</f>
        <v/>
      </c>
      <c r="EE46" s="330" t="str">
        <f ca="true">+IF(OFFSET('Hygiene Data'!$I$12,0,10*ROW('Hygiene Data'!I40))="","",OFFSET('Hygiene Data'!$I$12,0,10*ROW('Hygiene Data'!I40)))</f>
        <v/>
      </c>
      <c r="EF46" s="33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90"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30"/>
      <c r="BS47" s="330" t="str">
        <f ca="true">+IF(OFFSET('Water Data'!$D$27,0,10*ROW('Water Data'!D41))="","",OFFSET('Water Data'!$D$27,0,10*ROW('Water Data'!D41)))</f>
        <v/>
      </c>
      <c r="BT47" s="330" t="str">
        <f ca="true">+IF(OFFSET('Water Data'!$D$28,0,10*ROW('Water Data'!D41))="","",OFFSET('Water Data'!$D$28,0,10*ROW('Water Data'!D41)))</f>
        <v/>
      </c>
      <c r="BU47" s="330" t="str">
        <f ca="true">+IF(OFFSET('Water Data'!$D$29,0,10*ROW('Water Data'!D41))="","",OFFSET('Water Data'!$D$29,0,10*ROW('Water Data'!D41)))</f>
        <v/>
      </c>
      <c r="BV47" s="330" t="str">
        <f ca="true">+IF(OFFSET('Water Data'!$E$27,0,10*ROW('Water Data'!E41))="","",OFFSET('Water Data'!$E$27,0,10*ROW('Water Data'!E41)))</f>
        <v/>
      </c>
      <c r="BW47" s="330" t="str">
        <f ca="true">+IF(OFFSET('Water Data'!$E$28,0,10*ROW('Water Data'!E41))="","",OFFSET('Water Data'!$E$28,0,10*ROW('Water Data'!E41)))</f>
        <v/>
      </c>
      <c r="BX47" s="330" t="str">
        <f ca="true">+IF(OFFSET('Water Data'!$E$29,0,10*ROW('Water Data'!E41))="","",OFFSET('Water Data'!$E$29,0,10*ROW('Water Data'!E41)))</f>
        <v/>
      </c>
      <c r="BY47" s="330" t="str">
        <f ca="true">+IF(OFFSET('Water Data'!$F$27,0,10*ROW('Water Data'!F41))="","",OFFSET('Water Data'!$F$27,0,10*ROW('Water Data'!F41)))</f>
        <v/>
      </c>
      <c r="BZ47" s="330" t="str">
        <f ca="true">+IF(OFFSET('Water Data'!$F$28,0,10*ROW('Water Data'!F41))="","",OFFSET('Water Data'!$F$28,0,10*ROW('Water Data'!F41)))</f>
        <v/>
      </c>
      <c r="CA47" s="330" t="str">
        <f ca="true">+IF(OFFSET('Water Data'!$F$29,0,10*ROW('Water Data'!F41))="","",OFFSET('Water Data'!$F$29,0,10*ROW('Water Data'!F41)))</f>
        <v/>
      </c>
      <c r="CB47" s="330" t="str">
        <f ca="true">+IF(OFFSET('Water Data'!$G$27,0,10*ROW('Water Data'!G41))="","",OFFSET('Water Data'!$G$27,0,10*ROW('Water Data'!G41)))</f>
        <v/>
      </c>
      <c r="CC47" s="330" t="str">
        <f ca="true">+IF(OFFSET('Water Data'!$G$28,0,10*ROW('Water Data'!G41))="","",OFFSET('Water Data'!$G$28,0,10*ROW('Water Data'!G41)))</f>
        <v/>
      </c>
      <c r="CD47" s="330" t="str">
        <f ca="true">+IF(OFFSET('Water Data'!$G$29,0,10*ROW('Water Data'!G41))="","",OFFSET('Water Data'!$G$29,0,10*ROW('Water Data'!G41)))</f>
        <v/>
      </c>
      <c r="CE47" s="330" t="str">
        <f ca="true">+IF(OFFSET('Water Data'!$H$27,0,10*ROW('Water Data'!H41))="","",OFFSET('Water Data'!$H$27,0,10*ROW('Water Data'!H41)))</f>
        <v/>
      </c>
      <c r="CF47" s="330" t="str">
        <f ca="true">+IF(OFFSET('Water Data'!$H$28,0,10*ROW('Water Data'!H41))="","",OFFSET('Water Data'!$H$28,0,10*ROW('Water Data'!H41)))</f>
        <v/>
      </c>
      <c r="CG47" s="330" t="str">
        <f ca="true">+IF(OFFSET('Water Data'!$H$29,0,10*ROW('Water Data'!H41))="","",OFFSET('Water Data'!$H$29,0,10*ROW('Water Data'!H41)))</f>
        <v/>
      </c>
      <c r="CH47" s="330" t="str">
        <f ca="true">+IF(OFFSET('Water Data'!$I$27,0,10*ROW('Water Data'!I41))="","",OFFSET('Water Data'!$I$27,0,10*ROW('Water Data'!I41)))</f>
        <v/>
      </c>
      <c r="CI47" s="330" t="str">
        <f ca="true">+IF(OFFSET('Water Data'!$I$28,0,10*ROW('Water Data'!I41))="","",OFFSET('Water Data'!$I$28,0,10*ROW('Water Data'!I41)))</f>
        <v/>
      </c>
      <c r="CJ47" s="330" t="str">
        <f ca="true">+IF(OFFSET('Water Data'!$I$29,0,10*ROW('Water Data'!I41))="","",OFFSET('Water Data'!$I$29,0,10*ROW('Water Data'!I41)))</f>
        <v/>
      </c>
      <c r="CK47" s="330" t="str">
        <f ca="true">+IF(OFFSET('Sanitation Data'!$D$28,0,10*ROW('Sanitation Data'!D41))="","",OFFSET('Sanitation Data'!$D$28,0,10*ROW('Sanitation Data'!D41)))</f>
        <v/>
      </c>
      <c r="CL47" s="330" t="str">
        <f ca="true">+IF(OFFSET('Sanitation Data'!$D$29,0,10*ROW('Sanitation Data'!D41))="","",OFFSET('Sanitation Data'!$D$29,0,10*ROW('Sanitation Data'!D41)))</f>
        <v/>
      </c>
      <c r="CM47" s="330" t="str">
        <f ca="true">+IF(OFFSET('Sanitation Data'!$D$30,0,10*ROW('Sanitation Data'!D41))="","",OFFSET('Sanitation Data'!$D$30,0,10*ROW('Sanitation Data'!D41)))</f>
        <v/>
      </c>
      <c r="CN47" s="330" t="str">
        <f ca="true">+IF(OFFSET('Sanitation Data'!$D$31,0,10*ROW('Sanitation Data'!D41))="","",OFFSET('Sanitation Data'!$D$31,0,10*ROW('Sanitation Data'!D41)))</f>
        <v/>
      </c>
      <c r="CO47" s="330" t="str">
        <f ca="true">+IF(OFFSET('Sanitation Data'!$D$32,0,10*ROW('Sanitation Data'!D41))="","",OFFSET('Sanitation Data'!$D$32,0,10*ROW('Sanitation Data'!D41)))</f>
        <v/>
      </c>
      <c r="CP47" s="330" t="str">
        <f ca="true">+IF(OFFSET('Sanitation Data'!$E$28,0,10*ROW('Sanitation Data'!E41))="","",OFFSET('Sanitation Data'!$E$28,0,10*ROW('Sanitation Data'!E41)))</f>
        <v/>
      </c>
      <c r="CQ47" s="330" t="str">
        <f ca="true">+IF(OFFSET('Sanitation Data'!$E$29,0,10*ROW('Sanitation Data'!E41))="","",OFFSET('Sanitation Data'!$E$29,0,10*ROW('Sanitation Data'!E41)))</f>
        <v/>
      </c>
      <c r="CR47" s="330" t="str">
        <f ca="true">+IF(OFFSET('Sanitation Data'!$E$30,0,10*ROW('Sanitation Data'!E41))="","",OFFSET('Sanitation Data'!$E$30,0,10*ROW('Sanitation Data'!E41)))</f>
        <v/>
      </c>
      <c r="CS47" s="330" t="str">
        <f ca="true">+IF(OFFSET('Sanitation Data'!$E$31,0,10*ROW('Sanitation Data'!E41))="","",OFFSET('Sanitation Data'!$E$31,0,10*ROW('Sanitation Data'!E41)))</f>
        <v/>
      </c>
      <c r="CT47" s="330" t="str">
        <f ca="true">+IF(OFFSET('Sanitation Data'!$E$32,0,10*ROW('Sanitation Data'!E41))="","",OFFSET('Sanitation Data'!$E$32,0,10*ROW('Sanitation Data'!E41)))</f>
        <v/>
      </c>
      <c r="CU47" s="330" t="str">
        <f ca="true">+IF(OFFSET('Sanitation Data'!$F$28,0,10*ROW('Sanitation Data'!F41))="","",OFFSET('Sanitation Data'!$F$28,0,10*ROW('Sanitation Data'!F41)))</f>
        <v/>
      </c>
      <c r="CV47" s="330" t="str">
        <f ca="true">+IF(OFFSET('Sanitation Data'!$F$29,0,10*ROW('Sanitation Data'!F41))="","",OFFSET('Sanitation Data'!$F$29,0,10*ROW('Sanitation Data'!F41)))</f>
        <v/>
      </c>
      <c r="CW47" s="330" t="str">
        <f ca="true">+IF(OFFSET('Sanitation Data'!$F$30,0,10*ROW('Sanitation Data'!F41))="","",OFFSET('Sanitation Data'!$F$30,0,10*ROW('Sanitation Data'!F41)))</f>
        <v/>
      </c>
      <c r="CX47" s="330" t="str">
        <f ca="true">+IF(OFFSET('Sanitation Data'!$F$31,0,10*ROW('Sanitation Data'!F41))="","",OFFSET('Sanitation Data'!$F$31,0,10*ROW('Sanitation Data'!F41)))</f>
        <v/>
      </c>
      <c r="CY47" s="330" t="str">
        <f ca="true">+IF(OFFSET('Sanitation Data'!$F$32,0,10*ROW('Sanitation Data'!F41))="","",OFFSET('Sanitation Data'!$F$32,0,10*ROW('Sanitation Data'!F41)))</f>
        <v/>
      </c>
      <c r="CZ47" s="330" t="str">
        <f ca="true">+IF(OFFSET('Sanitation Data'!$G$28,0,10*ROW('Sanitation Data'!G41))="","",OFFSET('Sanitation Data'!$G$28,0,10*ROW('Sanitation Data'!G41)))</f>
        <v/>
      </c>
      <c r="DA47" s="330" t="str">
        <f ca="true">+IF(OFFSET('Sanitation Data'!$G$29,0,10*ROW('Sanitation Data'!G41))="","",OFFSET('Sanitation Data'!$G$29,0,10*ROW('Sanitation Data'!G41)))</f>
        <v/>
      </c>
      <c r="DB47" s="330" t="str">
        <f ca="true">+IF(OFFSET('Sanitation Data'!$G$30,0,10*ROW('Sanitation Data'!G41))="","",OFFSET('Sanitation Data'!$G$30,0,10*ROW('Sanitation Data'!G41)))</f>
        <v/>
      </c>
      <c r="DC47" s="330" t="str">
        <f ca="true">+IF(OFFSET('Sanitation Data'!$G$31,0,10*ROW('Sanitation Data'!G41))="","",OFFSET('Sanitation Data'!$G$31,0,10*ROW('Sanitation Data'!G41)))</f>
        <v/>
      </c>
      <c r="DD47" s="330" t="str">
        <f ca="true">+IF(OFFSET('Sanitation Data'!$G$32,0,10*ROW('Sanitation Data'!G41))="","",OFFSET('Sanitation Data'!$G$32,0,10*ROW('Sanitation Data'!G41)))</f>
        <v/>
      </c>
      <c r="DE47" s="330" t="str">
        <f ca="true">+IF(OFFSET('Sanitation Data'!$H$28,0,10*ROW('Sanitation Data'!H41))="","",OFFSET('Sanitation Data'!$H$28,0,10*ROW('Sanitation Data'!H41)))</f>
        <v/>
      </c>
      <c r="DF47" s="330" t="str">
        <f ca="true">+IF(OFFSET('Sanitation Data'!$H$29,0,10*ROW('Sanitation Data'!H41))="","",OFFSET('Sanitation Data'!$H$29,0,10*ROW('Sanitation Data'!H41)))</f>
        <v/>
      </c>
      <c r="DG47" s="330" t="str">
        <f ca="true">+IF(OFFSET('Sanitation Data'!$H$30,0,10*ROW('Sanitation Data'!H41))="","",OFFSET('Sanitation Data'!$H$30,0,10*ROW('Sanitation Data'!H41)))</f>
        <v/>
      </c>
      <c r="DH47" s="330" t="str">
        <f ca="true">+IF(OFFSET('Sanitation Data'!$H$31,0,10*ROW('Sanitation Data'!H41))="","",OFFSET('Sanitation Data'!$H$31,0,10*ROW('Sanitation Data'!H41)))</f>
        <v/>
      </c>
      <c r="DI47" s="330" t="str">
        <f ca="true">+IF(OFFSET('Sanitation Data'!$H$32,0,10*ROW('Sanitation Data'!H41))="","",OFFSET('Sanitation Data'!$H$32,0,10*ROW('Sanitation Data'!H41)))</f>
        <v/>
      </c>
      <c r="DJ47" s="330" t="str">
        <f ca="true">+IF(OFFSET('Sanitation Data'!$I$28,0,10*ROW('Sanitation Data'!I41))="","",OFFSET('Sanitation Data'!$I$28,0,10*ROW('Sanitation Data'!I41)))</f>
        <v/>
      </c>
      <c r="DK47" s="330" t="str">
        <f ca="true">+IF(OFFSET('Sanitation Data'!$I$29,0,10*ROW('Sanitation Data'!I41))="","",OFFSET('Sanitation Data'!$I$29,0,10*ROW('Sanitation Data'!I41)))</f>
        <v/>
      </c>
      <c r="DL47" s="330" t="str">
        <f ca="true">+IF(OFFSET('Sanitation Data'!$I$30,0,10*ROW('Sanitation Data'!I41))="","",OFFSET('Sanitation Data'!$I$30,0,10*ROW('Sanitation Data'!I41)))</f>
        <v/>
      </c>
      <c r="DM47" s="330" t="str">
        <f ca="true">+IF(OFFSET('Sanitation Data'!$I$31,0,10*ROW('Sanitation Data'!I41))="","",OFFSET('Sanitation Data'!$I$31,0,10*ROW('Sanitation Data'!I41)))</f>
        <v/>
      </c>
      <c r="DN47" s="330" t="str">
        <f ca="true">+IF(OFFSET('Sanitation Data'!$I$32,0,10*ROW('Sanitation Data'!I41))="","",OFFSET('Sanitation Data'!$I$32,0,10*ROW('Sanitation Data'!I41)))</f>
        <v/>
      </c>
      <c r="DO47" s="330" t="str">
        <f ca="true">+IF(OFFSET('Hygiene Data'!$D$11,0,10*ROW('Hygiene Data'!D41))="","",OFFSET('Hygiene Data'!$D$11,0,10*ROW('Hygiene Data'!D41)))</f>
        <v/>
      </c>
      <c r="DP47" s="330" t="str">
        <f ca="true">+IF(OFFSET('Hygiene Data'!$D$12,0,10*ROW('Hygiene Data'!D41))="","",OFFSET('Hygiene Data'!$D$12,0,10*ROW('Hygiene Data'!D41)))</f>
        <v/>
      </c>
      <c r="DQ47" s="330" t="str">
        <f ca="true">+IF(OFFSET('Hygiene Data'!$D$13,0,10*ROW('Hygiene Data'!D41))="","",OFFSET('Hygiene Data'!$D$13,0,10*ROW('Hygiene Data'!D41)))</f>
        <v/>
      </c>
      <c r="DR47" s="330" t="str">
        <f ca="true">+IF(OFFSET('Hygiene Data'!$E$11,0,10*ROW('Hygiene Data'!E41))="","",OFFSET('Hygiene Data'!$E$11,0,10*ROW('Hygiene Data'!E41)))</f>
        <v/>
      </c>
      <c r="DS47" s="330" t="str">
        <f ca="true">+IF(OFFSET('Hygiene Data'!$E$12,0,10*ROW('Hygiene Data'!E41))="","",OFFSET('Hygiene Data'!$E$12,0,10*ROW('Hygiene Data'!E41)))</f>
        <v/>
      </c>
      <c r="DT47" s="330" t="str">
        <f ca="true">+IF(OFFSET('Hygiene Data'!$E$13,0,10*ROW('Hygiene Data'!E41))="","",OFFSET('Hygiene Data'!$E$13,0,10*ROW('Hygiene Data'!E41)))</f>
        <v/>
      </c>
      <c r="DU47" s="330" t="str">
        <f ca="true">+IF(OFFSET('Hygiene Data'!$F$11,0,10*ROW('Hygiene Data'!F41))="","",OFFSET('Hygiene Data'!$F$11,0,10*ROW('Hygiene Data'!F41)))</f>
        <v/>
      </c>
      <c r="DV47" s="330" t="str">
        <f ca="true">+IF(OFFSET('Hygiene Data'!$F$12,0,10*ROW('Hygiene Data'!F41))="","",OFFSET('Hygiene Data'!$F$12,0,10*ROW('Hygiene Data'!F41)))</f>
        <v/>
      </c>
      <c r="DW47" s="330" t="str">
        <f ca="true">+IF(OFFSET('Hygiene Data'!$F$13,0,10*ROW('Hygiene Data'!F41))="","",OFFSET('Hygiene Data'!$F$13,0,10*ROW('Hygiene Data'!F41)))</f>
        <v/>
      </c>
      <c r="DX47" s="330" t="str">
        <f ca="true">+IF(OFFSET('Hygiene Data'!$G$11,0,10*ROW('Hygiene Data'!G41))="","",OFFSET('Hygiene Data'!$G$11,0,10*ROW('Hygiene Data'!G41)))</f>
        <v/>
      </c>
      <c r="DY47" s="330" t="str">
        <f ca="true">+IF(OFFSET('Hygiene Data'!$G$12,0,10*ROW('Hygiene Data'!G41))="","",OFFSET('Hygiene Data'!$G$12,0,10*ROW('Hygiene Data'!G41)))</f>
        <v/>
      </c>
      <c r="DZ47" s="330" t="str">
        <f ca="true">+IF(OFFSET('Hygiene Data'!$G$13,0,10*ROW('Hygiene Data'!G41))="","",OFFSET('Hygiene Data'!$G$13,0,10*ROW('Hygiene Data'!G41)))</f>
        <v/>
      </c>
      <c r="EA47" s="330" t="str">
        <f ca="true">+IF(OFFSET('Hygiene Data'!$H$11,0,10*ROW('Hygiene Data'!H41))="","",OFFSET('Hygiene Data'!$H$11,0,10*ROW('Hygiene Data'!H41)))</f>
        <v/>
      </c>
      <c r="EB47" s="330" t="str">
        <f ca="true">+IF(OFFSET('Hygiene Data'!$H$12,0,10*ROW('Hygiene Data'!H41))="","",OFFSET('Hygiene Data'!$H$12,0,10*ROW('Hygiene Data'!H41)))</f>
        <v/>
      </c>
      <c r="EC47" s="330" t="str">
        <f ca="true">+IF(OFFSET('Hygiene Data'!$H$13,0,10*ROW('Hygiene Data'!H41))="","",OFFSET('Hygiene Data'!$H$13,0,10*ROW('Hygiene Data'!H41)))</f>
        <v/>
      </c>
      <c r="ED47" s="330" t="str">
        <f ca="true">+IF(OFFSET('Hygiene Data'!$I$11,0,10*ROW('Hygiene Data'!I41))="","",OFFSET('Hygiene Data'!$I$11,0,10*ROW('Hygiene Data'!I41)))</f>
        <v/>
      </c>
      <c r="EE47" s="330" t="str">
        <f ca="true">+IF(OFFSET('Hygiene Data'!$I$12,0,10*ROW('Hygiene Data'!I41))="","",OFFSET('Hygiene Data'!$I$12,0,10*ROW('Hygiene Data'!I41)))</f>
        <v/>
      </c>
      <c r="EF47" s="33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90"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30"/>
      <c r="BS48" s="330" t="str">
        <f ca="true">+IF(OFFSET('Water Data'!$D$27,0,10*ROW('Water Data'!D42))="","",OFFSET('Water Data'!$D$27,0,10*ROW('Water Data'!D42)))</f>
        <v/>
      </c>
      <c r="BT48" s="330" t="str">
        <f ca="true">+IF(OFFSET('Water Data'!$D$28,0,10*ROW('Water Data'!D42))="","",OFFSET('Water Data'!$D$28,0,10*ROW('Water Data'!D42)))</f>
        <v/>
      </c>
      <c r="BU48" s="330" t="str">
        <f ca="true">+IF(OFFSET('Water Data'!$D$29,0,10*ROW('Water Data'!D42))="","",OFFSET('Water Data'!$D$29,0,10*ROW('Water Data'!D42)))</f>
        <v/>
      </c>
      <c r="BV48" s="330" t="str">
        <f ca="true">+IF(OFFSET('Water Data'!$E$27,0,10*ROW('Water Data'!E42))="","",OFFSET('Water Data'!$E$27,0,10*ROW('Water Data'!E42)))</f>
        <v/>
      </c>
      <c r="BW48" s="330" t="str">
        <f ca="true">+IF(OFFSET('Water Data'!$E$28,0,10*ROW('Water Data'!E42))="","",OFFSET('Water Data'!$E$28,0,10*ROW('Water Data'!E42)))</f>
        <v/>
      </c>
      <c r="BX48" s="330" t="str">
        <f ca="true">+IF(OFFSET('Water Data'!$E$29,0,10*ROW('Water Data'!E42))="","",OFFSET('Water Data'!$E$29,0,10*ROW('Water Data'!E42)))</f>
        <v/>
      </c>
      <c r="BY48" s="330" t="str">
        <f ca="true">+IF(OFFSET('Water Data'!$F$27,0,10*ROW('Water Data'!F42))="","",OFFSET('Water Data'!$F$27,0,10*ROW('Water Data'!F42)))</f>
        <v/>
      </c>
      <c r="BZ48" s="330" t="str">
        <f ca="true">+IF(OFFSET('Water Data'!$F$28,0,10*ROW('Water Data'!F42))="","",OFFSET('Water Data'!$F$28,0,10*ROW('Water Data'!F42)))</f>
        <v/>
      </c>
      <c r="CA48" s="330" t="str">
        <f ca="true">+IF(OFFSET('Water Data'!$F$29,0,10*ROW('Water Data'!F42))="","",OFFSET('Water Data'!$F$29,0,10*ROW('Water Data'!F42)))</f>
        <v/>
      </c>
      <c r="CB48" s="330" t="str">
        <f ca="true">+IF(OFFSET('Water Data'!$G$27,0,10*ROW('Water Data'!G42))="","",OFFSET('Water Data'!$G$27,0,10*ROW('Water Data'!G42)))</f>
        <v/>
      </c>
      <c r="CC48" s="330" t="str">
        <f ca="true">+IF(OFFSET('Water Data'!$G$28,0,10*ROW('Water Data'!G42))="","",OFFSET('Water Data'!$G$28,0,10*ROW('Water Data'!G42)))</f>
        <v/>
      </c>
      <c r="CD48" s="330" t="str">
        <f ca="true">+IF(OFFSET('Water Data'!$G$29,0,10*ROW('Water Data'!G42))="","",OFFSET('Water Data'!$G$29,0,10*ROW('Water Data'!G42)))</f>
        <v/>
      </c>
      <c r="CE48" s="330" t="str">
        <f ca="true">+IF(OFFSET('Water Data'!$H$27,0,10*ROW('Water Data'!H42))="","",OFFSET('Water Data'!$H$27,0,10*ROW('Water Data'!H42)))</f>
        <v/>
      </c>
      <c r="CF48" s="330" t="str">
        <f ca="true">+IF(OFFSET('Water Data'!$H$28,0,10*ROW('Water Data'!H42))="","",OFFSET('Water Data'!$H$28,0,10*ROW('Water Data'!H42)))</f>
        <v/>
      </c>
      <c r="CG48" s="330" t="str">
        <f ca="true">+IF(OFFSET('Water Data'!$H$29,0,10*ROW('Water Data'!H42))="","",OFFSET('Water Data'!$H$29,0,10*ROW('Water Data'!H42)))</f>
        <v/>
      </c>
      <c r="CH48" s="330" t="str">
        <f ca="true">+IF(OFFSET('Water Data'!$I$27,0,10*ROW('Water Data'!I42))="","",OFFSET('Water Data'!$I$27,0,10*ROW('Water Data'!I42)))</f>
        <v/>
      </c>
      <c r="CI48" s="330" t="str">
        <f ca="true">+IF(OFFSET('Water Data'!$I$28,0,10*ROW('Water Data'!I42))="","",OFFSET('Water Data'!$I$28,0,10*ROW('Water Data'!I42)))</f>
        <v/>
      </c>
      <c r="CJ48" s="330" t="str">
        <f ca="true">+IF(OFFSET('Water Data'!$I$29,0,10*ROW('Water Data'!I42))="","",OFFSET('Water Data'!$I$29,0,10*ROW('Water Data'!I42)))</f>
        <v/>
      </c>
      <c r="CK48" s="330" t="str">
        <f ca="true">+IF(OFFSET('Sanitation Data'!$D$28,0,10*ROW('Sanitation Data'!D42))="","",OFFSET('Sanitation Data'!$D$28,0,10*ROW('Sanitation Data'!D42)))</f>
        <v/>
      </c>
      <c r="CL48" s="330" t="str">
        <f ca="true">+IF(OFFSET('Sanitation Data'!$D$29,0,10*ROW('Sanitation Data'!D42))="","",OFFSET('Sanitation Data'!$D$29,0,10*ROW('Sanitation Data'!D42)))</f>
        <v/>
      </c>
      <c r="CM48" s="330" t="str">
        <f ca="true">+IF(OFFSET('Sanitation Data'!$D$30,0,10*ROW('Sanitation Data'!D42))="","",OFFSET('Sanitation Data'!$D$30,0,10*ROW('Sanitation Data'!D42)))</f>
        <v/>
      </c>
      <c r="CN48" s="330" t="str">
        <f ca="true">+IF(OFFSET('Sanitation Data'!$D$31,0,10*ROW('Sanitation Data'!D42))="","",OFFSET('Sanitation Data'!$D$31,0,10*ROW('Sanitation Data'!D42)))</f>
        <v/>
      </c>
      <c r="CO48" s="330" t="str">
        <f ca="true">+IF(OFFSET('Sanitation Data'!$D$32,0,10*ROW('Sanitation Data'!D42))="","",OFFSET('Sanitation Data'!$D$32,0,10*ROW('Sanitation Data'!D42)))</f>
        <v/>
      </c>
      <c r="CP48" s="330" t="str">
        <f ca="true">+IF(OFFSET('Sanitation Data'!$E$28,0,10*ROW('Sanitation Data'!E42))="","",OFFSET('Sanitation Data'!$E$28,0,10*ROW('Sanitation Data'!E42)))</f>
        <v/>
      </c>
      <c r="CQ48" s="330" t="str">
        <f ca="true">+IF(OFFSET('Sanitation Data'!$E$29,0,10*ROW('Sanitation Data'!E42))="","",OFFSET('Sanitation Data'!$E$29,0,10*ROW('Sanitation Data'!E42)))</f>
        <v/>
      </c>
      <c r="CR48" s="330" t="str">
        <f ca="true">+IF(OFFSET('Sanitation Data'!$E$30,0,10*ROW('Sanitation Data'!E42))="","",OFFSET('Sanitation Data'!$E$30,0,10*ROW('Sanitation Data'!E42)))</f>
        <v/>
      </c>
      <c r="CS48" s="330" t="str">
        <f ca="true">+IF(OFFSET('Sanitation Data'!$E$31,0,10*ROW('Sanitation Data'!E42))="","",OFFSET('Sanitation Data'!$E$31,0,10*ROW('Sanitation Data'!E42)))</f>
        <v/>
      </c>
      <c r="CT48" s="330" t="str">
        <f ca="true">+IF(OFFSET('Sanitation Data'!$E$32,0,10*ROW('Sanitation Data'!E42))="","",OFFSET('Sanitation Data'!$E$32,0,10*ROW('Sanitation Data'!E42)))</f>
        <v/>
      </c>
      <c r="CU48" s="330" t="str">
        <f ca="true">+IF(OFFSET('Sanitation Data'!$F$28,0,10*ROW('Sanitation Data'!F42))="","",OFFSET('Sanitation Data'!$F$28,0,10*ROW('Sanitation Data'!F42)))</f>
        <v/>
      </c>
      <c r="CV48" s="330" t="str">
        <f ca="true">+IF(OFFSET('Sanitation Data'!$F$29,0,10*ROW('Sanitation Data'!F42))="","",OFFSET('Sanitation Data'!$F$29,0,10*ROW('Sanitation Data'!F42)))</f>
        <v/>
      </c>
      <c r="CW48" s="330" t="str">
        <f ca="true">+IF(OFFSET('Sanitation Data'!$F$30,0,10*ROW('Sanitation Data'!F42))="","",OFFSET('Sanitation Data'!$F$30,0,10*ROW('Sanitation Data'!F42)))</f>
        <v/>
      </c>
      <c r="CX48" s="330" t="str">
        <f ca="true">+IF(OFFSET('Sanitation Data'!$F$31,0,10*ROW('Sanitation Data'!F42))="","",OFFSET('Sanitation Data'!$F$31,0,10*ROW('Sanitation Data'!F42)))</f>
        <v/>
      </c>
      <c r="CY48" s="330" t="str">
        <f ca="true">+IF(OFFSET('Sanitation Data'!$F$32,0,10*ROW('Sanitation Data'!F42))="","",OFFSET('Sanitation Data'!$F$32,0,10*ROW('Sanitation Data'!F42)))</f>
        <v/>
      </c>
      <c r="CZ48" s="330" t="str">
        <f ca="true">+IF(OFFSET('Sanitation Data'!$G$28,0,10*ROW('Sanitation Data'!G42))="","",OFFSET('Sanitation Data'!$G$28,0,10*ROW('Sanitation Data'!G42)))</f>
        <v/>
      </c>
      <c r="DA48" s="330" t="str">
        <f ca="true">+IF(OFFSET('Sanitation Data'!$G$29,0,10*ROW('Sanitation Data'!G42))="","",OFFSET('Sanitation Data'!$G$29,0,10*ROW('Sanitation Data'!G42)))</f>
        <v/>
      </c>
      <c r="DB48" s="330" t="str">
        <f ca="true">+IF(OFFSET('Sanitation Data'!$G$30,0,10*ROW('Sanitation Data'!G42))="","",OFFSET('Sanitation Data'!$G$30,0,10*ROW('Sanitation Data'!G42)))</f>
        <v/>
      </c>
      <c r="DC48" s="330" t="str">
        <f ca="true">+IF(OFFSET('Sanitation Data'!$G$31,0,10*ROW('Sanitation Data'!G42))="","",OFFSET('Sanitation Data'!$G$31,0,10*ROW('Sanitation Data'!G42)))</f>
        <v/>
      </c>
      <c r="DD48" s="330" t="str">
        <f ca="true">+IF(OFFSET('Sanitation Data'!$G$32,0,10*ROW('Sanitation Data'!G42))="","",OFFSET('Sanitation Data'!$G$32,0,10*ROW('Sanitation Data'!G42)))</f>
        <v/>
      </c>
      <c r="DE48" s="330" t="str">
        <f ca="true">+IF(OFFSET('Sanitation Data'!$H$28,0,10*ROW('Sanitation Data'!H42))="","",OFFSET('Sanitation Data'!$H$28,0,10*ROW('Sanitation Data'!H42)))</f>
        <v/>
      </c>
      <c r="DF48" s="330" t="str">
        <f ca="true">+IF(OFFSET('Sanitation Data'!$H$29,0,10*ROW('Sanitation Data'!H42))="","",OFFSET('Sanitation Data'!$H$29,0,10*ROW('Sanitation Data'!H42)))</f>
        <v/>
      </c>
      <c r="DG48" s="330" t="str">
        <f ca="true">+IF(OFFSET('Sanitation Data'!$H$30,0,10*ROW('Sanitation Data'!H42))="","",OFFSET('Sanitation Data'!$H$30,0,10*ROW('Sanitation Data'!H42)))</f>
        <v/>
      </c>
      <c r="DH48" s="330" t="str">
        <f ca="true">+IF(OFFSET('Sanitation Data'!$H$31,0,10*ROW('Sanitation Data'!H42))="","",OFFSET('Sanitation Data'!$H$31,0,10*ROW('Sanitation Data'!H42)))</f>
        <v/>
      </c>
      <c r="DI48" s="330" t="str">
        <f ca="true">+IF(OFFSET('Sanitation Data'!$H$32,0,10*ROW('Sanitation Data'!H42))="","",OFFSET('Sanitation Data'!$H$32,0,10*ROW('Sanitation Data'!H42)))</f>
        <v/>
      </c>
      <c r="DJ48" s="330" t="str">
        <f ca="true">+IF(OFFSET('Sanitation Data'!$I$28,0,10*ROW('Sanitation Data'!I42))="","",OFFSET('Sanitation Data'!$I$28,0,10*ROW('Sanitation Data'!I42)))</f>
        <v/>
      </c>
      <c r="DK48" s="330" t="str">
        <f ca="true">+IF(OFFSET('Sanitation Data'!$I$29,0,10*ROW('Sanitation Data'!I42))="","",OFFSET('Sanitation Data'!$I$29,0,10*ROW('Sanitation Data'!I42)))</f>
        <v/>
      </c>
      <c r="DL48" s="330" t="str">
        <f ca="true">+IF(OFFSET('Sanitation Data'!$I$30,0,10*ROW('Sanitation Data'!I42))="","",OFFSET('Sanitation Data'!$I$30,0,10*ROW('Sanitation Data'!I42)))</f>
        <v/>
      </c>
      <c r="DM48" s="330" t="str">
        <f ca="true">+IF(OFFSET('Sanitation Data'!$I$31,0,10*ROW('Sanitation Data'!I42))="","",OFFSET('Sanitation Data'!$I$31,0,10*ROW('Sanitation Data'!I42)))</f>
        <v/>
      </c>
      <c r="DN48" s="330" t="str">
        <f ca="true">+IF(OFFSET('Sanitation Data'!$I$32,0,10*ROW('Sanitation Data'!I42))="","",OFFSET('Sanitation Data'!$I$32,0,10*ROW('Sanitation Data'!I42)))</f>
        <v/>
      </c>
      <c r="DO48" s="330" t="str">
        <f ca="true">+IF(OFFSET('Hygiene Data'!$D$11,0,10*ROW('Hygiene Data'!D42))="","",OFFSET('Hygiene Data'!$D$11,0,10*ROW('Hygiene Data'!D42)))</f>
        <v/>
      </c>
      <c r="DP48" s="330" t="str">
        <f ca="true">+IF(OFFSET('Hygiene Data'!$D$12,0,10*ROW('Hygiene Data'!D42))="","",OFFSET('Hygiene Data'!$D$12,0,10*ROW('Hygiene Data'!D42)))</f>
        <v/>
      </c>
      <c r="DQ48" s="330" t="str">
        <f ca="true">+IF(OFFSET('Hygiene Data'!$D$13,0,10*ROW('Hygiene Data'!D42))="","",OFFSET('Hygiene Data'!$D$13,0,10*ROW('Hygiene Data'!D42)))</f>
        <v/>
      </c>
      <c r="DR48" s="330" t="str">
        <f ca="true">+IF(OFFSET('Hygiene Data'!$E$11,0,10*ROW('Hygiene Data'!E42))="","",OFFSET('Hygiene Data'!$E$11,0,10*ROW('Hygiene Data'!E42)))</f>
        <v/>
      </c>
      <c r="DS48" s="330" t="str">
        <f ca="true">+IF(OFFSET('Hygiene Data'!$E$12,0,10*ROW('Hygiene Data'!E42))="","",OFFSET('Hygiene Data'!$E$12,0,10*ROW('Hygiene Data'!E42)))</f>
        <v/>
      </c>
      <c r="DT48" s="330" t="str">
        <f ca="true">+IF(OFFSET('Hygiene Data'!$E$13,0,10*ROW('Hygiene Data'!E42))="","",OFFSET('Hygiene Data'!$E$13,0,10*ROW('Hygiene Data'!E42)))</f>
        <v/>
      </c>
      <c r="DU48" s="330" t="str">
        <f ca="true">+IF(OFFSET('Hygiene Data'!$F$11,0,10*ROW('Hygiene Data'!F42))="","",OFFSET('Hygiene Data'!$F$11,0,10*ROW('Hygiene Data'!F42)))</f>
        <v/>
      </c>
      <c r="DV48" s="330" t="str">
        <f ca="true">+IF(OFFSET('Hygiene Data'!$F$12,0,10*ROW('Hygiene Data'!F42))="","",OFFSET('Hygiene Data'!$F$12,0,10*ROW('Hygiene Data'!F42)))</f>
        <v/>
      </c>
      <c r="DW48" s="330" t="str">
        <f ca="true">+IF(OFFSET('Hygiene Data'!$F$13,0,10*ROW('Hygiene Data'!F42))="","",OFFSET('Hygiene Data'!$F$13,0,10*ROW('Hygiene Data'!F42)))</f>
        <v/>
      </c>
      <c r="DX48" s="330" t="str">
        <f ca="true">+IF(OFFSET('Hygiene Data'!$G$11,0,10*ROW('Hygiene Data'!G42))="","",OFFSET('Hygiene Data'!$G$11,0,10*ROW('Hygiene Data'!G42)))</f>
        <v/>
      </c>
      <c r="DY48" s="330" t="str">
        <f ca="true">+IF(OFFSET('Hygiene Data'!$G$12,0,10*ROW('Hygiene Data'!G42))="","",OFFSET('Hygiene Data'!$G$12,0,10*ROW('Hygiene Data'!G42)))</f>
        <v/>
      </c>
      <c r="DZ48" s="330" t="str">
        <f ca="true">+IF(OFFSET('Hygiene Data'!$G$13,0,10*ROW('Hygiene Data'!G42))="","",OFFSET('Hygiene Data'!$G$13,0,10*ROW('Hygiene Data'!G42)))</f>
        <v/>
      </c>
      <c r="EA48" s="330" t="str">
        <f ca="true">+IF(OFFSET('Hygiene Data'!$H$11,0,10*ROW('Hygiene Data'!H42))="","",OFFSET('Hygiene Data'!$H$11,0,10*ROW('Hygiene Data'!H42)))</f>
        <v/>
      </c>
      <c r="EB48" s="330" t="str">
        <f ca="true">+IF(OFFSET('Hygiene Data'!$H$12,0,10*ROW('Hygiene Data'!H42))="","",OFFSET('Hygiene Data'!$H$12,0,10*ROW('Hygiene Data'!H42)))</f>
        <v/>
      </c>
      <c r="EC48" s="330" t="str">
        <f ca="true">+IF(OFFSET('Hygiene Data'!$H$13,0,10*ROW('Hygiene Data'!H42))="","",OFFSET('Hygiene Data'!$H$13,0,10*ROW('Hygiene Data'!H42)))</f>
        <v/>
      </c>
      <c r="ED48" s="330" t="str">
        <f ca="true">+IF(OFFSET('Hygiene Data'!$I$11,0,10*ROW('Hygiene Data'!I42))="","",OFFSET('Hygiene Data'!$I$11,0,10*ROW('Hygiene Data'!I42)))</f>
        <v/>
      </c>
      <c r="EE48" s="330" t="str">
        <f ca="true">+IF(OFFSET('Hygiene Data'!$I$12,0,10*ROW('Hygiene Data'!I42))="","",OFFSET('Hygiene Data'!$I$12,0,10*ROW('Hygiene Data'!I42)))</f>
        <v/>
      </c>
      <c r="EF48" s="33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90"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30"/>
      <c r="BS49" s="330" t="str">
        <f ca="true">+IF(OFFSET('Water Data'!$D$27,0,10*ROW('Water Data'!D43))="","",OFFSET('Water Data'!$D$27,0,10*ROW('Water Data'!D43)))</f>
        <v/>
      </c>
      <c r="BT49" s="330" t="str">
        <f ca="true">+IF(OFFSET('Water Data'!$D$28,0,10*ROW('Water Data'!D43))="","",OFFSET('Water Data'!$D$28,0,10*ROW('Water Data'!D43)))</f>
        <v/>
      </c>
      <c r="BU49" s="330" t="str">
        <f ca="true">+IF(OFFSET('Water Data'!$D$29,0,10*ROW('Water Data'!D43))="","",OFFSET('Water Data'!$D$29,0,10*ROW('Water Data'!D43)))</f>
        <v/>
      </c>
      <c r="BV49" s="330" t="str">
        <f ca="true">+IF(OFFSET('Water Data'!$E$27,0,10*ROW('Water Data'!E43))="","",OFFSET('Water Data'!$E$27,0,10*ROW('Water Data'!E43)))</f>
        <v/>
      </c>
      <c r="BW49" s="330" t="str">
        <f ca="true">+IF(OFFSET('Water Data'!$E$28,0,10*ROW('Water Data'!E43))="","",OFFSET('Water Data'!$E$28,0,10*ROW('Water Data'!E43)))</f>
        <v/>
      </c>
      <c r="BX49" s="330" t="str">
        <f ca="true">+IF(OFFSET('Water Data'!$E$29,0,10*ROW('Water Data'!E43))="","",OFFSET('Water Data'!$E$29,0,10*ROW('Water Data'!E43)))</f>
        <v/>
      </c>
      <c r="BY49" s="330" t="str">
        <f ca="true">+IF(OFFSET('Water Data'!$F$27,0,10*ROW('Water Data'!F43))="","",OFFSET('Water Data'!$F$27,0,10*ROW('Water Data'!F43)))</f>
        <v/>
      </c>
      <c r="BZ49" s="330" t="str">
        <f ca="true">+IF(OFFSET('Water Data'!$F$28,0,10*ROW('Water Data'!F43))="","",OFFSET('Water Data'!$F$28,0,10*ROW('Water Data'!F43)))</f>
        <v/>
      </c>
      <c r="CA49" s="330" t="str">
        <f ca="true">+IF(OFFSET('Water Data'!$F$29,0,10*ROW('Water Data'!F43))="","",OFFSET('Water Data'!$F$29,0,10*ROW('Water Data'!F43)))</f>
        <v/>
      </c>
      <c r="CB49" s="330" t="str">
        <f ca="true">+IF(OFFSET('Water Data'!$G$27,0,10*ROW('Water Data'!G43))="","",OFFSET('Water Data'!$G$27,0,10*ROW('Water Data'!G43)))</f>
        <v/>
      </c>
      <c r="CC49" s="330" t="str">
        <f ca="true">+IF(OFFSET('Water Data'!$G$28,0,10*ROW('Water Data'!G43))="","",OFFSET('Water Data'!$G$28,0,10*ROW('Water Data'!G43)))</f>
        <v/>
      </c>
      <c r="CD49" s="330" t="str">
        <f ca="true">+IF(OFFSET('Water Data'!$G$29,0,10*ROW('Water Data'!G43))="","",OFFSET('Water Data'!$G$29,0,10*ROW('Water Data'!G43)))</f>
        <v/>
      </c>
      <c r="CE49" s="330" t="str">
        <f ca="true">+IF(OFFSET('Water Data'!$H$27,0,10*ROW('Water Data'!H43))="","",OFFSET('Water Data'!$H$27,0,10*ROW('Water Data'!H43)))</f>
        <v/>
      </c>
      <c r="CF49" s="330" t="str">
        <f ca="true">+IF(OFFSET('Water Data'!$H$28,0,10*ROW('Water Data'!H43))="","",OFFSET('Water Data'!$H$28,0,10*ROW('Water Data'!H43)))</f>
        <v/>
      </c>
      <c r="CG49" s="330" t="str">
        <f ca="true">+IF(OFFSET('Water Data'!$H$29,0,10*ROW('Water Data'!H43))="","",OFFSET('Water Data'!$H$29,0,10*ROW('Water Data'!H43)))</f>
        <v/>
      </c>
      <c r="CH49" s="330" t="str">
        <f ca="true">+IF(OFFSET('Water Data'!$I$27,0,10*ROW('Water Data'!I43))="","",OFFSET('Water Data'!$I$27,0,10*ROW('Water Data'!I43)))</f>
        <v/>
      </c>
      <c r="CI49" s="330" t="str">
        <f ca="true">+IF(OFFSET('Water Data'!$I$28,0,10*ROW('Water Data'!I43))="","",OFFSET('Water Data'!$I$28,0,10*ROW('Water Data'!I43)))</f>
        <v/>
      </c>
      <c r="CJ49" s="330" t="str">
        <f ca="true">+IF(OFFSET('Water Data'!$I$29,0,10*ROW('Water Data'!I43))="","",OFFSET('Water Data'!$I$29,0,10*ROW('Water Data'!I43)))</f>
        <v/>
      </c>
      <c r="CK49" s="330" t="str">
        <f ca="true">+IF(OFFSET('Sanitation Data'!$D$28,0,10*ROW('Sanitation Data'!D43))="","",OFFSET('Sanitation Data'!$D$28,0,10*ROW('Sanitation Data'!D43)))</f>
        <v/>
      </c>
      <c r="CL49" s="330" t="str">
        <f ca="true">+IF(OFFSET('Sanitation Data'!$D$29,0,10*ROW('Sanitation Data'!D43))="","",OFFSET('Sanitation Data'!$D$29,0,10*ROW('Sanitation Data'!D43)))</f>
        <v/>
      </c>
      <c r="CM49" s="330" t="str">
        <f ca="true">+IF(OFFSET('Sanitation Data'!$D$30,0,10*ROW('Sanitation Data'!D43))="","",OFFSET('Sanitation Data'!$D$30,0,10*ROW('Sanitation Data'!D43)))</f>
        <v/>
      </c>
      <c r="CN49" s="330" t="str">
        <f ca="true">+IF(OFFSET('Sanitation Data'!$D$31,0,10*ROW('Sanitation Data'!D43))="","",OFFSET('Sanitation Data'!$D$31,0,10*ROW('Sanitation Data'!D43)))</f>
        <v/>
      </c>
      <c r="CO49" s="330" t="str">
        <f ca="true">+IF(OFFSET('Sanitation Data'!$D$32,0,10*ROW('Sanitation Data'!D43))="","",OFFSET('Sanitation Data'!$D$32,0,10*ROW('Sanitation Data'!D43)))</f>
        <v/>
      </c>
      <c r="CP49" s="330" t="str">
        <f ca="true">+IF(OFFSET('Sanitation Data'!$E$28,0,10*ROW('Sanitation Data'!E43))="","",OFFSET('Sanitation Data'!$E$28,0,10*ROW('Sanitation Data'!E43)))</f>
        <v/>
      </c>
      <c r="CQ49" s="330" t="str">
        <f ca="true">+IF(OFFSET('Sanitation Data'!$E$29,0,10*ROW('Sanitation Data'!E43))="","",OFFSET('Sanitation Data'!$E$29,0,10*ROW('Sanitation Data'!E43)))</f>
        <v/>
      </c>
      <c r="CR49" s="330" t="str">
        <f ca="true">+IF(OFFSET('Sanitation Data'!$E$30,0,10*ROW('Sanitation Data'!E43))="","",OFFSET('Sanitation Data'!$E$30,0,10*ROW('Sanitation Data'!E43)))</f>
        <v/>
      </c>
      <c r="CS49" s="330" t="str">
        <f ca="true">+IF(OFFSET('Sanitation Data'!$E$31,0,10*ROW('Sanitation Data'!E43))="","",OFFSET('Sanitation Data'!$E$31,0,10*ROW('Sanitation Data'!E43)))</f>
        <v/>
      </c>
      <c r="CT49" s="330" t="str">
        <f ca="true">+IF(OFFSET('Sanitation Data'!$E$32,0,10*ROW('Sanitation Data'!E43))="","",OFFSET('Sanitation Data'!$E$32,0,10*ROW('Sanitation Data'!E43)))</f>
        <v/>
      </c>
      <c r="CU49" s="330" t="str">
        <f ca="true">+IF(OFFSET('Sanitation Data'!$F$28,0,10*ROW('Sanitation Data'!F43))="","",OFFSET('Sanitation Data'!$F$28,0,10*ROW('Sanitation Data'!F43)))</f>
        <v/>
      </c>
      <c r="CV49" s="330" t="str">
        <f ca="true">+IF(OFFSET('Sanitation Data'!$F$29,0,10*ROW('Sanitation Data'!F43))="","",OFFSET('Sanitation Data'!$F$29,0,10*ROW('Sanitation Data'!F43)))</f>
        <v/>
      </c>
      <c r="CW49" s="330" t="str">
        <f ca="true">+IF(OFFSET('Sanitation Data'!$F$30,0,10*ROW('Sanitation Data'!F43))="","",OFFSET('Sanitation Data'!$F$30,0,10*ROW('Sanitation Data'!F43)))</f>
        <v/>
      </c>
      <c r="CX49" s="330" t="str">
        <f ca="true">+IF(OFFSET('Sanitation Data'!$F$31,0,10*ROW('Sanitation Data'!F43))="","",OFFSET('Sanitation Data'!$F$31,0,10*ROW('Sanitation Data'!F43)))</f>
        <v/>
      </c>
      <c r="CY49" s="330" t="str">
        <f ca="true">+IF(OFFSET('Sanitation Data'!$F$32,0,10*ROW('Sanitation Data'!F43))="","",OFFSET('Sanitation Data'!$F$32,0,10*ROW('Sanitation Data'!F43)))</f>
        <v/>
      </c>
      <c r="CZ49" s="330" t="str">
        <f ca="true">+IF(OFFSET('Sanitation Data'!$G$28,0,10*ROW('Sanitation Data'!G43))="","",OFFSET('Sanitation Data'!$G$28,0,10*ROW('Sanitation Data'!G43)))</f>
        <v/>
      </c>
      <c r="DA49" s="330" t="str">
        <f ca="true">+IF(OFFSET('Sanitation Data'!$G$29,0,10*ROW('Sanitation Data'!G43))="","",OFFSET('Sanitation Data'!$G$29,0,10*ROW('Sanitation Data'!G43)))</f>
        <v/>
      </c>
      <c r="DB49" s="330" t="str">
        <f ca="true">+IF(OFFSET('Sanitation Data'!$G$30,0,10*ROW('Sanitation Data'!G43))="","",OFFSET('Sanitation Data'!$G$30,0,10*ROW('Sanitation Data'!G43)))</f>
        <v/>
      </c>
      <c r="DC49" s="330" t="str">
        <f ca="true">+IF(OFFSET('Sanitation Data'!$G$31,0,10*ROW('Sanitation Data'!G43))="","",OFFSET('Sanitation Data'!$G$31,0,10*ROW('Sanitation Data'!G43)))</f>
        <v/>
      </c>
      <c r="DD49" s="330" t="str">
        <f ca="true">+IF(OFFSET('Sanitation Data'!$G$32,0,10*ROW('Sanitation Data'!G43))="","",OFFSET('Sanitation Data'!$G$32,0,10*ROW('Sanitation Data'!G43)))</f>
        <v/>
      </c>
      <c r="DE49" s="330" t="str">
        <f ca="true">+IF(OFFSET('Sanitation Data'!$H$28,0,10*ROW('Sanitation Data'!H43))="","",OFFSET('Sanitation Data'!$H$28,0,10*ROW('Sanitation Data'!H43)))</f>
        <v/>
      </c>
      <c r="DF49" s="330" t="str">
        <f ca="true">+IF(OFFSET('Sanitation Data'!$H$29,0,10*ROW('Sanitation Data'!H43))="","",OFFSET('Sanitation Data'!$H$29,0,10*ROW('Sanitation Data'!H43)))</f>
        <v/>
      </c>
      <c r="DG49" s="330" t="str">
        <f ca="true">+IF(OFFSET('Sanitation Data'!$H$30,0,10*ROW('Sanitation Data'!H43))="","",OFFSET('Sanitation Data'!$H$30,0,10*ROW('Sanitation Data'!H43)))</f>
        <v/>
      </c>
      <c r="DH49" s="330" t="str">
        <f ca="true">+IF(OFFSET('Sanitation Data'!$H$31,0,10*ROW('Sanitation Data'!H43))="","",OFFSET('Sanitation Data'!$H$31,0,10*ROW('Sanitation Data'!H43)))</f>
        <v/>
      </c>
      <c r="DI49" s="330" t="str">
        <f ca="true">+IF(OFFSET('Sanitation Data'!$H$32,0,10*ROW('Sanitation Data'!H43))="","",OFFSET('Sanitation Data'!$H$32,0,10*ROW('Sanitation Data'!H43)))</f>
        <v/>
      </c>
      <c r="DJ49" s="330" t="str">
        <f ca="true">+IF(OFFSET('Sanitation Data'!$I$28,0,10*ROW('Sanitation Data'!I43))="","",OFFSET('Sanitation Data'!$I$28,0,10*ROW('Sanitation Data'!I43)))</f>
        <v/>
      </c>
      <c r="DK49" s="330" t="str">
        <f ca="true">+IF(OFFSET('Sanitation Data'!$I$29,0,10*ROW('Sanitation Data'!I43))="","",OFFSET('Sanitation Data'!$I$29,0,10*ROW('Sanitation Data'!I43)))</f>
        <v/>
      </c>
      <c r="DL49" s="330" t="str">
        <f ca="true">+IF(OFFSET('Sanitation Data'!$I$30,0,10*ROW('Sanitation Data'!I43))="","",OFFSET('Sanitation Data'!$I$30,0,10*ROW('Sanitation Data'!I43)))</f>
        <v/>
      </c>
      <c r="DM49" s="330" t="str">
        <f ca="true">+IF(OFFSET('Sanitation Data'!$I$31,0,10*ROW('Sanitation Data'!I43))="","",OFFSET('Sanitation Data'!$I$31,0,10*ROW('Sanitation Data'!I43)))</f>
        <v/>
      </c>
      <c r="DN49" s="330" t="str">
        <f ca="true">+IF(OFFSET('Sanitation Data'!$I$32,0,10*ROW('Sanitation Data'!I43))="","",OFFSET('Sanitation Data'!$I$32,0,10*ROW('Sanitation Data'!I43)))</f>
        <v/>
      </c>
      <c r="DO49" s="330" t="str">
        <f ca="true">+IF(OFFSET('Hygiene Data'!$D$11,0,10*ROW('Hygiene Data'!D43))="","",OFFSET('Hygiene Data'!$D$11,0,10*ROW('Hygiene Data'!D43)))</f>
        <v/>
      </c>
      <c r="DP49" s="330" t="str">
        <f ca="true">+IF(OFFSET('Hygiene Data'!$D$12,0,10*ROW('Hygiene Data'!D43))="","",OFFSET('Hygiene Data'!$D$12,0,10*ROW('Hygiene Data'!D43)))</f>
        <v/>
      </c>
      <c r="DQ49" s="330" t="str">
        <f ca="true">+IF(OFFSET('Hygiene Data'!$D$13,0,10*ROW('Hygiene Data'!D43))="","",OFFSET('Hygiene Data'!$D$13,0,10*ROW('Hygiene Data'!D43)))</f>
        <v/>
      </c>
      <c r="DR49" s="330" t="str">
        <f ca="true">+IF(OFFSET('Hygiene Data'!$E$11,0,10*ROW('Hygiene Data'!E43))="","",OFFSET('Hygiene Data'!$E$11,0,10*ROW('Hygiene Data'!E43)))</f>
        <v/>
      </c>
      <c r="DS49" s="330" t="str">
        <f ca="true">+IF(OFFSET('Hygiene Data'!$E$12,0,10*ROW('Hygiene Data'!E43))="","",OFFSET('Hygiene Data'!$E$12,0,10*ROW('Hygiene Data'!E43)))</f>
        <v/>
      </c>
      <c r="DT49" s="330" t="str">
        <f ca="true">+IF(OFFSET('Hygiene Data'!$E$13,0,10*ROW('Hygiene Data'!E43))="","",OFFSET('Hygiene Data'!$E$13,0,10*ROW('Hygiene Data'!E43)))</f>
        <v/>
      </c>
      <c r="DU49" s="330" t="str">
        <f ca="true">+IF(OFFSET('Hygiene Data'!$F$11,0,10*ROW('Hygiene Data'!F43))="","",OFFSET('Hygiene Data'!$F$11,0,10*ROW('Hygiene Data'!F43)))</f>
        <v/>
      </c>
      <c r="DV49" s="330" t="str">
        <f ca="true">+IF(OFFSET('Hygiene Data'!$F$12,0,10*ROW('Hygiene Data'!F43))="","",OFFSET('Hygiene Data'!$F$12,0,10*ROW('Hygiene Data'!F43)))</f>
        <v/>
      </c>
      <c r="DW49" s="330" t="str">
        <f ca="true">+IF(OFFSET('Hygiene Data'!$F$13,0,10*ROW('Hygiene Data'!F43))="","",OFFSET('Hygiene Data'!$F$13,0,10*ROW('Hygiene Data'!F43)))</f>
        <v/>
      </c>
      <c r="DX49" s="330" t="str">
        <f ca="true">+IF(OFFSET('Hygiene Data'!$G$11,0,10*ROW('Hygiene Data'!G43))="","",OFFSET('Hygiene Data'!$G$11,0,10*ROW('Hygiene Data'!G43)))</f>
        <v/>
      </c>
      <c r="DY49" s="330" t="str">
        <f ca="true">+IF(OFFSET('Hygiene Data'!$G$12,0,10*ROW('Hygiene Data'!G43))="","",OFFSET('Hygiene Data'!$G$12,0,10*ROW('Hygiene Data'!G43)))</f>
        <v/>
      </c>
      <c r="DZ49" s="330" t="str">
        <f ca="true">+IF(OFFSET('Hygiene Data'!$G$13,0,10*ROW('Hygiene Data'!G43))="","",OFFSET('Hygiene Data'!$G$13,0,10*ROW('Hygiene Data'!G43)))</f>
        <v/>
      </c>
      <c r="EA49" s="330" t="str">
        <f ca="true">+IF(OFFSET('Hygiene Data'!$H$11,0,10*ROW('Hygiene Data'!H43))="","",OFFSET('Hygiene Data'!$H$11,0,10*ROW('Hygiene Data'!H43)))</f>
        <v/>
      </c>
      <c r="EB49" s="330" t="str">
        <f ca="true">+IF(OFFSET('Hygiene Data'!$H$12,0,10*ROW('Hygiene Data'!H43))="","",OFFSET('Hygiene Data'!$H$12,0,10*ROW('Hygiene Data'!H43)))</f>
        <v/>
      </c>
      <c r="EC49" s="330" t="str">
        <f ca="true">+IF(OFFSET('Hygiene Data'!$H$13,0,10*ROW('Hygiene Data'!H43))="","",OFFSET('Hygiene Data'!$H$13,0,10*ROW('Hygiene Data'!H43)))</f>
        <v/>
      </c>
      <c r="ED49" s="330" t="str">
        <f ca="true">+IF(OFFSET('Hygiene Data'!$I$11,0,10*ROW('Hygiene Data'!I43))="","",OFFSET('Hygiene Data'!$I$11,0,10*ROW('Hygiene Data'!I43)))</f>
        <v/>
      </c>
      <c r="EE49" s="330" t="str">
        <f ca="true">+IF(OFFSET('Hygiene Data'!$I$12,0,10*ROW('Hygiene Data'!I43))="","",OFFSET('Hygiene Data'!$I$12,0,10*ROW('Hygiene Data'!I43)))</f>
        <v/>
      </c>
      <c r="EF49" s="33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90"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30"/>
      <c r="BS50" s="330" t="str">
        <f ca="true">+IF(OFFSET('Water Data'!$D$27,0,10*ROW('Water Data'!D44))="","",OFFSET('Water Data'!$D$27,0,10*ROW('Water Data'!D44)))</f>
        <v/>
      </c>
      <c r="BT50" s="330" t="str">
        <f ca="true">+IF(OFFSET('Water Data'!$D$28,0,10*ROW('Water Data'!D44))="","",OFFSET('Water Data'!$D$28,0,10*ROW('Water Data'!D44)))</f>
        <v/>
      </c>
      <c r="BU50" s="330" t="str">
        <f ca="true">+IF(OFFSET('Water Data'!$D$29,0,10*ROW('Water Data'!D44))="","",OFFSET('Water Data'!$D$29,0,10*ROW('Water Data'!D44)))</f>
        <v/>
      </c>
      <c r="BV50" s="330" t="str">
        <f ca="true">+IF(OFFSET('Water Data'!$E$27,0,10*ROW('Water Data'!E44))="","",OFFSET('Water Data'!$E$27,0,10*ROW('Water Data'!E44)))</f>
        <v/>
      </c>
      <c r="BW50" s="330" t="str">
        <f ca="true">+IF(OFFSET('Water Data'!$E$28,0,10*ROW('Water Data'!E44))="","",OFFSET('Water Data'!$E$28,0,10*ROW('Water Data'!E44)))</f>
        <v/>
      </c>
      <c r="BX50" s="330" t="str">
        <f ca="true">+IF(OFFSET('Water Data'!$E$29,0,10*ROW('Water Data'!E44))="","",OFFSET('Water Data'!$E$29,0,10*ROW('Water Data'!E44)))</f>
        <v/>
      </c>
      <c r="BY50" s="330" t="str">
        <f ca="true">+IF(OFFSET('Water Data'!$F$27,0,10*ROW('Water Data'!F44))="","",OFFSET('Water Data'!$F$27,0,10*ROW('Water Data'!F44)))</f>
        <v/>
      </c>
      <c r="BZ50" s="330" t="str">
        <f ca="true">+IF(OFFSET('Water Data'!$F$28,0,10*ROW('Water Data'!F44))="","",OFFSET('Water Data'!$F$28,0,10*ROW('Water Data'!F44)))</f>
        <v/>
      </c>
      <c r="CA50" s="330" t="str">
        <f ca="true">+IF(OFFSET('Water Data'!$F$29,0,10*ROW('Water Data'!F44))="","",OFFSET('Water Data'!$F$29,0,10*ROW('Water Data'!F44)))</f>
        <v/>
      </c>
      <c r="CB50" s="330" t="str">
        <f ca="true">+IF(OFFSET('Water Data'!$G$27,0,10*ROW('Water Data'!G44))="","",OFFSET('Water Data'!$G$27,0,10*ROW('Water Data'!G44)))</f>
        <v/>
      </c>
      <c r="CC50" s="330" t="str">
        <f ca="true">+IF(OFFSET('Water Data'!$G$28,0,10*ROW('Water Data'!G44))="","",OFFSET('Water Data'!$G$28,0,10*ROW('Water Data'!G44)))</f>
        <v/>
      </c>
      <c r="CD50" s="330" t="str">
        <f ca="true">+IF(OFFSET('Water Data'!$G$29,0,10*ROW('Water Data'!G44))="","",OFFSET('Water Data'!$G$29,0,10*ROW('Water Data'!G44)))</f>
        <v/>
      </c>
      <c r="CE50" s="330" t="str">
        <f ca="true">+IF(OFFSET('Water Data'!$H$27,0,10*ROW('Water Data'!H44))="","",OFFSET('Water Data'!$H$27,0,10*ROW('Water Data'!H44)))</f>
        <v/>
      </c>
      <c r="CF50" s="330" t="str">
        <f ca="true">+IF(OFFSET('Water Data'!$H$28,0,10*ROW('Water Data'!H44))="","",OFFSET('Water Data'!$H$28,0,10*ROW('Water Data'!H44)))</f>
        <v/>
      </c>
      <c r="CG50" s="330" t="str">
        <f ca="true">+IF(OFFSET('Water Data'!$H$29,0,10*ROW('Water Data'!H44))="","",OFFSET('Water Data'!$H$29,0,10*ROW('Water Data'!H44)))</f>
        <v/>
      </c>
      <c r="CH50" s="330" t="str">
        <f ca="true">+IF(OFFSET('Water Data'!$I$27,0,10*ROW('Water Data'!I44))="","",OFFSET('Water Data'!$I$27,0,10*ROW('Water Data'!I44)))</f>
        <v/>
      </c>
      <c r="CI50" s="330" t="str">
        <f ca="true">+IF(OFFSET('Water Data'!$I$28,0,10*ROW('Water Data'!I44))="","",OFFSET('Water Data'!$I$28,0,10*ROW('Water Data'!I44)))</f>
        <v/>
      </c>
      <c r="CJ50" s="330" t="str">
        <f ca="true">+IF(OFFSET('Water Data'!$I$29,0,10*ROW('Water Data'!I44))="","",OFFSET('Water Data'!$I$29,0,10*ROW('Water Data'!I44)))</f>
        <v/>
      </c>
      <c r="CK50" s="330" t="str">
        <f ca="true">+IF(OFFSET('Sanitation Data'!$D$28,0,10*ROW('Sanitation Data'!D44))="","",OFFSET('Sanitation Data'!$D$28,0,10*ROW('Sanitation Data'!D44)))</f>
        <v/>
      </c>
      <c r="CL50" s="330" t="str">
        <f ca="true">+IF(OFFSET('Sanitation Data'!$D$29,0,10*ROW('Sanitation Data'!D44))="","",OFFSET('Sanitation Data'!$D$29,0,10*ROW('Sanitation Data'!D44)))</f>
        <v/>
      </c>
      <c r="CM50" s="330" t="str">
        <f ca="true">+IF(OFFSET('Sanitation Data'!$D$30,0,10*ROW('Sanitation Data'!D44))="","",OFFSET('Sanitation Data'!$D$30,0,10*ROW('Sanitation Data'!D44)))</f>
        <v/>
      </c>
      <c r="CN50" s="330" t="str">
        <f ca="true">+IF(OFFSET('Sanitation Data'!$D$31,0,10*ROW('Sanitation Data'!D44))="","",OFFSET('Sanitation Data'!$D$31,0,10*ROW('Sanitation Data'!D44)))</f>
        <v/>
      </c>
      <c r="CO50" s="330" t="str">
        <f ca="true">+IF(OFFSET('Sanitation Data'!$D$32,0,10*ROW('Sanitation Data'!D44))="","",OFFSET('Sanitation Data'!$D$32,0,10*ROW('Sanitation Data'!D44)))</f>
        <v/>
      </c>
      <c r="CP50" s="330" t="str">
        <f ca="true">+IF(OFFSET('Sanitation Data'!$E$28,0,10*ROW('Sanitation Data'!E44))="","",OFFSET('Sanitation Data'!$E$28,0,10*ROW('Sanitation Data'!E44)))</f>
        <v/>
      </c>
      <c r="CQ50" s="330" t="str">
        <f ca="true">+IF(OFFSET('Sanitation Data'!$E$29,0,10*ROW('Sanitation Data'!E44))="","",OFFSET('Sanitation Data'!$E$29,0,10*ROW('Sanitation Data'!E44)))</f>
        <v/>
      </c>
      <c r="CR50" s="330" t="str">
        <f ca="true">+IF(OFFSET('Sanitation Data'!$E$30,0,10*ROW('Sanitation Data'!E44))="","",OFFSET('Sanitation Data'!$E$30,0,10*ROW('Sanitation Data'!E44)))</f>
        <v/>
      </c>
      <c r="CS50" s="330" t="str">
        <f ca="true">+IF(OFFSET('Sanitation Data'!$E$31,0,10*ROW('Sanitation Data'!E44))="","",OFFSET('Sanitation Data'!$E$31,0,10*ROW('Sanitation Data'!E44)))</f>
        <v/>
      </c>
      <c r="CT50" s="330" t="str">
        <f ca="true">+IF(OFFSET('Sanitation Data'!$E$32,0,10*ROW('Sanitation Data'!E44))="","",OFFSET('Sanitation Data'!$E$32,0,10*ROW('Sanitation Data'!E44)))</f>
        <v/>
      </c>
      <c r="CU50" s="330" t="str">
        <f ca="true">+IF(OFFSET('Sanitation Data'!$F$28,0,10*ROW('Sanitation Data'!F44))="","",OFFSET('Sanitation Data'!$F$28,0,10*ROW('Sanitation Data'!F44)))</f>
        <v/>
      </c>
      <c r="CV50" s="330" t="str">
        <f ca="true">+IF(OFFSET('Sanitation Data'!$F$29,0,10*ROW('Sanitation Data'!F44))="","",OFFSET('Sanitation Data'!$F$29,0,10*ROW('Sanitation Data'!F44)))</f>
        <v/>
      </c>
      <c r="CW50" s="330" t="str">
        <f ca="true">+IF(OFFSET('Sanitation Data'!$F$30,0,10*ROW('Sanitation Data'!F44))="","",OFFSET('Sanitation Data'!$F$30,0,10*ROW('Sanitation Data'!F44)))</f>
        <v/>
      </c>
      <c r="CX50" s="330" t="str">
        <f ca="true">+IF(OFFSET('Sanitation Data'!$F$31,0,10*ROW('Sanitation Data'!F44))="","",OFFSET('Sanitation Data'!$F$31,0,10*ROW('Sanitation Data'!F44)))</f>
        <v/>
      </c>
      <c r="CY50" s="330" t="str">
        <f ca="true">+IF(OFFSET('Sanitation Data'!$F$32,0,10*ROW('Sanitation Data'!F44))="","",OFFSET('Sanitation Data'!$F$32,0,10*ROW('Sanitation Data'!F44)))</f>
        <v/>
      </c>
      <c r="CZ50" s="330" t="str">
        <f ca="true">+IF(OFFSET('Sanitation Data'!$G$28,0,10*ROW('Sanitation Data'!G44))="","",OFFSET('Sanitation Data'!$G$28,0,10*ROW('Sanitation Data'!G44)))</f>
        <v/>
      </c>
      <c r="DA50" s="330" t="str">
        <f ca="true">+IF(OFFSET('Sanitation Data'!$G$29,0,10*ROW('Sanitation Data'!G44))="","",OFFSET('Sanitation Data'!$G$29,0,10*ROW('Sanitation Data'!G44)))</f>
        <v/>
      </c>
      <c r="DB50" s="330" t="str">
        <f ca="true">+IF(OFFSET('Sanitation Data'!$G$30,0,10*ROW('Sanitation Data'!G44))="","",OFFSET('Sanitation Data'!$G$30,0,10*ROW('Sanitation Data'!G44)))</f>
        <v/>
      </c>
      <c r="DC50" s="330" t="str">
        <f ca="true">+IF(OFFSET('Sanitation Data'!$G$31,0,10*ROW('Sanitation Data'!G44))="","",OFFSET('Sanitation Data'!$G$31,0,10*ROW('Sanitation Data'!G44)))</f>
        <v/>
      </c>
      <c r="DD50" s="330" t="str">
        <f ca="true">+IF(OFFSET('Sanitation Data'!$G$32,0,10*ROW('Sanitation Data'!G44))="","",OFFSET('Sanitation Data'!$G$32,0,10*ROW('Sanitation Data'!G44)))</f>
        <v/>
      </c>
      <c r="DE50" s="330" t="str">
        <f ca="true">+IF(OFFSET('Sanitation Data'!$H$28,0,10*ROW('Sanitation Data'!H44))="","",OFFSET('Sanitation Data'!$H$28,0,10*ROW('Sanitation Data'!H44)))</f>
        <v/>
      </c>
      <c r="DF50" s="330" t="str">
        <f ca="true">+IF(OFFSET('Sanitation Data'!$H$29,0,10*ROW('Sanitation Data'!H44))="","",OFFSET('Sanitation Data'!$H$29,0,10*ROW('Sanitation Data'!H44)))</f>
        <v/>
      </c>
      <c r="DG50" s="330" t="str">
        <f ca="true">+IF(OFFSET('Sanitation Data'!$H$30,0,10*ROW('Sanitation Data'!H44))="","",OFFSET('Sanitation Data'!$H$30,0,10*ROW('Sanitation Data'!H44)))</f>
        <v/>
      </c>
      <c r="DH50" s="330" t="str">
        <f ca="true">+IF(OFFSET('Sanitation Data'!$H$31,0,10*ROW('Sanitation Data'!H44))="","",OFFSET('Sanitation Data'!$H$31,0,10*ROW('Sanitation Data'!H44)))</f>
        <v/>
      </c>
      <c r="DI50" s="330" t="str">
        <f ca="true">+IF(OFFSET('Sanitation Data'!$H$32,0,10*ROW('Sanitation Data'!H44))="","",OFFSET('Sanitation Data'!$H$32,0,10*ROW('Sanitation Data'!H44)))</f>
        <v/>
      </c>
      <c r="DJ50" s="330" t="str">
        <f ca="true">+IF(OFFSET('Sanitation Data'!$I$28,0,10*ROW('Sanitation Data'!I44))="","",OFFSET('Sanitation Data'!$I$28,0,10*ROW('Sanitation Data'!I44)))</f>
        <v/>
      </c>
      <c r="DK50" s="330" t="str">
        <f ca="true">+IF(OFFSET('Sanitation Data'!$I$29,0,10*ROW('Sanitation Data'!I44))="","",OFFSET('Sanitation Data'!$I$29,0,10*ROW('Sanitation Data'!I44)))</f>
        <v/>
      </c>
      <c r="DL50" s="330" t="str">
        <f ca="true">+IF(OFFSET('Sanitation Data'!$I$30,0,10*ROW('Sanitation Data'!I44))="","",OFFSET('Sanitation Data'!$I$30,0,10*ROW('Sanitation Data'!I44)))</f>
        <v/>
      </c>
      <c r="DM50" s="330" t="str">
        <f ca="true">+IF(OFFSET('Sanitation Data'!$I$31,0,10*ROW('Sanitation Data'!I44))="","",OFFSET('Sanitation Data'!$I$31,0,10*ROW('Sanitation Data'!I44)))</f>
        <v/>
      </c>
      <c r="DN50" s="330" t="str">
        <f ca="true">+IF(OFFSET('Sanitation Data'!$I$32,0,10*ROW('Sanitation Data'!I44))="","",OFFSET('Sanitation Data'!$I$32,0,10*ROW('Sanitation Data'!I44)))</f>
        <v/>
      </c>
      <c r="DO50" s="330" t="str">
        <f ca="true">+IF(OFFSET('Hygiene Data'!$D$11,0,10*ROW('Hygiene Data'!D44))="","",OFFSET('Hygiene Data'!$D$11,0,10*ROW('Hygiene Data'!D44)))</f>
        <v/>
      </c>
      <c r="DP50" s="330" t="str">
        <f ca="true">+IF(OFFSET('Hygiene Data'!$D$12,0,10*ROW('Hygiene Data'!D44))="","",OFFSET('Hygiene Data'!$D$12,0,10*ROW('Hygiene Data'!D44)))</f>
        <v/>
      </c>
      <c r="DQ50" s="330" t="str">
        <f ca="true">+IF(OFFSET('Hygiene Data'!$D$13,0,10*ROW('Hygiene Data'!D44))="","",OFFSET('Hygiene Data'!$D$13,0,10*ROW('Hygiene Data'!D44)))</f>
        <v/>
      </c>
      <c r="DR50" s="330" t="str">
        <f ca="true">+IF(OFFSET('Hygiene Data'!$E$11,0,10*ROW('Hygiene Data'!E44))="","",OFFSET('Hygiene Data'!$E$11,0,10*ROW('Hygiene Data'!E44)))</f>
        <v/>
      </c>
      <c r="DS50" s="330" t="str">
        <f ca="true">+IF(OFFSET('Hygiene Data'!$E$12,0,10*ROW('Hygiene Data'!E44))="","",OFFSET('Hygiene Data'!$E$12,0,10*ROW('Hygiene Data'!E44)))</f>
        <v/>
      </c>
      <c r="DT50" s="330" t="str">
        <f ca="true">+IF(OFFSET('Hygiene Data'!$E$13,0,10*ROW('Hygiene Data'!E44))="","",OFFSET('Hygiene Data'!$E$13,0,10*ROW('Hygiene Data'!E44)))</f>
        <v/>
      </c>
      <c r="DU50" s="330" t="str">
        <f ca="true">+IF(OFFSET('Hygiene Data'!$F$11,0,10*ROW('Hygiene Data'!F44))="","",OFFSET('Hygiene Data'!$F$11,0,10*ROW('Hygiene Data'!F44)))</f>
        <v/>
      </c>
      <c r="DV50" s="330" t="str">
        <f ca="true">+IF(OFFSET('Hygiene Data'!$F$12,0,10*ROW('Hygiene Data'!F44))="","",OFFSET('Hygiene Data'!$F$12,0,10*ROW('Hygiene Data'!F44)))</f>
        <v/>
      </c>
      <c r="DW50" s="330" t="str">
        <f ca="true">+IF(OFFSET('Hygiene Data'!$F$13,0,10*ROW('Hygiene Data'!F44))="","",OFFSET('Hygiene Data'!$F$13,0,10*ROW('Hygiene Data'!F44)))</f>
        <v/>
      </c>
      <c r="DX50" s="330" t="str">
        <f ca="true">+IF(OFFSET('Hygiene Data'!$G$11,0,10*ROW('Hygiene Data'!G44))="","",OFFSET('Hygiene Data'!$G$11,0,10*ROW('Hygiene Data'!G44)))</f>
        <v/>
      </c>
      <c r="DY50" s="330" t="str">
        <f ca="true">+IF(OFFSET('Hygiene Data'!$G$12,0,10*ROW('Hygiene Data'!G44))="","",OFFSET('Hygiene Data'!$G$12,0,10*ROW('Hygiene Data'!G44)))</f>
        <v/>
      </c>
      <c r="DZ50" s="330" t="str">
        <f ca="true">+IF(OFFSET('Hygiene Data'!$G$13,0,10*ROW('Hygiene Data'!G44))="","",OFFSET('Hygiene Data'!$G$13,0,10*ROW('Hygiene Data'!G44)))</f>
        <v/>
      </c>
      <c r="EA50" s="330" t="str">
        <f ca="true">+IF(OFFSET('Hygiene Data'!$H$11,0,10*ROW('Hygiene Data'!H44))="","",OFFSET('Hygiene Data'!$H$11,0,10*ROW('Hygiene Data'!H44)))</f>
        <v/>
      </c>
      <c r="EB50" s="330" t="str">
        <f ca="true">+IF(OFFSET('Hygiene Data'!$H$12,0,10*ROW('Hygiene Data'!H44))="","",OFFSET('Hygiene Data'!$H$12,0,10*ROW('Hygiene Data'!H44)))</f>
        <v/>
      </c>
      <c r="EC50" s="330" t="str">
        <f ca="true">+IF(OFFSET('Hygiene Data'!$H$13,0,10*ROW('Hygiene Data'!H44))="","",OFFSET('Hygiene Data'!$H$13,0,10*ROW('Hygiene Data'!H44)))</f>
        <v/>
      </c>
      <c r="ED50" s="330" t="str">
        <f ca="true">+IF(OFFSET('Hygiene Data'!$I$11,0,10*ROW('Hygiene Data'!I44))="","",OFFSET('Hygiene Data'!$I$11,0,10*ROW('Hygiene Data'!I44)))</f>
        <v/>
      </c>
      <c r="EE50" s="330" t="str">
        <f ca="true">+IF(OFFSET('Hygiene Data'!$I$12,0,10*ROW('Hygiene Data'!I44))="","",OFFSET('Hygiene Data'!$I$12,0,10*ROW('Hygiene Data'!I44)))</f>
        <v/>
      </c>
      <c r="EF50" s="33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90"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30"/>
      <c r="BS51" s="330" t="str">
        <f ca="true">+IF(OFFSET('Water Data'!$D$27,0,10*ROW('Water Data'!D45))="","",OFFSET('Water Data'!$D$27,0,10*ROW('Water Data'!D45)))</f>
        <v/>
      </c>
      <c r="BT51" s="330" t="str">
        <f ca="true">+IF(OFFSET('Water Data'!$D$28,0,10*ROW('Water Data'!D45))="","",OFFSET('Water Data'!$D$28,0,10*ROW('Water Data'!D45)))</f>
        <v/>
      </c>
      <c r="BU51" s="330" t="str">
        <f ca="true">+IF(OFFSET('Water Data'!$D$29,0,10*ROW('Water Data'!D45))="","",OFFSET('Water Data'!$D$29,0,10*ROW('Water Data'!D45)))</f>
        <v/>
      </c>
      <c r="BV51" s="330" t="str">
        <f ca="true">+IF(OFFSET('Water Data'!$E$27,0,10*ROW('Water Data'!E45))="","",OFFSET('Water Data'!$E$27,0,10*ROW('Water Data'!E45)))</f>
        <v/>
      </c>
      <c r="BW51" s="330" t="str">
        <f ca="true">+IF(OFFSET('Water Data'!$E$28,0,10*ROW('Water Data'!E45))="","",OFFSET('Water Data'!$E$28,0,10*ROW('Water Data'!E45)))</f>
        <v/>
      </c>
      <c r="BX51" s="330" t="str">
        <f ca="true">+IF(OFFSET('Water Data'!$E$29,0,10*ROW('Water Data'!E45))="","",OFFSET('Water Data'!$E$29,0,10*ROW('Water Data'!E45)))</f>
        <v/>
      </c>
      <c r="BY51" s="330" t="str">
        <f ca="true">+IF(OFFSET('Water Data'!$F$27,0,10*ROW('Water Data'!F45))="","",OFFSET('Water Data'!$F$27,0,10*ROW('Water Data'!F45)))</f>
        <v/>
      </c>
      <c r="BZ51" s="330" t="str">
        <f ca="true">+IF(OFFSET('Water Data'!$F$28,0,10*ROW('Water Data'!F45))="","",OFFSET('Water Data'!$F$28,0,10*ROW('Water Data'!F45)))</f>
        <v/>
      </c>
      <c r="CA51" s="330" t="str">
        <f ca="true">+IF(OFFSET('Water Data'!$F$29,0,10*ROW('Water Data'!F45))="","",OFFSET('Water Data'!$F$29,0,10*ROW('Water Data'!F45)))</f>
        <v/>
      </c>
      <c r="CB51" s="330" t="str">
        <f ca="true">+IF(OFFSET('Water Data'!$G$27,0,10*ROW('Water Data'!G45))="","",OFFSET('Water Data'!$G$27,0,10*ROW('Water Data'!G45)))</f>
        <v/>
      </c>
      <c r="CC51" s="330" t="str">
        <f ca="true">+IF(OFFSET('Water Data'!$G$28,0,10*ROW('Water Data'!G45))="","",OFFSET('Water Data'!$G$28,0,10*ROW('Water Data'!G45)))</f>
        <v/>
      </c>
      <c r="CD51" s="330" t="str">
        <f ca="true">+IF(OFFSET('Water Data'!$G$29,0,10*ROW('Water Data'!G45))="","",OFFSET('Water Data'!$G$29,0,10*ROW('Water Data'!G45)))</f>
        <v/>
      </c>
      <c r="CE51" s="330" t="str">
        <f ca="true">+IF(OFFSET('Water Data'!$H$27,0,10*ROW('Water Data'!H45))="","",OFFSET('Water Data'!$H$27,0,10*ROW('Water Data'!H45)))</f>
        <v/>
      </c>
      <c r="CF51" s="330" t="str">
        <f ca="true">+IF(OFFSET('Water Data'!$H$28,0,10*ROW('Water Data'!H45))="","",OFFSET('Water Data'!$H$28,0,10*ROW('Water Data'!H45)))</f>
        <v/>
      </c>
      <c r="CG51" s="330" t="str">
        <f ca="true">+IF(OFFSET('Water Data'!$H$29,0,10*ROW('Water Data'!H45))="","",OFFSET('Water Data'!$H$29,0,10*ROW('Water Data'!H45)))</f>
        <v/>
      </c>
      <c r="CH51" s="330" t="str">
        <f ca="true">+IF(OFFSET('Water Data'!$I$27,0,10*ROW('Water Data'!I45))="","",OFFSET('Water Data'!$I$27,0,10*ROW('Water Data'!I45)))</f>
        <v/>
      </c>
      <c r="CI51" s="330" t="str">
        <f ca="true">+IF(OFFSET('Water Data'!$I$28,0,10*ROW('Water Data'!I45))="","",OFFSET('Water Data'!$I$28,0,10*ROW('Water Data'!I45)))</f>
        <v/>
      </c>
      <c r="CJ51" s="330" t="str">
        <f ca="true">+IF(OFFSET('Water Data'!$I$29,0,10*ROW('Water Data'!I45))="","",OFFSET('Water Data'!$I$29,0,10*ROW('Water Data'!I45)))</f>
        <v/>
      </c>
      <c r="CK51" s="330" t="str">
        <f ca="true">+IF(OFFSET('Sanitation Data'!$D$28,0,10*ROW('Sanitation Data'!D45))="","",OFFSET('Sanitation Data'!$D$28,0,10*ROW('Sanitation Data'!D45)))</f>
        <v/>
      </c>
      <c r="CL51" s="330" t="str">
        <f ca="true">+IF(OFFSET('Sanitation Data'!$D$29,0,10*ROW('Sanitation Data'!D45))="","",OFFSET('Sanitation Data'!$D$29,0,10*ROW('Sanitation Data'!D45)))</f>
        <v/>
      </c>
      <c r="CM51" s="330" t="str">
        <f ca="true">+IF(OFFSET('Sanitation Data'!$D$30,0,10*ROW('Sanitation Data'!D45))="","",OFFSET('Sanitation Data'!$D$30,0,10*ROW('Sanitation Data'!D45)))</f>
        <v/>
      </c>
      <c r="CN51" s="330" t="str">
        <f ca="true">+IF(OFFSET('Sanitation Data'!$D$31,0,10*ROW('Sanitation Data'!D45))="","",OFFSET('Sanitation Data'!$D$31,0,10*ROW('Sanitation Data'!D45)))</f>
        <v/>
      </c>
      <c r="CO51" s="330" t="str">
        <f ca="true">+IF(OFFSET('Sanitation Data'!$D$32,0,10*ROW('Sanitation Data'!D45))="","",OFFSET('Sanitation Data'!$D$32,0,10*ROW('Sanitation Data'!D45)))</f>
        <v/>
      </c>
      <c r="CP51" s="330" t="str">
        <f ca="true">+IF(OFFSET('Sanitation Data'!$E$28,0,10*ROW('Sanitation Data'!E45))="","",OFFSET('Sanitation Data'!$E$28,0,10*ROW('Sanitation Data'!E45)))</f>
        <v/>
      </c>
      <c r="CQ51" s="330" t="str">
        <f ca="true">+IF(OFFSET('Sanitation Data'!$E$29,0,10*ROW('Sanitation Data'!E45))="","",OFFSET('Sanitation Data'!$E$29,0,10*ROW('Sanitation Data'!E45)))</f>
        <v/>
      </c>
      <c r="CR51" s="330" t="str">
        <f ca="true">+IF(OFFSET('Sanitation Data'!$E$30,0,10*ROW('Sanitation Data'!E45))="","",OFFSET('Sanitation Data'!$E$30,0,10*ROW('Sanitation Data'!E45)))</f>
        <v/>
      </c>
      <c r="CS51" s="330" t="str">
        <f ca="true">+IF(OFFSET('Sanitation Data'!$E$31,0,10*ROW('Sanitation Data'!E45))="","",OFFSET('Sanitation Data'!$E$31,0,10*ROW('Sanitation Data'!E45)))</f>
        <v/>
      </c>
      <c r="CT51" s="330" t="str">
        <f ca="true">+IF(OFFSET('Sanitation Data'!$E$32,0,10*ROW('Sanitation Data'!E45))="","",OFFSET('Sanitation Data'!$E$32,0,10*ROW('Sanitation Data'!E45)))</f>
        <v/>
      </c>
      <c r="CU51" s="330" t="str">
        <f ca="true">+IF(OFFSET('Sanitation Data'!$F$28,0,10*ROW('Sanitation Data'!F45))="","",OFFSET('Sanitation Data'!$F$28,0,10*ROW('Sanitation Data'!F45)))</f>
        <v/>
      </c>
      <c r="CV51" s="330" t="str">
        <f ca="true">+IF(OFFSET('Sanitation Data'!$F$29,0,10*ROW('Sanitation Data'!F45))="","",OFFSET('Sanitation Data'!$F$29,0,10*ROW('Sanitation Data'!F45)))</f>
        <v/>
      </c>
      <c r="CW51" s="330" t="str">
        <f ca="true">+IF(OFFSET('Sanitation Data'!$F$30,0,10*ROW('Sanitation Data'!F45))="","",OFFSET('Sanitation Data'!$F$30,0,10*ROW('Sanitation Data'!F45)))</f>
        <v/>
      </c>
      <c r="CX51" s="330" t="str">
        <f ca="true">+IF(OFFSET('Sanitation Data'!$F$31,0,10*ROW('Sanitation Data'!F45))="","",OFFSET('Sanitation Data'!$F$31,0,10*ROW('Sanitation Data'!F45)))</f>
        <v/>
      </c>
      <c r="CY51" s="330" t="str">
        <f ca="true">+IF(OFFSET('Sanitation Data'!$F$32,0,10*ROW('Sanitation Data'!F45))="","",OFFSET('Sanitation Data'!$F$32,0,10*ROW('Sanitation Data'!F45)))</f>
        <v/>
      </c>
      <c r="CZ51" s="330" t="str">
        <f ca="true">+IF(OFFSET('Sanitation Data'!$G$28,0,10*ROW('Sanitation Data'!G45))="","",OFFSET('Sanitation Data'!$G$28,0,10*ROW('Sanitation Data'!G45)))</f>
        <v/>
      </c>
      <c r="DA51" s="330" t="str">
        <f ca="true">+IF(OFFSET('Sanitation Data'!$G$29,0,10*ROW('Sanitation Data'!G45))="","",OFFSET('Sanitation Data'!$G$29,0,10*ROW('Sanitation Data'!G45)))</f>
        <v/>
      </c>
      <c r="DB51" s="330" t="str">
        <f ca="true">+IF(OFFSET('Sanitation Data'!$G$30,0,10*ROW('Sanitation Data'!G45))="","",OFFSET('Sanitation Data'!$G$30,0,10*ROW('Sanitation Data'!G45)))</f>
        <v/>
      </c>
      <c r="DC51" s="330" t="str">
        <f ca="true">+IF(OFFSET('Sanitation Data'!$G$31,0,10*ROW('Sanitation Data'!G45))="","",OFFSET('Sanitation Data'!$G$31,0,10*ROW('Sanitation Data'!G45)))</f>
        <v/>
      </c>
      <c r="DD51" s="330" t="str">
        <f ca="true">+IF(OFFSET('Sanitation Data'!$G$32,0,10*ROW('Sanitation Data'!G45))="","",OFFSET('Sanitation Data'!$G$32,0,10*ROW('Sanitation Data'!G45)))</f>
        <v/>
      </c>
      <c r="DE51" s="330" t="str">
        <f ca="true">+IF(OFFSET('Sanitation Data'!$H$28,0,10*ROW('Sanitation Data'!H45))="","",OFFSET('Sanitation Data'!$H$28,0,10*ROW('Sanitation Data'!H45)))</f>
        <v/>
      </c>
      <c r="DF51" s="330" t="str">
        <f ca="true">+IF(OFFSET('Sanitation Data'!$H$29,0,10*ROW('Sanitation Data'!H45))="","",OFFSET('Sanitation Data'!$H$29,0,10*ROW('Sanitation Data'!H45)))</f>
        <v/>
      </c>
      <c r="DG51" s="330" t="str">
        <f ca="true">+IF(OFFSET('Sanitation Data'!$H$30,0,10*ROW('Sanitation Data'!H45))="","",OFFSET('Sanitation Data'!$H$30,0,10*ROW('Sanitation Data'!H45)))</f>
        <v/>
      </c>
      <c r="DH51" s="330" t="str">
        <f ca="true">+IF(OFFSET('Sanitation Data'!$H$31,0,10*ROW('Sanitation Data'!H45))="","",OFFSET('Sanitation Data'!$H$31,0,10*ROW('Sanitation Data'!H45)))</f>
        <v/>
      </c>
      <c r="DI51" s="330" t="str">
        <f ca="true">+IF(OFFSET('Sanitation Data'!$H$32,0,10*ROW('Sanitation Data'!H45))="","",OFFSET('Sanitation Data'!$H$32,0,10*ROW('Sanitation Data'!H45)))</f>
        <v/>
      </c>
      <c r="DJ51" s="330" t="str">
        <f ca="true">+IF(OFFSET('Sanitation Data'!$I$28,0,10*ROW('Sanitation Data'!I45))="","",OFFSET('Sanitation Data'!$I$28,0,10*ROW('Sanitation Data'!I45)))</f>
        <v/>
      </c>
      <c r="DK51" s="330" t="str">
        <f ca="true">+IF(OFFSET('Sanitation Data'!$I$29,0,10*ROW('Sanitation Data'!I45))="","",OFFSET('Sanitation Data'!$I$29,0,10*ROW('Sanitation Data'!I45)))</f>
        <v/>
      </c>
      <c r="DL51" s="330" t="str">
        <f ca="true">+IF(OFFSET('Sanitation Data'!$I$30,0,10*ROW('Sanitation Data'!I45))="","",OFFSET('Sanitation Data'!$I$30,0,10*ROW('Sanitation Data'!I45)))</f>
        <v/>
      </c>
      <c r="DM51" s="330" t="str">
        <f ca="true">+IF(OFFSET('Sanitation Data'!$I$31,0,10*ROW('Sanitation Data'!I45))="","",OFFSET('Sanitation Data'!$I$31,0,10*ROW('Sanitation Data'!I45)))</f>
        <v/>
      </c>
      <c r="DN51" s="330" t="str">
        <f ca="true">+IF(OFFSET('Sanitation Data'!$I$32,0,10*ROW('Sanitation Data'!I45))="","",OFFSET('Sanitation Data'!$I$32,0,10*ROW('Sanitation Data'!I45)))</f>
        <v/>
      </c>
      <c r="DO51" s="330" t="str">
        <f ca="true">+IF(OFFSET('Hygiene Data'!$D$11,0,10*ROW('Hygiene Data'!D45))="","",OFFSET('Hygiene Data'!$D$11,0,10*ROW('Hygiene Data'!D45)))</f>
        <v/>
      </c>
      <c r="DP51" s="330" t="str">
        <f ca="true">+IF(OFFSET('Hygiene Data'!$D$12,0,10*ROW('Hygiene Data'!D45))="","",OFFSET('Hygiene Data'!$D$12,0,10*ROW('Hygiene Data'!D45)))</f>
        <v/>
      </c>
      <c r="DQ51" s="330" t="str">
        <f ca="true">+IF(OFFSET('Hygiene Data'!$D$13,0,10*ROW('Hygiene Data'!D45))="","",OFFSET('Hygiene Data'!$D$13,0,10*ROW('Hygiene Data'!D45)))</f>
        <v/>
      </c>
      <c r="DR51" s="330" t="str">
        <f ca="true">+IF(OFFSET('Hygiene Data'!$E$11,0,10*ROW('Hygiene Data'!E45))="","",OFFSET('Hygiene Data'!$E$11,0,10*ROW('Hygiene Data'!E45)))</f>
        <v/>
      </c>
      <c r="DS51" s="330" t="str">
        <f ca="true">+IF(OFFSET('Hygiene Data'!$E$12,0,10*ROW('Hygiene Data'!E45))="","",OFFSET('Hygiene Data'!$E$12,0,10*ROW('Hygiene Data'!E45)))</f>
        <v/>
      </c>
      <c r="DT51" s="330" t="str">
        <f ca="true">+IF(OFFSET('Hygiene Data'!$E$13,0,10*ROW('Hygiene Data'!E45))="","",OFFSET('Hygiene Data'!$E$13,0,10*ROW('Hygiene Data'!E45)))</f>
        <v/>
      </c>
      <c r="DU51" s="330" t="str">
        <f ca="true">+IF(OFFSET('Hygiene Data'!$F$11,0,10*ROW('Hygiene Data'!F45))="","",OFFSET('Hygiene Data'!$F$11,0,10*ROW('Hygiene Data'!F45)))</f>
        <v/>
      </c>
      <c r="DV51" s="330" t="str">
        <f ca="true">+IF(OFFSET('Hygiene Data'!$F$12,0,10*ROW('Hygiene Data'!F45))="","",OFFSET('Hygiene Data'!$F$12,0,10*ROW('Hygiene Data'!F45)))</f>
        <v/>
      </c>
      <c r="DW51" s="330" t="str">
        <f ca="true">+IF(OFFSET('Hygiene Data'!$F$13,0,10*ROW('Hygiene Data'!F45))="","",OFFSET('Hygiene Data'!$F$13,0,10*ROW('Hygiene Data'!F45)))</f>
        <v/>
      </c>
      <c r="DX51" s="330" t="str">
        <f ca="true">+IF(OFFSET('Hygiene Data'!$G$11,0,10*ROW('Hygiene Data'!G45))="","",OFFSET('Hygiene Data'!$G$11,0,10*ROW('Hygiene Data'!G45)))</f>
        <v/>
      </c>
      <c r="DY51" s="330" t="str">
        <f ca="true">+IF(OFFSET('Hygiene Data'!$G$12,0,10*ROW('Hygiene Data'!G45))="","",OFFSET('Hygiene Data'!$G$12,0,10*ROW('Hygiene Data'!G45)))</f>
        <v/>
      </c>
      <c r="DZ51" s="330" t="str">
        <f ca="true">+IF(OFFSET('Hygiene Data'!$G$13,0,10*ROW('Hygiene Data'!G45))="","",OFFSET('Hygiene Data'!$G$13,0,10*ROW('Hygiene Data'!G45)))</f>
        <v/>
      </c>
      <c r="EA51" s="330" t="str">
        <f ca="true">+IF(OFFSET('Hygiene Data'!$H$11,0,10*ROW('Hygiene Data'!H45))="","",OFFSET('Hygiene Data'!$H$11,0,10*ROW('Hygiene Data'!H45)))</f>
        <v/>
      </c>
      <c r="EB51" s="330" t="str">
        <f ca="true">+IF(OFFSET('Hygiene Data'!$H$12,0,10*ROW('Hygiene Data'!H45))="","",OFFSET('Hygiene Data'!$H$12,0,10*ROW('Hygiene Data'!H45)))</f>
        <v/>
      </c>
      <c r="EC51" s="330" t="str">
        <f ca="true">+IF(OFFSET('Hygiene Data'!$H$13,0,10*ROW('Hygiene Data'!H45))="","",OFFSET('Hygiene Data'!$H$13,0,10*ROW('Hygiene Data'!H45)))</f>
        <v/>
      </c>
      <c r="ED51" s="330" t="str">
        <f ca="true">+IF(OFFSET('Hygiene Data'!$I$11,0,10*ROW('Hygiene Data'!I45))="","",OFFSET('Hygiene Data'!$I$11,0,10*ROW('Hygiene Data'!I45)))</f>
        <v/>
      </c>
      <c r="EE51" s="330" t="str">
        <f ca="true">+IF(OFFSET('Hygiene Data'!$I$12,0,10*ROW('Hygiene Data'!I45))="","",OFFSET('Hygiene Data'!$I$12,0,10*ROW('Hygiene Data'!I45)))</f>
        <v/>
      </c>
      <c r="EF51" s="33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90"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30"/>
      <c r="BS52" s="330" t="str">
        <f ca="true">+IF(OFFSET('Water Data'!$D$27,0,10*ROW('Water Data'!D46))="","",OFFSET('Water Data'!$D$27,0,10*ROW('Water Data'!D46)))</f>
        <v/>
      </c>
      <c r="BT52" s="330" t="str">
        <f ca="true">+IF(OFFSET('Water Data'!$D$28,0,10*ROW('Water Data'!D46))="","",OFFSET('Water Data'!$D$28,0,10*ROW('Water Data'!D46)))</f>
        <v/>
      </c>
      <c r="BU52" s="330" t="str">
        <f ca="true">+IF(OFFSET('Water Data'!$D$29,0,10*ROW('Water Data'!D46))="","",OFFSET('Water Data'!$D$29,0,10*ROW('Water Data'!D46)))</f>
        <v/>
      </c>
      <c r="BV52" s="330" t="str">
        <f ca="true">+IF(OFFSET('Water Data'!$E$27,0,10*ROW('Water Data'!E46))="","",OFFSET('Water Data'!$E$27,0,10*ROW('Water Data'!E46)))</f>
        <v/>
      </c>
      <c r="BW52" s="330" t="str">
        <f ca="true">+IF(OFFSET('Water Data'!$E$28,0,10*ROW('Water Data'!E46))="","",OFFSET('Water Data'!$E$28,0,10*ROW('Water Data'!E46)))</f>
        <v/>
      </c>
      <c r="BX52" s="330" t="str">
        <f ca="true">+IF(OFFSET('Water Data'!$E$29,0,10*ROW('Water Data'!E46))="","",OFFSET('Water Data'!$E$29,0,10*ROW('Water Data'!E46)))</f>
        <v/>
      </c>
      <c r="BY52" s="330" t="str">
        <f ca="true">+IF(OFFSET('Water Data'!$F$27,0,10*ROW('Water Data'!F46))="","",OFFSET('Water Data'!$F$27,0,10*ROW('Water Data'!F46)))</f>
        <v/>
      </c>
      <c r="BZ52" s="330" t="str">
        <f ca="true">+IF(OFFSET('Water Data'!$F$28,0,10*ROW('Water Data'!F46))="","",OFFSET('Water Data'!$F$28,0,10*ROW('Water Data'!F46)))</f>
        <v/>
      </c>
      <c r="CA52" s="330" t="str">
        <f ca="true">+IF(OFFSET('Water Data'!$F$29,0,10*ROW('Water Data'!F46))="","",OFFSET('Water Data'!$F$29,0,10*ROW('Water Data'!F46)))</f>
        <v/>
      </c>
      <c r="CB52" s="330" t="str">
        <f ca="true">+IF(OFFSET('Water Data'!$G$27,0,10*ROW('Water Data'!G46))="","",OFFSET('Water Data'!$G$27,0,10*ROW('Water Data'!G46)))</f>
        <v/>
      </c>
      <c r="CC52" s="330" t="str">
        <f ca="true">+IF(OFFSET('Water Data'!$G$28,0,10*ROW('Water Data'!G46))="","",OFFSET('Water Data'!$G$28,0,10*ROW('Water Data'!G46)))</f>
        <v/>
      </c>
      <c r="CD52" s="330" t="str">
        <f ca="true">+IF(OFFSET('Water Data'!$G$29,0,10*ROW('Water Data'!G46))="","",OFFSET('Water Data'!$G$29,0,10*ROW('Water Data'!G46)))</f>
        <v/>
      </c>
      <c r="CE52" s="330" t="str">
        <f ca="true">+IF(OFFSET('Water Data'!$H$27,0,10*ROW('Water Data'!H46))="","",OFFSET('Water Data'!$H$27,0,10*ROW('Water Data'!H46)))</f>
        <v/>
      </c>
      <c r="CF52" s="330" t="str">
        <f ca="true">+IF(OFFSET('Water Data'!$H$28,0,10*ROW('Water Data'!H46))="","",OFFSET('Water Data'!$H$28,0,10*ROW('Water Data'!H46)))</f>
        <v/>
      </c>
      <c r="CG52" s="330" t="str">
        <f ca="true">+IF(OFFSET('Water Data'!$H$29,0,10*ROW('Water Data'!H46))="","",OFFSET('Water Data'!$H$29,0,10*ROW('Water Data'!H46)))</f>
        <v/>
      </c>
      <c r="CH52" s="330" t="str">
        <f ca="true">+IF(OFFSET('Water Data'!$I$27,0,10*ROW('Water Data'!I46))="","",OFFSET('Water Data'!$I$27,0,10*ROW('Water Data'!I46)))</f>
        <v/>
      </c>
      <c r="CI52" s="330" t="str">
        <f ca="true">+IF(OFFSET('Water Data'!$I$28,0,10*ROW('Water Data'!I46))="","",OFFSET('Water Data'!$I$28,0,10*ROW('Water Data'!I46)))</f>
        <v/>
      </c>
      <c r="CJ52" s="330" t="str">
        <f ca="true">+IF(OFFSET('Water Data'!$I$29,0,10*ROW('Water Data'!I46))="","",OFFSET('Water Data'!$I$29,0,10*ROW('Water Data'!I46)))</f>
        <v/>
      </c>
      <c r="CK52" s="330" t="str">
        <f ca="true">+IF(OFFSET('Sanitation Data'!$D$28,0,10*ROW('Sanitation Data'!D46))="","",OFFSET('Sanitation Data'!$D$28,0,10*ROW('Sanitation Data'!D46)))</f>
        <v/>
      </c>
      <c r="CL52" s="330" t="str">
        <f ca="true">+IF(OFFSET('Sanitation Data'!$D$29,0,10*ROW('Sanitation Data'!D46))="","",OFFSET('Sanitation Data'!$D$29,0,10*ROW('Sanitation Data'!D46)))</f>
        <v/>
      </c>
      <c r="CM52" s="330" t="str">
        <f ca="true">+IF(OFFSET('Sanitation Data'!$D$30,0,10*ROW('Sanitation Data'!D46))="","",OFFSET('Sanitation Data'!$D$30,0,10*ROW('Sanitation Data'!D46)))</f>
        <v/>
      </c>
      <c r="CN52" s="330" t="str">
        <f ca="true">+IF(OFFSET('Sanitation Data'!$D$31,0,10*ROW('Sanitation Data'!D46))="","",OFFSET('Sanitation Data'!$D$31,0,10*ROW('Sanitation Data'!D46)))</f>
        <v/>
      </c>
      <c r="CO52" s="330" t="str">
        <f ca="true">+IF(OFFSET('Sanitation Data'!$D$32,0,10*ROW('Sanitation Data'!D46))="","",OFFSET('Sanitation Data'!$D$32,0,10*ROW('Sanitation Data'!D46)))</f>
        <v/>
      </c>
      <c r="CP52" s="330" t="str">
        <f ca="true">+IF(OFFSET('Sanitation Data'!$E$28,0,10*ROW('Sanitation Data'!E46))="","",OFFSET('Sanitation Data'!$E$28,0,10*ROW('Sanitation Data'!E46)))</f>
        <v/>
      </c>
      <c r="CQ52" s="330" t="str">
        <f ca="true">+IF(OFFSET('Sanitation Data'!$E$29,0,10*ROW('Sanitation Data'!E46))="","",OFFSET('Sanitation Data'!$E$29,0,10*ROW('Sanitation Data'!E46)))</f>
        <v/>
      </c>
      <c r="CR52" s="330" t="str">
        <f ca="true">+IF(OFFSET('Sanitation Data'!$E$30,0,10*ROW('Sanitation Data'!E46))="","",OFFSET('Sanitation Data'!$E$30,0,10*ROW('Sanitation Data'!E46)))</f>
        <v/>
      </c>
      <c r="CS52" s="330" t="str">
        <f ca="true">+IF(OFFSET('Sanitation Data'!$E$31,0,10*ROW('Sanitation Data'!E46))="","",OFFSET('Sanitation Data'!$E$31,0,10*ROW('Sanitation Data'!E46)))</f>
        <v/>
      </c>
      <c r="CT52" s="330" t="str">
        <f ca="true">+IF(OFFSET('Sanitation Data'!$E$32,0,10*ROW('Sanitation Data'!E46))="","",OFFSET('Sanitation Data'!$E$32,0,10*ROW('Sanitation Data'!E46)))</f>
        <v/>
      </c>
      <c r="CU52" s="330" t="str">
        <f ca="true">+IF(OFFSET('Sanitation Data'!$F$28,0,10*ROW('Sanitation Data'!F46))="","",OFFSET('Sanitation Data'!$F$28,0,10*ROW('Sanitation Data'!F46)))</f>
        <v/>
      </c>
      <c r="CV52" s="330" t="str">
        <f ca="true">+IF(OFFSET('Sanitation Data'!$F$29,0,10*ROW('Sanitation Data'!F46))="","",OFFSET('Sanitation Data'!$F$29,0,10*ROW('Sanitation Data'!F46)))</f>
        <v/>
      </c>
      <c r="CW52" s="330" t="str">
        <f ca="true">+IF(OFFSET('Sanitation Data'!$F$30,0,10*ROW('Sanitation Data'!F46))="","",OFFSET('Sanitation Data'!$F$30,0,10*ROW('Sanitation Data'!F46)))</f>
        <v/>
      </c>
      <c r="CX52" s="330" t="str">
        <f ca="true">+IF(OFFSET('Sanitation Data'!$F$31,0,10*ROW('Sanitation Data'!F46))="","",OFFSET('Sanitation Data'!$F$31,0,10*ROW('Sanitation Data'!F46)))</f>
        <v/>
      </c>
      <c r="CY52" s="330" t="str">
        <f ca="true">+IF(OFFSET('Sanitation Data'!$F$32,0,10*ROW('Sanitation Data'!F46))="","",OFFSET('Sanitation Data'!$F$32,0,10*ROW('Sanitation Data'!F46)))</f>
        <v/>
      </c>
      <c r="CZ52" s="330" t="str">
        <f ca="true">+IF(OFFSET('Sanitation Data'!$G$28,0,10*ROW('Sanitation Data'!G46))="","",OFFSET('Sanitation Data'!$G$28,0,10*ROW('Sanitation Data'!G46)))</f>
        <v/>
      </c>
      <c r="DA52" s="330" t="str">
        <f ca="true">+IF(OFFSET('Sanitation Data'!$G$29,0,10*ROW('Sanitation Data'!G46))="","",OFFSET('Sanitation Data'!$G$29,0,10*ROW('Sanitation Data'!G46)))</f>
        <v/>
      </c>
      <c r="DB52" s="330" t="str">
        <f ca="true">+IF(OFFSET('Sanitation Data'!$G$30,0,10*ROW('Sanitation Data'!G46))="","",OFFSET('Sanitation Data'!$G$30,0,10*ROW('Sanitation Data'!G46)))</f>
        <v/>
      </c>
      <c r="DC52" s="330" t="str">
        <f ca="true">+IF(OFFSET('Sanitation Data'!$G$31,0,10*ROW('Sanitation Data'!G46))="","",OFFSET('Sanitation Data'!$G$31,0,10*ROW('Sanitation Data'!G46)))</f>
        <v/>
      </c>
      <c r="DD52" s="330" t="str">
        <f ca="true">+IF(OFFSET('Sanitation Data'!$G$32,0,10*ROW('Sanitation Data'!G46))="","",OFFSET('Sanitation Data'!$G$32,0,10*ROW('Sanitation Data'!G46)))</f>
        <v/>
      </c>
      <c r="DE52" s="330" t="str">
        <f ca="true">+IF(OFFSET('Sanitation Data'!$H$28,0,10*ROW('Sanitation Data'!H46))="","",OFFSET('Sanitation Data'!$H$28,0,10*ROW('Sanitation Data'!H46)))</f>
        <v/>
      </c>
      <c r="DF52" s="330" t="str">
        <f ca="true">+IF(OFFSET('Sanitation Data'!$H$29,0,10*ROW('Sanitation Data'!H46))="","",OFFSET('Sanitation Data'!$H$29,0,10*ROW('Sanitation Data'!H46)))</f>
        <v/>
      </c>
      <c r="DG52" s="330" t="str">
        <f ca="true">+IF(OFFSET('Sanitation Data'!$H$30,0,10*ROW('Sanitation Data'!H46))="","",OFFSET('Sanitation Data'!$H$30,0,10*ROW('Sanitation Data'!H46)))</f>
        <v/>
      </c>
      <c r="DH52" s="330" t="str">
        <f ca="true">+IF(OFFSET('Sanitation Data'!$H$31,0,10*ROW('Sanitation Data'!H46))="","",OFFSET('Sanitation Data'!$H$31,0,10*ROW('Sanitation Data'!H46)))</f>
        <v/>
      </c>
      <c r="DI52" s="330" t="str">
        <f ca="true">+IF(OFFSET('Sanitation Data'!$H$32,0,10*ROW('Sanitation Data'!H46))="","",OFFSET('Sanitation Data'!$H$32,0,10*ROW('Sanitation Data'!H46)))</f>
        <v/>
      </c>
      <c r="DJ52" s="330" t="str">
        <f ca="true">+IF(OFFSET('Sanitation Data'!$I$28,0,10*ROW('Sanitation Data'!I46))="","",OFFSET('Sanitation Data'!$I$28,0,10*ROW('Sanitation Data'!I46)))</f>
        <v/>
      </c>
      <c r="DK52" s="330" t="str">
        <f ca="true">+IF(OFFSET('Sanitation Data'!$I$29,0,10*ROW('Sanitation Data'!I46))="","",OFFSET('Sanitation Data'!$I$29,0,10*ROW('Sanitation Data'!I46)))</f>
        <v/>
      </c>
      <c r="DL52" s="330" t="str">
        <f ca="true">+IF(OFFSET('Sanitation Data'!$I$30,0,10*ROW('Sanitation Data'!I46))="","",OFFSET('Sanitation Data'!$I$30,0,10*ROW('Sanitation Data'!I46)))</f>
        <v/>
      </c>
      <c r="DM52" s="330" t="str">
        <f ca="true">+IF(OFFSET('Sanitation Data'!$I$31,0,10*ROW('Sanitation Data'!I46))="","",OFFSET('Sanitation Data'!$I$31,0,10*ROW('Sanitation Data'!I46)))</f>
        <v/>
      </c>
      <c r="DN52" s="330" t="str">
        <f ca="true">+IF(OFFSET('Sanitation Data'!$I$32,0,10*ROW('Sanitation Data'!I46))="","",OFFSET('Sanitation Data'!$I$32,0,10*ROW('Sanitation Data'!I46)))</f>
        <v/>
      </c>
      <c r="DO52" s="330" t="str">
        <f ca="true">+IF(OFFSET('Hygiene Data'!$D$11,0,10*ROW('Hygiene Data'!D46))="","",OFFSET('Hygiene Data'!$D$11,0,10*ROW('Hygiene Data'!D46)))</f>
        <v/>
      </c>
      <c r="DP52" s="330" t="str">
        <f ca="true">+IF(OFFSET('Hygiene Data'!$D$12,0,10*ROW('Hygiene Data'!D46))="","",OFFSET('Hygiene Data'!$D$12,0,10*ROW('Hygiene Data'!D46)))</f>
        <v/>
      </c>
      <c r="DQ52" s="330" t="str">
        <f ca="true">+IF(OFFSET('Hygiene Data'!$D$13,0,10*ROW('Hygiene Data'!D46))="","",OFFSET('Hygiene Data'!$D$13,0,10*ROW('Hygiene Data'!D46)))</f>
        <v/>
      </c>
      <c r="DR52" s="330" t="str">
        <f ca="true">+IF(OFFSET('Hygiene Data'!$E$11,0,10*ROW('Hygiene Data'!E46))="","",OFFSET('Hygiene Data'!$E$11,0,10*ROW('Hygiene Data'!E46)))</f>
        <v/>
      </c>
      <c r="DS52" s="330" t="str">
        <f ca="true">+IF(OFFSET('Hygiene Data'!$E$12,0,10*ROW('Hygiene Data'!E46))="","",OFFSET('Hygiene Data'!$E$12,0,10*ROW('Hygiene Data'!E46)))</f>
        <v/>
      </c>
      <c r="DT52" s="330" t="str">
        <f ca="true">+IF(OFFSET('Hygiene Data'!$E$13,0,10*ROW('Hygiene Data'!E46))="","",OFFSET('Hygiene Data'!$E$13,0,10*ROW('Hygiene Data'!E46)))</f>
        <v/>
      </c>
      <c r="DU52" s="330" t="str">
        <f ca="true">+IF(OFFSET('Hygiene Data'!$F$11,0,10*ROW('Hygiene Data'!F46))="","",OFFSET('Hygiene Data'!$F$11,0,10*ROW('Hygiene Data'!F46)))</f>
        <v/>
      </c>
      <c r="DV52" s="330" t="str">
        <f ca="true">+IF(OFFSET('Hygiene Data'!$F$12,0,10*ROW('Hygiene Data'!F46))="","",OFFSET('Hygiene Data'!$F$12,0,10*ROW('Hygiene Data'!F46)))</f>
        <v/>
      </c>
      <c r="DW52" s="330" t="str">
        <f ca="true">+IF(OFFSET('Hygiene Data'!$F$13,0,10*ROW('Hygiene Data'!F46))="","",OFFSET('Hygiene Data'!$F$13,0,10*ROW('Hygiene Data'!F46)))</f>
        <v/>
      </c>
      <c r="DX52" s="330" t="str">
        <f ca="true">+IF(OFFSET('Hygiene Data'!$G$11,0,10*ROW('Hygiene Data'!G46))="","",OFFSET('Hygiene Data'!$G$11,0,10*ROW('Hygiene Data'!G46)))</f>
        <v/>
      </c>
      <c r="DY52" s="330" t="str">
        <f ca="true">+IF(OFFSET('Hygiene Data'!$G$12,0,10*ROW('Hygiene Data'!G46))="","",OFFSET('Hygiene Data'!$G$12,0,10*ROW('Hygiene Data'!G46)))</f>
        <v/>
      </c>
      <c r="DZ52" s="330" t="str">
        <f ca="true">+IF(OFFSET('Hygiene Data'!$G$13,0,10*ROW('Hygiene Data'!G46))="","",OFFSET('Hygiene Data'!$G$13,0,10*ROW('Hygiene Data'!G46)))</f>
        <v/>
      </c>
      <c r="EA52" s="330" t="str">
        <f ca="true">+IF(OFFSET('Hygiene Data'!$H$11,0,10*ROW('Hygiene Data'!H46))="","",OFFSET('Hygiene Data'!$H$11,0,10*ROW('Hygiene Data'!H46)))</f>
        <v/>
      </c>
      <c r="EB52" s="330" t="str">
        <f ca="true">+IF(OFFSET('Hygiene Data'!$H$12,0,10*ROW('Hygiene Data'!H46))="","",OFFSET('Hygiene Data'!$H$12,0,10*ROW('Hygiene Data'!H46)))</f>
        <v/>
      </c>
      <c r="EC52" s="330" t="str">
        <f ca="true">+IF(OFFSET('Hygiene Data'!$H$13,0,10*ROW('Hygiene Data'!H46))="","",OFFSET('Hygiene Data'!$H$13,0,10*ROW('Hygiene Data'!H46)))</f>
        <v/>
      </c>
      <c r="ED52" s="330" t="str">
        <f ca="true">+IF(OFFSET('Hygiene Data'!$I$11,0,10*ROW('Hygiene Data'!I46))="","",OFFSET('Hygiene Data'!$I$11,0,10*ROW('Hygiene Data'!I46)))</f>
        <v/>
      </c>
      <c r="EE52" s="330" t="str">
        <f ca="true">+IF(OFFSET('Hygiene Data'!$I$12,0,10*ROW('Hygiene Data'!I46))="","",OFFSET('Hygiene Data'!$I$12,0,10*ROW('Hygiene Data'!I46)))</f>
        <v/>
      </c>
      <c r="EF52" s="33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90"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30"/>
      <c r="BS53" s="330" t="str">
        <f ca="true">+IF(OFFSET('Water Data'!$D$27,0,10*ROW('Water Data'!D47))="","",OFFSET('Water Data'!$D$27,0,10*ROW('Water Data'!D47)))</f>
        <v/>
      </c>
      <c r="BT53" s="330" t="str">
        <f ca="true">+IF(OFFSET('Water Data'!$D$28,0,10*ROW('Water Data'!D47))="","",OFFSET('Water Data'!$D$28,0,10*ROW('Water Data'!D47)))</f>
        <v/>
      </c>
      <c r="BU53" s="330" t="str">
        <f ca="true">+IF(OFFSET('Water Data'!$D$29,0,10*ROW('Water Data'!D47))="","",OFFSET('Water Data'!$D$29,0,10*ROW('Water Data'!D47)))</f>
        <v/>
      </c>
      <c r="BV53" s="330" t="str">
        <f ca="true">+IF(OFFSET('Water Data'!$E$27,0,10*ROW('Water Data'!E47))="","",OFFSET('Water Data'!$E$27,0,10*ROW('Water Data'!E47)))</f>
        <v/>
      </c>
      <c r="BW53" s="330" t="str">
        <f ca="true">+IF(OFFSET('Water Data'!$E$28,0,10*ROW('Water Data'!E47))="","",OFFSET('Water Data'!$E$28,0,10*ROW('Water Data'!E47)))</f>
        <v/>
      </c>
      <c r="BX53" s="330" t="str">
        <f ca="true">+IF(OFFSET('Water Data'!$E$29,0,10*ROW('Water Data'!E47))="","",OFFSET('Water Data'!$E$29,0,10*ROW('Water Data'!E47)))</f>
        <v/>
      </c>
      <c r="BY53" s="330" t="str">
        <f ca="true">+IF(OFFSET('Water Data'!$F$27,0,10*ROW('Water Data'!F47))="","",OFFSET('Water Data'!$F$27,0,10*ROW('Water Data'!F47)))</f>
        <v/>
      </c>
      <c r="BZ53" s="330" t="str">
        <f ca="true">+IF(OFFSET('Water Data'!$F$28,0,10*ROW('Water Data'!F47))="","",OFFSET('Water Data'!$F$28,0,10*ROW('Water Data'!F47)))</f>
        <v/>
      </c>
      <c r="CA53" s="330" t="str">
        <f ca="true">+IF(OFFSET('Water Data'!$F$29,0,10*ROW('Water Data'!F47))="","",OFFSET('Water Data'!$F$29,0,10*ROW('Water Data'!F47)))</f>
        <v/>
      </c>
      <c r="CB53" s="330" t="str">
        <f ca="true">+IF(OFFSET('Water Data'!$G$27,0,10*ROW('Water Data'!G47))="","",OFFSET('Water Data'!$G$27,0,10*ROW('Water Data'!G47)))</f>
        <v/>
      </c>
      <c r="CC53" s="330" t="str">
        <f ca="true">+IF(OFFSET('Water Data'!$G$28,0,10*ROW('Water Data'!G47))="","",OFFSET('Water Data'!$G$28,0,10*ROW('Water Data'!G47)))</f>
        <v/>
      </c>
      <c r="CD53" s="330" t="str">
        <f ca="true">+IF(OFFSET('Water Data'!$G$29,0,10*ROW('Water Data'!G47))="","",OFFSET('Water Data'!$G$29,0,10*ROW('Water Data'!G47)))</f>
        <v/>
      </c>
      <c r="CE53" s="330" t="str">
        <f ca="true">+IF(OFFSET('Water Data'!$H$27,0,10*ROW('Water Data'!H47))="","",OFFSET('Water Data'!$H$27,0,10*ROW('Water Data'!H47)))</f>
        <v/>
      </c>
      <c r="CF53" s="330" t="str">
        <f ca="true">+IF(OFFSET('Water Data'!$H$28,0,10*ROW('Water Data'!H47))="","",OFFSET('Water Data'!$H$28,0,10*ROW('Water Data'!H47)))</f>
        <v/>
      </c>
      <c r="CG53" s="330" t="str">
        <f ca="true">+IF(OFFSET('Water Data'!$H$29,0,10*ROW('Water Data'!H47))="","",OFFSET('Water Data'!$H$29,0,10*ROW('Water Data'!H47)))</f>
        <v/>
      </c>
      <c r="CH53" s="330" t="str">
        <f ca="true">+IF(OFFSET('Water Data'!$I$27,0,10*ROW('Water Data'!I47))="","",OFFSET('Water Data'!$I$27,0,10*ROW('Water Data'!I47)))</f>
        <v/>
      </c>
      <c r="CI53" s="330" t="str">
        <f ca="true">+IF(OFFSET('Water Data'!$I$28,0,10*ROW('Water Data'!I47))="","",OFFSET('Water Data'!$I$28,0,10*ROW('Water Data'!I47)))</f>
        <v/>
      </c>
      <c r="CJ53" s="330" t="str">
        <f ca="true">+IF(OFFSET('Water Data'!$I$29,0,10*ROW('Water Data'!I47))="","",OFFSET('Water Data'!$I$29,0,10*ROW('Water Data'!I47)))</f>
        <v/>
      </c>
      <c r="CK53" s="330" t="str">
        <f ca="true">+IF(OFFSET('Sanitation Data'!$D$28,0,10*ROW('Sanitation Data'!D47))="","",OFFSET('Sanitation Data'!$D$28,0,10*ROW('Sanitation Data'!D47)))</f>
        <v/>
      </c>
      <c r="CL53" s="330" t="str">
        <f ca="true">+IF(OFFSET('Sanitation Data'!$D$29,0,10*ROW('Sanitation Data'!D47))="","",OFFSET('Sanitation Data'!$D$29,0,10*ROW('Sanitation Data'!D47)))</f>
        <v/>
      </c>
      <c r="CM53" s="330" t="str">
        <f ca="true">+IF(OFFSET('Sanitation Data'!$D$30,0,10*ROW('Sanitation Data'!D47))="","",OFFSET('Sanitation Data'!$D$30,0,10*ROW('Sanitation Data'!D47)))</f>
        <v/>
      </c>
      <c r="CN53" s="330" t="str">
        <f ca="true">+IF(OFFSET('Sanitation Data'!$D$31,0,10*ROW('Sanitation Data'!D47))="","",OFFSET('Sanitation Data'!$D$31,0,10*ROW('Sanitation Data'!D47)))</f>
        <v/>
      </c>
      <c r="CO53" s="330" t="str">
        <f ca="true">+IF(OFFSET('Sanitation Data'!$D$32,0,10*ROW('Sanitation Data'!D47))="","",OFFSET('Sanitation Data'!$D$32,0,10*ROW('Sanitation Data'!D47)))</f>
        <v/>
      </c>
      <c r="CP53" s="330" t="str">
        <f ca="true">+IF(OFFSET('Sanitation Data'!$E$28,0,10*ROW('Sanitation Data'!E47))="","",OFFSET('Sanitation Data'!$E$28,0,10*ROW('Sanitation Data'!E47)))</f>
        <v/>
      </c>
      <c r="CQ53" s="330" t="str">
        <f ca="true">+IF(OFFSET('Sanitation Data'!$E$29,0,10*ROW('Sanitation Data'!E47))="","",OFFSET('Sanitation Data'!$E$29,0,10*ROW('Sanitation Data'!E47)))</f>
        <v/>
      </c>
      <c r="CR53" s="330" t="str">
        <f ca="true">+IF(OFFSET('Sanitation Data'!$E$30,0,10*ROW('Sanitation Data'!E47))="","",OFFSET('Sanitation Data'!$E$30,0,10*ROW('Sanitation Data'!E47)))</f>
        <v/>
      </c>
      <c r="CS53" s="330" t="str">
        <f ca="true">+IF(OFFSET('Sanitation Data'!$E$31,0,10*ROW('Sanitation Data'!E47))="","",OFFSET('Sanitation Data'!$E$31,0,10*ROW('Sanitation Data'!E47)))</f>
        <v/>
      </c>
      <c r="CT53" s="330" t="str">
        <f ca="true">+IF(OFFSET('Sanitation Data'!$E$32,0,10*ROW('Sanitation Data'!E47))="","",OFFSET('Sanitation Data'!$E$32,0,10*ROW('Sanitation Data'!E47)))</f>
        <v/>
      </c>
      <c r="CU53" s="330" t="str">
        <f ca="true">+IF(OFFSET('Sanitation Data'!$F$28,0,10*ROW('Sanitation Data'!F47))="","",OFFSET('Sanitation Data'!$F$28,0,10*ROW('Sanitation Data'!F47)))</f>
        <v/>
      </c>
      <c r="CV53" s="330" t="str">
        <f ca="true">+IF(OFFSET('Sanitation Data'!$F$29,0,10*ROW('Sanitation Data'!F47))="","",OFFSET('Sanitation Data'!$F$29,0,10*ROW('Sanitation Data'!F47)))</f>
        <v/>
      </c>
      <c r="CW53" s="330" t="str">
        <f ca="true">+IF(OFFSET('Sanitation Data'!$F$30,0,10*ROW('Sanitation Data'!F47))="","",OFFSET('Sanitation Data'!$F$30,0,10*ROW('Sanitation Data'!F47)))</f>
        <v/>
      </c>
      <c r="CX53" s="330" t="str">
        <f ca="true">+IF(OFFSET('Sanitation Data'!$F$31,0,10*ROW('Sanitation Data'!F47))="","",OFFSET('Sanitation Data'!$F$31,0,10*ROW('Sanitation Data'!F47)))</f>
        <v/>
      </c>
      <c r="CY53" s="330" t="str">
        <f ca="true">+IF(OFFSET('Sanitation Data'!$F$32,0,10*ROW('Sanitation Data'!F47))="","",OFFSET('Sanitation Data'!$F$32,0,10*ROW('Sanitation Data'!F47)))</f>
        <v/>
      </c>
      <c r="CZ53" s="330" t="str">
        <f ca="true">+IF(OFFSET('Sanitation Data'!$G$28,0,10*ROW('Sanitation Data'!G47))="","",OFFSET('Sanitation Data'!$G$28,0,10*ROW('Sanitation Data'!G47)))</f>
        <v/>
      </c>
      <c r="DA53" s="330" t="str">
        <f ca="true">+IF(OFFSET('Sanitation Data'!$G$29,0,10*ROW('Sanitation Data'!G47))="","",OFFSET('Sanitation Data'!$G$29,0,10*ROW('Sanitation Data'!G47)))</f>
        <v/>
      </c>
      <c r="DB53" s="330" t="str">
        <f ca="true">+IF(OFFSET('Sanitation Data'!$G$30,0,10*ROW('Sanitation Data'!G47))="","",OFFSET('Sanitation Data'!$G$30,0,10*ROW('Sanitation Data'!G47)))</f>
        <v/>
      </c>
      <c r="DC53" s="330" t="str">
        <f ca="true">+IF(OFFSET('Sanitation Data'!$G$31,0,10*ROW('Sanitation Data'!G47))="","",OFFSET('Sanitation Data'!$G$31,0,10*ROW('Sanitation Data'!G47)))</f>
        <v/>
      </c>
      <c r="DD53" s="330" t="str">
        <f ca="true">+IF(OFFSET('Sanitation Data'!$G$32,0,10*ROW('Sanitation Data'!G47))="","",OFFSET('Sanitation Data'!$G$32,0,10*ROW('Sanitation Data'!G47)))</f>
        <v/>
      </c>
      <c r="DE53" s="330" t="str">
        <f ca="true">+IF(OFFSET('Sanitation Data'!$H$28,0,10*ROW('Sanitation Data'!H47))="","",OFFSET('Sanitation Data'!$H$28,0,10*ROW('Sanitation Data'!H47)))</f>
        <v/>
      </c>
      <c r="DF53" s="330" t="str">
        <f ca="true">+IF(OFFSET('Sanitation Data'!$H$29,0,10*ROW('Sanitation Data'!H47))="","",OFFSET('Sanitation Data'!$H$29,0,10*ROW('Sanitation Data'!H47)))</f>
        <v/>
      </c>
      <c r="DG53" s="330" t="str">
        <f ca="true">+IF(OFFSET('Sanitation Data'!$H$30,0,10*ROW('Sanitation Data'!H47))="","",OFFSET('Sanitation Data'!$H$30,0,10*ROW('Sanitation Data'!H47)))</f>
        <v/>
      </c>
      <c r="DH53" s="330" t="str">
        <f ca="true">+IF(OFFSET('Sanitation Data'!$H$31,0,10*ROW('Sanitation Data'!H47))="","",OFFSET('Sanitation Data'!$H$31,0,10*ROW('Sanitation Data'!H47)))</f>
        <v/>
      </c>
      <c r="DI53" s="330" t="str">
        <f ca="true">+IF(OFFSET('Sanitation Data'!$H$32,0,10*ROW('Sanitation Data'!H47))="","",OFFSET('Sanitation Data'!$H$32,0,10*ROW('Sanitation Data'!H47)))</f>
        <v/>
      </c>
      <c r="DJ53" s="330" t="str">
        <f ca="true">+IF(OFFSET('Sanitation Data'!$I$28,0,10*ROW('Sanitation Data'!I47))="","",OFFSET('Sanitation Data'!$I$28,0,10*ROW('Sanitation Data'!I47)))</f>
        <v/>
      </c>
      <c r="DK53" s="330" t="str">
        <f ca="true">+IF(OFFSET('Sanitation Data'!$I$29,0,10*ROW('Sanitation Data'!I47))="","",OFFSET('Sanitation Data'!$I$29,0,10*ROW('Sanitation Data'!I47)))</f>
        <v/>
      </c>
      <c r="DL53" s="330" t="str">
        <f ca="true">+IF(OFFSET('Sanitation Data'!$I$30,0,10*ROW('Sanitation Data'!I47))="","",OFFSET('Sanitation Data'!$I$30,0,10*ROW('Sanitation Data'!I47)))</f>
        <v/>
      </c>
      <c r="DM53" s="330" t="str">
        <f ca="true">+IF(OFFSET('Sanitation Data'!$I$31,0,10*ROW('Sanitation Data'!I47))="","",OFFSET('Sanitation Data'!$I$31,0,10*ROW('Sanitation Data'!I47)))</f>
        <v/>
      </c>
      <c r="DN53" s="330" t="str">
        <f ca="true">+IF(OFFSET('Sanitation Data'!$I$32,0,10*ROW('Sanitation Data'!I47))="","",OFFSET('Sanitation Data'!$I$32,0,10*ROW('Sanitation Data'!I47)))</f>
        <v/>
      </c>
      <c r="DO53" s="330" t="str">
        <f ca="true">+IF(OFFSET('Hygiene Data'!$D$11,0,10*ROW('Hygiene Data'!D47))="","",OFFSET('Hygiene Data'!$D$11,0,10*ROW('Hygiene Data'!D47)))</f>
        <v/>
      </c>
      <c r="DP53" s="330" t="str">
        <f ca="true">+IF(OFFSET('Hygiene Data'!$D$12,0,10*ROW('Hygiene Data'!D47))="","",OFFSET('Hygiene Data'!$D$12,0,10*ROW('Hygiene Data'!D47)))</f>
        <v/>
      </c>
      <c r="DQ53" s="330" t="str">
        <f ca="true">+IF(OFFSET('Hygiene Data'!$D$13,0,10*ROW('Hygiene Data'!D47))="","",OFFSET('Hygiene Data'!$D$13,0,10*ROW('Hygiene Data'!D47)))</f>
        <v/>
      </c>
      <c r="DR53" s="330" t="str">
        <f ca="true">+IF(OFFSET('Hygiene Data'!$E$11,0,10*ROW('Hygiene Data'!E47))="","",OFFSET('Hygiene Data'!$E$11,0,10*ROW('Hygiene Data'!E47)))</f>
        <v/>
      </c>
      <c r="DS53" s="330" t="str">
        <f ca="true">+IF(OFFSET('Hygiene Data'!$E$12,0,10*ROW('Hygiene Data'!E47))="","",OFFSET('Hygiene Data'!$E$12,0,10*ROW('Hygiene Data'!E47)))</f>
        <v/>
      </c>
      <c r="DT53" s="330" t="str">
        <f ca="true">+IF(OFFSET('Hygiene Data'!$E$13,0,10*ROW('Hygiene Data'!E47))="","",OFFSET('Hygiene Data'!$E$13,0,10*ROW('Hygiene Data'!E47)))</f>
        <v/>
      </c>
      <c r="DU53" s="330" t="str">
        <f ca="true">+IF(OFFSET('Hygiene Data'!$F$11,0,10*ROW('Hygiene Data'!F47))="","",OFFSET('Hygiene Data'!$F$11,0,10*ROW('Hygiene Data'!F47)))</f>
        <v/>
      </c>
      <c r="DV53" s="330" t="str">
        <f ca="true">+IF(OFFSET('Hygiene Data'!$F$12,0,10*ROW('Hygiene Data'!F47))="","",OFFSET('Hygiene Data'!$F$12,0,10*ROW('Hygiene Data'!F47)))</f>
        <v/>
      </c>
      <c r="DW53" s="330" t="str">
        <f ca="true">+IF(OFFSET('Hygiene Data'!$F$13,0,10*ROW('Hygiene Data'!F47))="","",OFFSET('Hygiene Data'!$F$13,0,10*ROW('Hygiene Data'!F47)))</f>
        <v/>
      </c>
      <c r="DX53" s="330" t="str">
        <f ca="true">+IF(OFFSET('Hygiene Data'!$G$11,0,10*ROW('Hygiene Data'!G47))="","",OFFSET('Hygiene Data'!$G$11,0,10*ROW('Hygiene Data'!G47)))</f>
        <v/>
      </c>
      <c r="DY53" s="330" t="str">
        <f ca="true">+IF(OFFSET('Hygiene Data'!$G$12,0,10*ROW('Hygiene Data'!G47))="","",OFFSET('Hygiene Data'!$G$12,0,10*ROW('Hygiene Data'!G47)))</f>
        <v/>
      </c>
      <c r="DZ53" s="330" t="str">
        <f ca="true">+IF(OFFSET('Hygiene Data'!$G$13,0,10*ROW('Hygiene Data'!G47))="","",OFFSET('Hygiene Data'!$G$13,0,10*ROW('Hygiene Data'!G47)))</f>
        <v/>
      </c>
      <c r="EA53" s="330" t="str">
        <f ca="true">+IF(OFFSET('Hygiene Data'!$H$11,0,10*ROW('Hygiene Data'!H47))="","",OFFSET('Hygiene Data'!$H$11,0,10*ROW('Hygiene Data'!H47)))</f>
        <v/>
      </c>
      <c r="EB53" s="330" t="str">
        <f ca="true">+IF(OFFSET('Hygiene Data'!$H$12,0,10*ROW('Hygiene Data'!H47))="","",OFFSET('Hygiene Data'!$H$12,0,10*ROW('Hygiene Data'!H47)))</f>
        <v/>
      </c>
      <c r="EC53" s="330" t="str">
        <f ca="true">+IF(OFFSET('Hygiene Data'!$H$13,0,10*ROW('Hygiene Data'!H47))="","",OFFSET('Hygiene Data'!$H$13,0,10*ROW('Hygiene Data'!H47)))</f>
        <v/>
      </c>
      <c r="ED53" s="330" t="str">
        <f ca="true">+IF(OFFSET('Hygiene Data'!$I$11,0,10*ROW('Hygiene Data'!I47))="","",OFFSET('Hygiene Data'!$I$11,0,10*ROW('Hygiene Data'!I47)))</f>
        <v/>
      </c>
      <c r="EE53" s="330" t="str">
        <f ca="true">+IF(OFFSET('Hygiene Data'!$I$12,0,10*ROW('Hygiene Data'!I47))="","",OFFSET('Hygiene Data'!$I$12,0,10*ROW('Hygiene Data'!I47)))</f>
        <v/>
      </c>
      <c r="EF53" s="33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90"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30"/>
      <c r="BS54" s="330" t="str">
        <f ca="true">+IF(OFFSET('Water Data'!$D$27,0,10*ROW('Water Data'!D48))="","",OFFSET('Water Data'!$D$27,0,10*ROW('Water Data'!D48)))</f>
        <v/>
      </c>
      <c r="BT54" s="330" t="str">
        <f ca="true">+IF(OFFSET('Water Data'!$D$28,0,10*ROW('Water Data'!D48))="","",OFFSET('Water Data'!$D$28,0,10*ROW('Water Data'!D48)))</f>
        <v/>
      </c>
      <c r="BU54" s="330" t="str">
        <f ca="true">+IF(OFFSET('Water Data'!$D$29,0,10*ROW('Water Data'!D48))="","",OFFSET('Water Data'!$D$29,0,10*ROW('Water Data'!D48)))</f>
        <v/>
      </c>
      <c r="BV54" s="330" t="str">
        <f ca="true">+IF(OFFSET('Water Data'!$E$27,0,10*ROW('Water Data'!E48))="","",OFFSET('Water Data'!$E$27,0,10*ROW('Water Data'!E48)))</f>
        <v/>
      </c>
      <c r="BW54" s="330" t="str">
        <f ca="true">+IF(OFFSET('Water Data'!$E$28,0,10*ROW('Water Data'!E48))="","",OFFSET('Water Data'!$E$28,0,10*ROW('Water Data'!E48)))</f>
        <v/>
      </c>
      <c r="BX54" s="330" t="str">
        <f ca="true">+IF(OFFSET('Water Data'!$E$29,0,10*ROW('Water Data'!E48))="","",OFFSET('Water Data'!$E$29,0,10*ROW('Water Data'!E48)))</f>
        <v/>
      </c>
      <c r="BY54" s="330" t="str">
        <f ca="true">+IF(OFFSET('Water Data'!$F$27,0,10*ROW('Water Data'!F48))="","",OFFSET('Water Data'!$F$27,0,10*ROW('Water Data'!F48)))</f>
        <v/>
      </c>
      <c r="BZ54" s="330" t="str">
        <f ca="true">+IF(OFFSET('Water Data'!$F$28,0,10*ROW('Water Data'!F48))="","",OFFSET('Water Data'!$F$28,0,10*ROW('Water Data'!F48)))</f>
        <v/>
      </c>
      <c r="CA54" s="330" t="str">
        <f ca="true">+IF(OFFSET('Water Data'!$F$29,0,10*ROW('Water Data'!F48))="","",OFFSET('Water Data'!$F$29,0,10*ROW('Water Data'!F48)))</f>
        <v/>
      </c>
      <c r="CB54" s="330" t="str">
        <f ca="true">+IF(OFFSET('Water Data'!$G$27,0,10*ROW('Water Data'!G48))="","",OFFSET('Water Data'!$G$27,0,10*ROW('Water Data'!G48)))</f>
        <v/>
      </c>
      <c r="CC54" s="330" t="str">
        <f ca="true">+IF(OFFSET('Water Data'!$G$28,0,10*ROW('Water Data'!G48))="","",OFFSET('Water Data'!$G$28,0,10*ROW('Water Data'!G48)))</f>
        <v/>
      </c>
      <c r="CD54" s="330" t="str">
        <f ca="true">+IF(OFFSET('Water Data'!$G$29,0,10*ROW('Water Data'!G48))="","",OFFSET('Water Data'!$G$29,0,10*ROW('Water Data'!G48)))</f>
        <v/>
      </c>
      <c r="CE54" s="330" t="str">
        <f ca="true">+IF(OFFSET('Water Data'!$H$27,0,10*ROW('Water Data'!H48))="","",OFFSET('Water Data'!$H$27,0,10*ROW('Water Data'!H48)))</f>
        <v/>
      </c>
      <c r="CF54" s="330" t="str">
        <f ca="true">+IF(OFFSET('Water Data'!$H$28,0,10*ROW('Water Data'!H48))="","",OFFSET('Water Data'!$H$28,0,10*ROW('Water Data'!H48)))</f>
        <v/>
      </c>
      <c r="CG54" s="330" t="str">
        <f ca="true">+IF(OFFSET('Water Data'!$H$29,0,10*ROW('Water Data'!H48))="","",OFFSET('Water Data'!$H$29,0,10*ROW('Water Data'!H48)))</f>
        <v/>
      </c>
      <c r="CH54" s="330" t="str">
        <f ca="true">+IF(OFFSET('Water Data'!$I$27,0,10*ROW('Water Data'!I48))="","",OFFSET('Water Data'!$I$27,0,10*ROW('Water Data'!I48)))</f>
        <v/>
      </c>
      <c r="CI54" s="330" t="str">
        <f ca="true">+IF(OFFSET('Water Data'!$I$28,0,10*ROW('Water Data'!I48))="","",OFFSET('Water Data'!$I$28,0,10*ROW('Water Data'!I48)))</f>
        <v/>
      </c>
      <c r="CJ54" s="330" t="str">
        <f ca="true">+IF(OFFSET('Water Data'!$I$29,0,10*ROW('Water Data'!I48))="","",OFFSET('Water Data'!$I$29,0,10*ROW('Water Data'!I48)))</f>
        <v/>
      </c>
      <c r="CK54" s="330" t="str">
        <f ca="true">+IF(OFFSET('Sanitation Data'!$D$28,0,10*ROW('Sanitation Data'!D48))="","",OFFSET('Sanitation Data'!$D$28,0,10*ROW('Sanitation Data'!D48)))</f>
        <v/>
      </c>
      <c r="CL54" s="330" t="str">
        <f ca="true">+IF(OFFSET('Sanitation Data'!$D$29,0,10*ROW('Sanitation Data'!D48))="","",OFFSET('Sanitation Data'!$D$29,0,10*ROW('Sanitation Data'!D48)))</f>
        <v/>
      </c>
      <c r="CM54" s="330" t="str">
        <f ca="true">+IF(OFFSET('Sanitation Data'!$D$30,0,10*ROW('Sanitation Data'!D48))="","",OFFSET('Sanitation Data'!$D$30,0,10*ROW('Sanitation Data'!D48)))</f>
        <v/>
      </c>
      <c r="CN54" s="330" t="str">
        <f ca="true">+IF(OFFSET('Sanitation Data'!$D$31,0,10*ROW('Sanitation Data'!D48))="","",OFFSET('Sanitation Data'!$D$31,0,10*ROW('Sanitation Data'!D48)))</f>
        <v/>
      </c>
      <c r="CO54" s="330" t="str">
        <f ca="true">+IF(OFFSET('Sanitation Data'!$D$32,0,10*ROW('Sanitation Data'!D48))="","",OFFSET('Sanitation Data'!$D$32,0,10*ROW('Sanitation Data'!D48)))</f>
        <v/>
      </c>
      <c r="CP54" s="330" t="str">
        <f ca="true">+IF(OFFSET('Sanitation Data'!$E$28,0,10*ROW('Sanitation Data'!E48))="","",OFFSET('Sanitation Data'!$E$28,0,10*ROW('Sanitation Data'!E48)))</f>
        <v/>
      </c>
      <c r="CQ54" s="330" t="str">
        <f ca="true">+IF(OFFSET('Sanitation Data'!$E$29,0,10*ROW('Sanitation Data'!E48))="","",OFFSET('Sanitation Data'!$E$29,0,10*ROW('Sanitation Data'!E48)))</f>
        <v/>
      </c>
      <c r="CR54" s="330" t="str">
        <f ca="true">+IF(OFFSET('Sanitation Data'!$E$30,0,10*ROW('Sanitation Data'!E48))="","",OFFSET('Sanitation Data'!$E$30,0,10*ROW('Sanitation Data'!E48)))</f>
        <v/>
      </c>
      <c r="CS54" s="330" t="str">
        <f ca="true">+IF(OFFSET('Sanitation Data'!$E$31,0,10*ROW('Sanitation Data'!E48))="","",OFFSET('Sanitation Data'!$E$31,0,10*ROW('Sanitation Data'!E48)))</f>
        <v/>
      </c>
      <c r="CT54" s="330" t="str">
        <f ca="true">+IF(OFFSET('Sanitation Data'!$E$32,0,10*ROW('Sanitation Data'!E48))="","",OFFSET('Sanitation Data'!$E$32,0,10*ROW('Sanitation Data'!E48)))</f>
        <v/>
      </c>
      <c r="CU54" s="330" t="str">
        <f ca="true">+IF(OFFSET('Sanitation Data'!$F$28,0,10*ROW('Sanitation Data'!F48))="","",OFFSET('Sanitation Data'!$F$28,0,10*ROW('Sanitation Data'!F48)))</f>
        <v/>
      </c>
      <c r="CV54" s="330" t="str">
        <f ca="true">+IF(OFFSET('Sanitation Data'!$F$29,0,10*ROW('Sanitation Data'!F48))="","",OFFSET('Sanitation Data'!$F$29,0,10*ROW('Sanitation Data'!F48)))</f>
        <v/>
      </c>
      <c r="CW54" s="330" t="str">
        <f ca="true">+IF(OFFSET('Sanitation Data'!$F$30,0,10*ROW('Sanitation Data'!F48))="","",OFFSET('Sanitation Data'!$F$30,0,10*ROW('Sanitation Data'!F48)))</f>
        <v/>
      </c>
      <c r="CX54" s="330" t="str">
        <f ca="true">+IF(OFFSET('Sanitation Data'!$F$31,0,10*ROW('Sanitation Data'!F48))="","",OFFSET('Sanitation Data'!$F$31,0,10*ROW('Sanitation Data'!F48)))</f>
        <v/>
      </c>
      <c r="CY54" s="330" t="str">
        <f ca="true">+IF(OFFSET('Sanitation Data'!$F$32,0,10*ROW('Sanitation Data'!F48))="","",OFFSET('Sanitation Data'!$F$32,0,10*ROW('Sanitation Data'!F48)))</f>
        <v/>
      </c>
      <c r="CZ54" s="330" t="str">
        <f ca="true">+IF(OFFSET('Sanitation Data'!$G$28,0,10*ROW('Sanitation Data'!G48))="","",OFFSET('Sanitation Data'!$G$28,0,10*ROW('Sanitation Data'!G48)))</f>
        <v/>
      </c>
      <c r="DA54" s="330" t="str">
        <f ca="true">+IF(OFFSET('Sanitation Data'!$G$29,0,10*ROW('Sanitation Data'!G48))="","",OFFSET('Sanitation Data'!$G$29,0,10*ROW('Sanitation Data'!G48)))</f>
        <v/>
      </c>
      <c r="DB54" s="330" t="str">
        <f ca="true">+IF(OFFSET('Sanitation Data'!$G$30,0,10*ROW('Sanitation Data'!G48))="","",OFFSET('Sanitation Data'!$G$30,0,10*ROW('Sanitation Data'!G48)))</f>
        <v/>
      </c>
      <c r="DC54" s="330" t="str">
        <f ca="true">+IF(OFFSET('Sanitation Data'!$G$31,0,10*ROW('Sanitation Data'!G48))="","",OFFSET('Sanitation Data'!$G$31,0,10*ROW('Sanitation Data'!G48)))</f>
        <v/>
      </c>
      <c r="DD54" s="330" t="str">
        <f ca="true">+IF(OFFSET('Sanitation Data'!$G$32,0,10*ROW('Sanitation Data'!G48))="","",OFFSET('Sanitation Data'!$G$32,0,10*ROW('Sanitation Data'!G48)))</f>
        <v/>
      </c>
      <c r="DE54" s="330" t="str">
        <f ca="true">+IF(OFFSET('Sanitation Data'!$H$28,0,10*ROW('Sanitation Data'!H48))="","",OFFSET('Sanitation Data'!$H$28,0,10*ROW('Sanitation Data'!H48)))</f>
        <v/>
      </c>
      <c r="DF54" s="330" t="str">
        <f ca="true">+IF(OFFSET('Sanitation Data'!$H$29,0,10*ROW('Sanitation Data'!H48))="","",OFFSET('Sanitation Data'!$H$29,0,10*ROW('Sanitation Data'!H48)))</f>
        <v/>
      </c>
      <c r="DG54" s="330" t="str">
        <f ca="true">+IF(OFFSET('Sanitation Data'!$H$30,0,10*ROW('Sanitation Data'!H48))="","",OFFSET('Sanitation Data'!$H$30,0,10*ROW('Sanitation Data'!H48)))</f>
        <v/>
      </c>
      <c r="DH54" s="330" t="str">
        <f ca="true">+IF(OFFSET('Sanitation Data'!$H$31,0,10*ROW('Sanitation Data'!H48))="","",OFFSET('Sanitation Data'!$H$31,0,10*ROW('Sanitation Data'!H48)))</f>
        <v/>
      </c>
      <c r="DI54" s="330" t="str">
        <f ca="true">+IF(OFFSET('Sanitation Data'!$H$32,0,10*ROW('Sanitation Data'!H48))="","",OFFSET('Sanitation Data'!$H$32,0,10*ROW('Sanitation Data'!H48)))</f>
        <v/>
      </c>
      <c r="DJ54" s="330" t="str">
        <f ca="true">+IF(OFFSET('Sanitation Data'!$I$28,0,10*ROW('Sanitation Data'!I48))="","",OFFSET('Sanitation Data'!$I$28,0,10*ROW('Sanitation Data'!I48)))</f>
        <v/>
      </c>
      <c r="DK54" s="330" t="str">
        <f ca="true">+IF(OFFSET('Sanitation Data'!$I$29,0,10*ROW('Sanitation Data'!I48))="","",OFFSET('Sanitation Data'!$I$29,0,10*ROW('Sanitation Data'!I48)))</f>
        <v/>
      </c>
      <c r="DL54" s="330" t="str">
        <f ca="true">+IF(OFFSET('Sanitation Data'!$I$30,0,10*ROW('Sanitation Data'!I48))="","",OFFSET('Sanitation Data'!$I$30,0,10*ROW('Sanitation Data'!I48)))</f>
        <v/>
      </c>
      <c r="DM54" s="330" t="str">
        <f ca="true">+IF(OFFSET('Sanitation Data'!$I$31,0,10*ROW('Sanitation Data'!I48))="","",OFFSET('Sanitation Data'!$I$31,0,10*ROW('Sanitation Data'!I48)))</f>
        <v/>
      </c>
      <c r="DN54" s="330" t="str">
        <f ca="true">+IF(OFFSET('Sanitation Data'!$I$32,0,10*ROW('Sanitation Data'!I48))="","",OFFSET('Sanitation Data'!$I$32,0,10*ROW('Sanitation Data'!I48)))</f>
        <v/>
      </c>
      <c r="DO54" s="330" t="str">
        <f ca="true">+IF(OFFSET('Hygiene Data'!$D$11,0,10*ROW('Hygiene Data'!D48))="","",OFFSET('Hygiene Data'!$D$11,0,10*ROW('Hygiene Data'!D48)))</f>
        <v/>
      </c>
      <c r="DP54" s="330" t="str">
        <f ca="true">+IF(OFFSET('Hygiene Data'!$D$12,0,10*ROW('Hygiene Data'!D48))="","",OFFSET('Hygiene Data'!$D$12,0,10*ROW('Hygiene Data'!D48)))</f>
        <v/>
      </c>
      <c r="DQ54" s="330" t="str">
        <f ca="true">+IF(OFFSET('Hygiene Data'!$D$13,0,10*ROW('Hygiene Data'!D48))="","",OFFSET('Hygiene Data'!$D$13,0,10*ROW('Hygiene Data'!D48)))</f>
        <v/>
      </c>
      <c r="DR54" s="330" t="str">
        <f ca="true">+IF(OFFSET('Hygiene Data'!$E$11,0,10*ROW('Hygiene Data'!E48))="","",OFFSET('Hygiene Data'!$E$11,0,10*ROW('Hygiene Data'!E48)))</f>
        <v/>
      </c>
      <c r="DS54" s="330" t="str">
        <f ca="true">+IF(OFFSET('Hygiene Data'!$E$12,0,10*ROW('Hygiene Data'!E48))="","",OFFSET('Hygiene Data'!$E$12,0,10*ROW('Hygiene Data'!E48)))</f>
        <v/>
      </c>
      <c r="DT54" s="330" t="str">
        <f ca="true">+IF(OFFSET('Hygiene Data'!$E$13,0,10*ROW('Hygiene Data'!E48))="","",OFFSET('Hygiene Data'!$E$13,0,10*ROW('Hygiene Data'!E48)))</f>
        <v/>
      </c>
      <c r="DU54" s="330" t="str">
        <f ca="true">+IF(OFFSET('Hygiene Data'!$F$11,0,10*ROW('Hygiene Data'!F48))="","",OFFSET('Hygiene Data'!$F$11,0,10*ROW('Hygiene Data'!F48)))</f>
        <v/>
      </c>
      <c r="DV54" s="330" t="str">
        <f ca="true">+IF(OFFSET('Hygiene Data'!$F$12,0,10*ROW('Hygiene Data'!F48))="","",OFFSET('Hygiene Data'!$F$12,0,10*ROW('Hygiene Data'!F48)))</f>
        <v/>
      </c>
      <c r="DW54" s="330" t="str">
        <f ca="true">+IF(OFFSET('Hygiene Data'!$F$13,0,10*ROW('Hygiene Data'!F48))="","",OFFSET('Hygiene Data'!$F$13,0,10*ROW('Hygiene Data'!F48)))</f>
        <v/>
      </c>
      <c r="DX54" s="330" t="str">
        <f ca="true">+IF(OFFSET('Hygiene Data'!$G$11,0,10*ROW('Hygiene Data'!G48))="","",OFFSET('Hygiene Data'!$G$11,0,10*ROW('Hygiene Data'!G48)))</f>
        <v/>
      </c>
      <c r="DY54" s="330" t="str">
        <f ca="true">+IF(OFFSET('Hygiene Data'!$G$12,0,10*ROW('Hygiene Data'!G48))="","",OFFSET('Hygiene Data'!$G$12,0,10*ROW('Hygiene Data'!G48)))</f>
        <v/>
      </c>
      <c r="DZ54" s="330" t="str">
        <f ca="true">+IF(OFFSET('Hygiene Data'!$G$13,0,10*ROW('Hygiene Data'!G48))="","",OFFSET('Hygiene Data'!$G$13,0,10*ROW('Hygiene Data'!G48)))</f>
        <v/>
      </c>
      <c r="EA54" s="330" t="str">
        <f ca="true">+IF(OFFSET('Hygiene Data'!$H$11,0,10*ROW('Hygiene Data'!H48))="","",OFFSET('Hygiene Data'!$H$11,0,10*ROW('Hygiene Data'!H48)))</f>
        <v/>
      </c>
      <c r="EB54" s="330" t="str">
        <f ca="true">+IF(OFFSET('Hygiene Data'!$H$12,0,10*ROW('Hygiene Data'!H48))="","",OFFSET('Hygiene Data'!$H$12,0,10*ROW('Hygiene Data'!H48)))</f>
        <v/>
      </c>
      <c r="EC54" s="330" t="str">
        <f ca="true">+IF(OFFSET('Hygiene Data'!$H$13,0,10*ROW('Hygiene Data'!H48))="","",OFFSET('Hygiene Data'!$H$13,0,10*ROW('Hygiene Data'!H48)))</f>
        <v/>
      </c>
      <c r="ED54" s="330" t="str">
        <f ca="true">+IF(OFFSET('Hygiene Data'!$I$11,0,10*ROW('Hygiene Data'!I48))="","",OFFSET('Hygiene Data'!$I$11,0,10*ROW('Hygiene Data'!I48)))</f>
        <v/>
      </c>
      <c r="EE54" s="330" t="str">
        <f ca="true">+IF(OFFSET('Hygiene Data'!$I$12,0,10*ROW('Hygiene Data'!I48))="","",OFFSET('Hygiene Data'!$I$12,0,10*ROW('Hygiene Data'!I48)))</f>
        <v/>
      </c>
      <c r="EF54" s="33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90"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30"/>
      <c r="BS55" s="330" t="str">
        <f ca="true">+IF(OFFSET('Water Data'!$D$27,0,10*ROW('Water Data'!D49))="","",OFFSET('Water Data'!$D$27,0,10*ROW('Water Data'!D49)))</f>
        <v/>
      </c>
      <c r="BT55" s="330" t="str">
        <f ca="true">+IF(OFFSET('Water Data'!$D$28,0,10*ROW('Water Data'!D49))="","",OFFSET('Water Data'!$D$28,0,10*ROW('Water Data'!D49)))</f>
        <v/>
      </c>
      <c r="BU55" s="330" t="str">
        <f ca="true">+IF(OFFSET('Water Data'!$D$29,0,10*ROW('Water Data'!D49))="","",OFFSET('Water Data'!$D$29,0,10*ROW('Water Data'!D49)))</f>
        <v/>
      </c>
      <c r="BV55" s="330" t="str">
        <f ca="true">+IF(OFFSET('Water Data'!$E$27,0,10*ROW('Water Data'!E49))="","",OFFSET('Water Data'!$E$27,0,10*ROW('Water Data'!E49)))</f>
        <v/>
      </c>
      <c r="BW55" s="330" t="str">
        <f ca="true">+IF(OFFSET('Water Data'!$E$28,0,10*ROW('Water Data'!E49))="","",OFFSET('Water Data'!$E$28,0,10*ROW('Water Data'!E49)))</f>
        <v/>
      </c>
      <c r="BX55" s="330" t="str">
        <f ca="true">+IF(OFFSET('Water Data'!$E$29,0,10*ROW('Water Data'!E49))="","",OFFSET('Water Data'!$E$29,0,10*ROW('Water Data'!E49)))</f>
        <v/>
      </c>
      <c r="BY55" s="330" t="str">
        <f ca="true">+IF(OFFSET('Water Data'!$F$27,0,10*ROW('Water Data'!F49))="","",OFFSET('Water Data'!$F$27,0,10*ROW('Water Data'!F49)))</f>
        <v/>
      </c>
      <c r="BZ55" s="330" t="str">
        <f ca="true">+IF(OFFSET('Water Data'!$F$28,0,10*ROW('Water Data'!F49))="","",OFFSET('Water Data'!$F$28,0,10*ROW('Water Data'!F49)))</f>
        <v/>
      </c>
      <c r="CA55" s="330" t="str">
        <f ca="true">+IF(OFFSET('Water Data'!$F$29,0,10*ROW('Water Data'!F49))="","",OFFSET('Water Data'!$F$29,0,10*ROW('Water Data'!F49)))</f>
        <v/>
      </c>
      <c r="CB55" s="330" t="str">
        <f ca="true">+IF(OFFSET('Water Data'!$G$27,0,10*ROW('Water Data'!G49))="","",OFFSET('Water Data'!$G$27,0,10*ROW('Water Data'!G49)))</f>
        <v/>
      </c>
      <c r="CC55" s="330" t="str">
        <f ca="true">+IF(OFFSET('Water Data'!$G$28,0,10*ROW('Water Data'!G49))="","",OFFSET('Water Data'!$G$28,0,10*ROW('Water Data'!G49)))</f>
        <v/>
      </c>
      <c r="CD55" s="330" t="str">
        <f ca="true">+IF(OFFSET('Water Data'!$G$29,0,10*ROW('Water Data'!G49))="","",OFFSET('Water Data'!$G$29,0,10*ROW('Water Data'!G49)))</f>
        <v/>
      </c>
      <c r="CE55" s="330" t="str">
        <f ca="true">+IF(OFFSET('Water Data'!$H$27,0,10*ROW('Water Data'!H49))="","",OFFSET('Water Data'!$H$27,0,10*ROW('Water Data'!H49)))</f>
        <v/>
      </c>
      <c r="CF55" s="330" t="str">
        <f ca="true">+IF(OFFSET('Water Data'!$H$28,0,10*ROW('Water Data'!H49))="","",OFFSET('Water Data'!$H$28,0,10*ROW('Water Data'!H49)))</f>
        <v/>
      </c>
      <c r="CG55" s="330" t="str">
        <f ca="true">+IF(OFFSET('Water Data'!$H$29,0,10*ROW('Water Data'!H49))="","",OFFSET('Water Data'!$H$29,0,10*ROW('Water Data'!H49)))</f>
        <v/>
      </c>
      <c r="CH55" s="330" t="str">
        <f ca="true">+IF(OFFSET('Water Data'!$I$27,0,10*ROW('Water Data'!I49))="","",OFFSET('Water Data'!$I$27,0,10*ROW('Water Data'!I49)))</f>
        <v/>
      </c>
      <c r="CI55" s="330" t="str">
        <f ca="true">+IF(OFFSET('Water Data'!$I$28,0,10*ROW('Water Data'!I49))="","",OFFSET('Water Data'!$I$28,0,10*ROW('Water Data'!I49)))</f>
        <v/>
      </c>
      <c r="CJ55" s="330" t="str">
        <f ca="true">+IF(OFFSET('Water Data'!$I$29,0,10*ROW('Water Data'!I49))="","",OFFSET('Water Data'!$I$29,0,10*ROW('Water Data'!I49)))</f>
        <v/>
      </c>
      <c r="CK55" s="330" t="str">
        <f ca="true">+IF(OFFSET('Sanitation Data'!$D$28,0,10*ROW('Sanitation Data'!D49))="","",OFFSET('Sanitation Data'!$D$28,0,10*ROW('Sanitation Data'!D49)))</f>
        <v/>
      </c>
      <c r="CL55" s="330" t="str">
        <f ca="true">+IF(OFFSET('Sanitation Data'!$D$29,0,10*ROW('Sanitation Data'!D49))="","",OFFSET('Sanitation Data'!$D$29,0,10*ROW('Sanitation Data'!D49)))</f>
        <v/>
      </c>
      <c r="CM55" s="330" t="str">
        <f ca="true">+IF(OFFSET('Sanitation Data'!$D$30,0,10*ROW('Sanitation Data'!D49))="","",OFFSET('Sanitation Data'!$D$30,0,10*ROW('Sanitation Data'!D49)))</f>
        <v/>
      </c>
      <c r="CN55" s="330" t="str">
        <f ca="true">+IF(OFFSET('Sanitation Data'!$D$31,0,10*ROW('Sanitation Data'!D49))="","",OFFSET('Sanitation Data'!$D$31,0,10*ROW('Sanitation Data'!D49)))</f>
        <v/>
      </c>
      <c r="CO55" s="330" t="str">
        <f ca="true">+IF(OFFSET('Sanitation Data'!$D$32,0,10*ROW('Sanitation Data'!D49))="","",OFFSET('Sanitation Data'!$D$32,0,10*ROW('Sanitation Data'!D49)))</f>
        <v/>
      </c>
      <c r="CP55" s="330" t="str">
        <f ca="true">+IF(OFFSET('Sanitation Data'!$E$28,0,10*ROW('Sanitation Data'!E49))="","",OFFSET('Sanitation Data'!$E$28,0,10*ROW('Sanitation Data'!E49)))</f>
        <v/>
      </c>
      <c r="CQ55" s="330" t="str">
        <f ca="true">+IF(OFFSET('Sanitation Data'!$E$29,0,10*ROW('Sanitation Data'!E49))="","",OFFSET('Sanitation Data'!$E$29,0,10*ROW('Sanitation Data'!E49)))</f>
        <v/>
      </c>
      <c r="CR55" s="330" t="str">
        <f ca="true">+IF(OFFSET('Sanitation Data'!$E$30,0,10*ROW('Sanitation Data'!E49))="","",OFFSET('Sanitation Data'!$E$30,0,10*ROW('Sanitation Data'!E49)))</f>
        <v/>
      </c>
      <c r="CS55" s="330" t="str">
        <f ca="true">+IF(OFFSET('Sanitation Data'!$E$31,0,10*ROW('Sanitation Data'!E49))="","",OFFSET('Sanitation Data'!$E$31,0,10*ROW('Sanitation Data'!E49)))</f>
        <v/>
      </c>
      <c r="CT55" s="330" t="str">
        <f ca="true">+IF(OFFSET('Sanitation Data'!$E$32,0,10*ROW('Sanitation Data'!E49))="","",OFFSET('Sanitation Data'!$E$32,0,10*ROW('Sanitation Data'!E49)))</f>
        <v/>
      </c>
      <c r="CU55" s="330" t="str">
        <f ca="true">+IF(OFFSET('Sanitation Data'!$F$28,0,10*ROW('Sanitation Data'!F49))="","",OFFSET('Sanitation Data'!$F$28,0,10*ROW('Sanitation Data'!F49)))</f>
        <v/>
      </c>
      <c r="CV55" s="330" t="str">
        <f ca="true">+IF(OFFSET('Sanitation Data'!$F$29,0,10*ROW('Sanitation Data'!F49))="","",OFFSET('Sanitation Data'!$F$29,0,10*ROW('Sanitation Data'!F49)))</f>
        <v/>
      </c>
      <c r="CW55" s="330" t="str">
        <f ca="true">+IF(OFFSET('Sanitation Data'!$F$30,0,10*ROW('Sanitation Data'!F49))="","",OFFSET('Sanitation Data'!$F$30,0,10*ROW('Sanitation Data'!F49)))</f>
        <v/>
      </c>
      <c r="CX55" s="330" t="str">
        <f ca="true">+IF(OFFSET('Sanitation Data'!$F$31,0,10*ROW('Sanitation Data'!F49))="","",OFFSET('Sanitation Data'!$F$31,0,10*ROW('Sanitation Data'!F49)))</f>
        <v/>
      </c>
      <c r="CY55" s="330" t="str">
        <f ca="true">+IF(OFFSET('Sanitation Data'!$F$32,0,10*ROW('Sanitation Data'!F49))="","",OFFSET('Sanitation Data'!$F$32,0,10*ROW('Sanitation Data'!F49)))</f>
        <v/>
      </c>
      <c r="CZ55" s="330" t="str">
        <f ca="true">+IF(OFFSET('Sanitation Data'!$G$28,0,10*ROW('Sanitation Data'!G49))="","",OFFSET('Sanitation Data'!$G$28,0,10*ROW('Sanitation Data'!G49)))</f>
        <v/>
      </c>
      <c r="DA55" s="330" t="str">
        <f ca="true">+IF(OFFSET('Sanitation Data'!$G$29,0,10*ROW('Sanitation Data'!G49))="","",OFFSET('Sanitation Data'!$G$29,0,10*ROW('Sanitation Data'!G49)))</f>
        <v/>
      </c>
      <c r="DB55" s="330" t="str">
        <f ca="true">+IF(OFFSET('Sanitation Data'!$G$30,0,10*ROW('Sanitation Data'!G49))="","",OFFSET('Sanitation Data'!$G$30,0,10*ROW('Sanitation Data'!G49)))</f>
        <v/>
      </c>
      <c r="DC55" s="330" t="str">
        <f ca="true">+IF(OFFSET('Sanitation Data'!$G$31,0,10*ROW('Sanitation Data'!G49))="","",OFFSET('Sanitation Data'!$G$31,0,10*ROW('Sanitation Data'!G49)))</f>
        <v/>
      </c>
      <c r="DD55" s="330" t="str">
        <f ca="true">+IF(OFFSET('Sanitation Data'!$G$32,0,10*ROW('Sanitation Data'!G49))="","",OFFSET('Sanitation Data'!$G$32,0,10*ROW('Sanitation Data'!G49)))</f>
        <v/>
      </c>
      <c r="DE55" s="330" t="str">
        <f ca="true">+IF(OFFSET('Sanitation Data'!$H$28,0,10*ROW('Sanitation Data'!H49))="","",OFFSET('Sanitation Data'!$H$28,0,10*ROW('Sanitation Data'!H49)))</f>
        <v/>
      </c>
      <c r="DF55" s="330" t="str">
        <f ca="true">+IF(OFFSET('Sanitation Data'!$H$29,0,10*ROW('Sanitation Data'!H49))="","",OFFSET('Sanitation Data'!$H$29,0,10*ROW('Sanitation Data'!H49)))</f>
        <v/>
      </c>
      <c r="DG55" s="330" t="str">
        <f ca="true">+IF(OFFSET('Sanitation Data'!$H$30,0,10*ROW('Sanitation Data'!H49))="","",OFFSET('Sanitation Data'!$H$30,0,10*ROW('Sanitation Data'!H49)))</f>
        <v/>
      </c>
      <c r="DH55" s="330" t="str">
        <f ca="true">+IF(OFFSET('Sanitation Data'!$H$31,0,10*ROW('Sanitation Data'!H49))="","",OFFSET('Sanitation Data'!$H$31,0,10*ROW('Sanitation Data'!H49)))</f>
        <v/>
      </c>
      <c r="DI55" s="330" t="str">
        <f ca="true">+IF(OFFSET('Sanitation Data'!$H$32,0,10*ROW('Sanitation Data'!H49))="","",OFFSET('Sanitation Data'!$H$32,0,10*ROW('Sanitation Data'!H49)))</f>
        <v/>
      </c>
      <c r="DJ55" s="330" t="str">
        <f ca="true">+IF(OFFSET('Sanitation Data'!$I$28,0,10*ROW('Sanitation Data'!I49))="","",OFFSET('Sanitation Data'!$I$28,0,10*ROW('Sanitation Data'!I49)))</f>
        <v/>
      </c>
      <c r="DK55" s="330" t="str">
        <f ca="true">+IF(OFFSET('Sanitation Data'!$I$29,0,10*ROW('Sanitation Data'!I49))="","",OFFSET('Sanitation Data'!$I$29,0,10*ROW('Sanitation Data'!I49)))</f>
        <v/>
      </c>
      <c r="DL55" s="330" t="str">
        <f ca="true">+IF(OFFSET('Sanitation Data'!$I$30,0,10*ROW('Sanitation Data'!I49))="","",OFFSET('Sanitation Data'!$I$30,0,10*ROW('Sanitation Data'!I49)))</f>
        <v/>
      </c>
      <c r="DM55" s="330" t="str">
        <f ca="true">+IF(OFFSET('Sanitation Data'!$I$31,0,10*ROW('Sanitation Data'!I49))="","",OFFSET('Sanitation Data'!$I$31,0,10*ROW('Sanitation Data'!I49)))</f>
        <v/>
      </c>
      <c r="DN55" s="330" t="str">
        <f ca="true">+IF(OFFSET('Sanitation Data'!$I$32,0,10*ROW('Sanitation Data'!I49))="","",OFFSET('Sanitation Data'!$I$32,0,10*ROW('Sanitation Data'!I49)))</f>
        <v/>
      </c>
      <c r="DO55" s="330" t="str">
        <f ca="true">+IF(OFFSET('Hygiene Data'!$D$11,0,10*ROW('Hygiene Data'!D49))="","",OFFSET('Hygiene Data'!$D$11,0,10*ROW('Hygiene Data'!D49)))</f>
        <v/>
      </c>
      <c r="DP55" s="330" t="str">
        <f ca="true">+IF(OFFSET('Hygiene Data'!$D$12,0,10*ROW('Hygiene Data'!D49))="","",OFFSET('Hygiene Data'!$D$12,0,10*ROW('Hygiene Data'!D49)))</f>
        <v/>
      </c>
      <c r="DQ55" s="330" t="str">
        <f ca="true">+IF(OFFSET('Hygiene Data'!$D$13,0,10*ROW('Hygiene Data'!D49))="","",OFFSET('Hygiene Data'!$D$13,0,10*ROW('Hygiene Data'!D49)))</f>
        <v/>
      </c>
      <c r="DR55" s="330" t="str">
        <f ca="true">+IF(OFFSET('Hygiene Data'!$E$11,0,10*ROW('Hygiene Data'!E49))="","",OFFSET('Hygiene Data'!$E$11,0,10*ROW('Hygiene Data'!E49)))</f>
        <v/>
      </c>
      <c r="DS55" s="330" t="str">
        <f ca="true">+IF(OFFSET('Hygiene Data'!$E$12,0,10*ROW('Hygiene Data'!E49))="","",OFFSET('Hygiene Data'!$E$12,0,10*ROW('Hygiene Data'!E49)))</f>
        <v/>
      </c>
      <c r="DT55" s="330" t="str">
        <f ca="true">+IF(OFFSET('Hygiene Data'!$E$13,0,10*ROW('Hygiene Data'!E49))="","",OFFSET('Hygiene Data'!$E$13,0,10*ROW('Hygiene Data'!E49)))</f>
        <v/>
      </c>
      <c r="DU55" s="330" t="str">
        <f ca="true">+IF(OFFSET('Hygiene Data'!$F$11,0,10*ROW('Hygiene Data'!F49))="","",OFFSET('Hygiene Data'!$F$11,0,10*ROW('Hygiene Data'!F49)))</f>
        <v/>
      </c>
      <c r="DV55" s="330" t="str">
        <f ca="true">+IF(OFFSET('Hygiene Data'!$F$12,0,10*ROW('Hygiene Data'!F49))="","",OFFSET('Hygiene Data'!$F$12,0,10*ROW('Hygiene Data'!F49)))</f>
        <v/>
      </c>
      <c r="DW55" s="330" t="str">
        <f ca="true">+IF(OFFSET('Hygiene Data'!$F$13,0,10*ROW('Hygiene Data'!F49))="","",OFFSET('Hygiene Data'!$F$13,0,10*ROW('Hygiene Data'!F49)))</f>
        <v/>
      </c>
      <c r="DX55" s="330" t="str">
        <f ca="true">+IF(OFFSET('Hygiene Data'!$G$11,0,10*ROW('Hygiene Data'!G49))="","",OFFSET('Hygiene Data'!$G$11,0,10*ROW('Hygiene Data'!G49)))</f>
        <v/>
      </c>
      <c r="DY55" s="330" t="str">
        <f ca="true">+IF(OFFSET('Hygiene Data'!$G$12,0,10*ROW('Hygiene Data'!G49))="","",OFFSET('Hygiene Data'!$G$12,0,10*ROW('Hygiene Data'!G49)))</f>
        <v/>
      </c>
      <c r="DZ55" s="330" t="str">
        <f ca="true">+IF(OFFSET('Hygiene Data'!$G$13,0,10*ROW('Hygiene Data'!G49))="","",OFFSET('Hygiene Data'!$G$13,0,10*ROW('Hygiene Data'!G49)))</f>
        <v/>
      </c>
      <c r="EA55" s="330" t="str">
        <f ca="true">+IF(OFFSET('Hygiene Data'!$H$11,0,10*ROW('Hygiene Data'!H49))="","",OFFSET('Hygiene Data'!$H$11,0,10*ROW('Hygiene Data'!H49)))</f>
        <v/>
      </c>
      <c r="EB55" s="330" t="str">
        <f ca="true">+IF(OFFSET('Hygiene Data'!$H$12,0,10*ROW('Hygiene Data'!H49))="","",OFFSET('Hygiene Data'!$H$12,0,10*ROW('Hygiene Data'!H49)))</f>
        <v/>
      </c>
      <c r="EC55" s="330" t="str">
        <f ca="true">+IF(OFFSET('Hygiene Data'!$H$13,0,10*ROW('Hygiene Data'!H49))="","",OFFSET('Hygiene Data'!$H$13,0,10*ROW('Hygiene Data'!H49)))</f>
        <v/>
      </c>
      <c r="ED55" s="330" t="str">
        <f ca="true">+IF(OFFSET('Hygiene Data'!$I$11,0,10*ROW('Hygiene Data'!I49))="","",OFFSET('Hygiene Data'!$I$11,0,10*ROW('Hygiene Data'!I49)))</f>
        <v/>
      </c>
      <c r="EE55" s="330" t="str">
        <f ca="true">+IF(OFFSET('Hygiene Data'!$I$12,0,10*ROW('Hygiene Data'!I49))="","",OFFSET('Hygiene Data'!$I$12,0,10*ROW('Hygiene Data'!I49)))</f>
        <v/>
      </c>
      <c r="EF55" s="33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90"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30"/>
      <c r="BS56" s="330" t="str">
        <f ca="true">+IF(OFFSET('Water Data'!$D$27,0,10*ROW('Water Data'!D50))="","",OFFSET('Water Data'!$D$27,0,10*ROW('Water Data'!D50)))</f>
        <v/>
      </c>
      <c r="BT56" s="330" t="str">
        <f ca="true">+IF(OFFSET('Water Data'!$D$28,0,10*ROW('Water Data'!D50))="","",OFFSET('Water Data'!$D$28,0,10*ROW('Water Data'!D50)))</f>
        <v/>
      </c>
      <c r="BU56" s="330" t="str">
        <f ca="true">+IF(OFFSET('Water Data'!$D$29,0,10*ROW('Water Data'!D50))="","",OFFSET('Water Data'!$D$29,0,10*ROW('Water Data'!D50)))</f>
        <v/>
      </c>
      <c r="BV56" s="330" t="str">
        <f ca="true">+IF(OFFSET('Water Data'!$E$27,0,10*ROW('Water Data'!E50))="","",OFFSET('Water Data'!$E$27,0,10*ROW('Water Data'!E50)))</f>
        <v/>
      </c>
      <c r="BW56" s="330" t="str">
        <f ca="true">+IF(OFFSET('Water Data'!$E$28,0,10*ROW('Water Data'!E50))="","",OFFSET('Water Data'!$E$28,0,10*ROW('Water Data'!E50)))</f>
        <v/>
      </c>
      <c r="BX56" s="330" t="str">
        <f ca="true">+IF(OFFSET('Water Data'!$E$29,0,10*ROW('Water Data'!E50))="","",OFFSET('Water Data'!$E$29,0,10*ROW('Water Data'!E50)))</f>
        <v/>
      </c>
      <c r="BY56" s="330" t="str">
        <f ca="true">+IF(OFFSET('Water Data'!$F$27,0,10*ROW('Water Data'!F50))="","",OFFSET('Water Data'!$F$27,0,10*ROW('Water Data'!F50)))</f>
        <v/>
      </c>
      <c r="BZ56" s="330" t="str">
        <f ca="true">+IF(OFFSET('Water Data'!$F$28,0,10*ROW('Water Data'!F50))="","",OFFSET('Water Data'!$F$28,0,10*ROW('Water Data'!F50)))</f>
        <v/>
      </c>
      <c r="CA56" s="330" t="str">
        <f ca="true">+IF(OFFSET('Water Data'!$F$29,0,10*ROW('Water Data'!F50))="","",OFFSET('Water Data'!$F$29,0,10*ROW('Water Data'!F50)))</f>
        <v/>
      </c>
      <c r="CB56" s="330" t="str">
        <f ca="true">+IF(OFFSET('Water Data'!$G$27,0,10*ROW('Water Data'!G50))="","",OFFSET('Water Data'!$G$27,0,10*ROW('Water Data'!G50)))</f>
        <v/>
      </c>
      <c r="CC56" s="330" t="str">
        <f ca="true">+IF(OFFSET('Water Data'!$G$28,0,10*ROW('Water Data'!G50))="","",OFFSET('Water Data'!$G$28,0,10*ROW('Water Data'!G50)))</f>
        <v/>
      </c>
      <c r="CD56" s="330" t="str">
        <f ca="true">+IF(OFFSET('Water Data'!$G$29,0,10*ROW('Water Data'!G50))="","",OFFSET('Water Data'!$G$29,0,10*ROW('Water Data'!G50)))</f>
        <v/>
      </c>
      <c r="CE56" s="330" t="str">
        <f ca="true">+IF(OFFSET('Water Data'!$H$27,0,10*ROW('Water Data'!H50))="","",OFFSET('Water Data'!$H$27,0,10*ROW('Water Data'!H50)))</f>
        <v/>
      </c>
      <c r="CF56" s="330" t="str">
        <f ca="true">+IF(OFFSET('Water Data'!$H$28,0,10*ROW('Water Data'!H50))="","",OFFSET('Water Data'!$H$28,0,10*ROW('Water Data'!H50)))</f>
        <v/>
      </c>
      <c r="CG56" s="330" t="str">
        <f ca="true">+IF(OFFSET('Water Data'!$H$29,0,10*ROW('Water Data'!H50))="","",OFFSET('Water Data'!$H$29,0,10*ROW('Water Data'!H50)))</f>
        <v/>
      </c>
      <c r="CH56" s="330" t="str">
        <f ca="true">+IF(OFFSET('Water Data'!$I$27,0,10*ROW('Water Data'!I50))="","",OFFSET('Water Data'!$I$27,0,10*ROW('Water Data'!I50)))</f>
        <v/>
      </c>
      <c r="CI56" s="330" t="str">
        <f ca="true">+IF(OFFSET('Water Data'!$I$28,0,10*ROW('Water Data'!I50))="","",OFFSET('Water Data'!$I$28,0,10*ROW('Water Data'!I50)))</f>
        <v/>
      </c>
      <c r="CJ56" s="330" t="str">
        <f ca="true">+IF(OFFSET('Water Data'!$I$29,0,10*ROW('Water Data'!I50))="","",OFFSET('Water Data'!$I$29,0,10*ROW('Water Data'!I50)))</f>
        <v/>
      </c>
      <c r="CK56" s="330" t="str">
        <f ca="true">+IF(OFFSET('Sanitation Data'!$D$28,0,10*ROW('Sanitation Data'!D50))="","",OFFSET('Sanitation Data'!$D$28,0,10*ROW('Sanitation Data'!D50)))</f>
        <v/>
      </c>
      <c r="CL56" s="330" t="str">
        <f ca="true">+IF(OFFSET('Sanitation Data'!$D$29,0,10*ROW('Sanitation Data'!D50))="","",OFFSET('Sanitation Data'!$D$29,0,10*ROW('Sanitation Data'!D50)))</f>
        <v/>
      </c>
      <c r="CM56" s="330" t="str">
        <f ca="true">+IF(OFFSET('Sanitation Data'!$D$30,0,10*ROW('Sanitation Data'!D50))="","",OFFSET('Sanitation Data'!$D$30,0,10*ROW('Sanitation Data'!D50)))</f>
        <v/>
      </c>
      <c r="CN56" s="330" t="str">
        <f ca="true">+IF(OFFSET('Sanitation Data'!$D$31,0,10*ROW('Sanitation Data'!D50))="","",OFFSET('Sanitation Data'!$D$31,0,10*ROW('Sanitation Data'!D50)))</f>
        <v/>
      </c>
      <c r="CO56" s="330" t="str">
        <f ca="true">+IF(OFFSET('Sanitation Data'!$D$32,0,10*ROW('Sanitation Data'!D50))="","",OFFSET('Sanitation Data'!$D$32,0,10*ROW('Sanitation Data'!D50)))</f>
        <v/>
      </c>
      <c r="CP56" s="330" t="str">
        <f ca="true">+IF(OFFSET('Sanitation Data'!$E$28,0,10*ROW('Sanitation Data'!E50))="","",OFFSET('Sanitation Data'!$E$28,0,10*ROW('Sanitation Data'!E50)))</f>
        <v/>
      </c>
      <c r="CQ56" s="330" t="str">
        <f ca="true">+IF(OFFSET('Sanitation Data'!$E$29,0,10*ROW('Sanitation Data'!E50))="","",OFFSET('Sanitation Data'!$E$29,0,10*ROW('Sanitation Data'!E50)))</f>
        <v/>
      </c>
      <c r="CR56" s="330" t="str">
        <f ca="true">+IF(OFFSET('Sanitation Data'!$E$30,0,10*ROW('Sanitation Data'!E50))="","",OFFSET('Sanitation Data'!$E$30,0,10*ROW('Sanitation Data'!E50)))</f>
        <v/>
      </c>
      <c r="CS56" s="330" t="str">
        <f ca="true">+IF(OFFSET('Sanitation Data'!$E$31,0,10*ROW('Sanitation Data'!E50))="","",OFFSET('Sanitation Data'!$E$31,0,10*ROW('Sanitation Data'!E50)))</f>
        <v/>
      </c>
      <c r="CT56" s="330" t="str">
        <f ca="true">+IF(OFFSET('Sanitation Data'!$E$32,0,10*ROW('Sanitation Data'!E50))="","",OFFSET('Sanitation Data'!$E$32,0,10*ROW('Sanitation Data'!E50)))</f>
        <v/>
      </c>
      <c r="CU56" s="330" t="str">
        <f ca="true">+IF(OFFSET('Sanitation Data'!$F$28,0,10*ROW('Sanitation Data'!F50))="","",OFFSET('Sanitation Data'!$F$28,0,10*ROW('Sanitation Data'!F50)))</f>
        <v/>
      </c>
      <c r="CV56" s="330" t="str">
        <f ca="true">+IF(OFFSET('Sanitation Data'!$F$29,0,10*ROW('Sanitation Data'!F50))="","",OFFSET('Sanitation Data'!$F$29,0,10*ROW('Sanitation Data'!F50)))</f>
        <v/>
      </c>
      <c r="CW56" s="330" t="str">
        <f ca="true">+IF(OFFSET('Sanitation Data'!$F$30,0,10*ROW('Sanitation Data'!F50))="","",OFFSET('Sanitation Data'!$F$30,0,10*ROW('Sanitation Data'!F50)))</f>
        <v/>
      </c>
      <c r="CX56" s="330" t="str">
        <f ca="true">+IF(OFFSET('Sanitation Data'!$F$31,0,10*ROW('Sanitation Data'!F50))="","",OFFSET('Sanitation Data'!$F$31,0,10*ROW('Sanitation Data'!F50)))</f>
        <v/>
      </c>
      <c r="CY56" s="330" t="str">
        <f ca="true">+IF(OFFSET('Sanitation Data'!$F$32,0,10*ROW('Sanitation Data'!F50))="","",OFFSET('Sanitation Data'!$F$32,0,10*ROW('Sanitation Data'!F50)))</f>
        <v/>
      </c>
      <c r="CZ56" s="330" t="str">
        <f ca="true">+IF(OFFSET('Sanitation Data'!$G$28,0,10*ROW('Sanitation Data'!G50))="","",OFFSET('Sanitation Data'!$G$28,0,10*ROW('Sanitation Data'!G50)))</f>
        <v/>
      </c>
      <c r="DA56" s="330" t="str">
        <f ca="true">+IF(OFFSET('Sanitation Data'!$G$29,0,10*ROW('Sanitation Data'!G50))="","",OFFSET('Sanitation Data'!$G$29,0,10*ROW('Sanitation Data'!G50)))</f>
        <v/>
      </c>
      <c r="DB56" s="330" t="str">
        <f ca="true">+IF(OFFSET('Sanitation Data'!$G$30,0,10*ROW('Sanitation Data'!G50))="","",OFFSET('Sanitation Data'!$G$30,0,10*ROW('Sanitation Data'!G50)))</f>
        <v/>
      </c>
      <c r="DC56" s="330" t="str">
        <f ca="true">+IF(OFFSET('Sanitation Data'!$G$31,0,10*ROW('Sanitation Data'!G50))="","",OFFSET('Sanitation Data'!$G$31,0,10*ROW('Sanitation Data'!G50)))</f>
        <v/>
      </c>
      <c r="DD56" s="330" t="str">
        <f ca="true">+IF(OFFSET('Sanitation Data'!$G$32,0,10*ROW('Sanitation Data'!G50))="","",OFFSET('Sanitation Data'!$G$32,0,10*ROW('Sanitation Data'!G50)))</f>
        <v/>
      </c>
      <c r="DE56" s="330" t="str">
        <f ca="true">+IF(OFFSET('Sanitation Data'!$H$28,0,10*ROW('Sanitation Data'!H50))="","",OFFSET('Sanitation Data'!$H$28,0,10*ROW('Sanitation Data'!H50)))</f>
        <v/>
      </c>
      <c r="DF56" s="330" t="str">
        <f ca="true">+IF(OFFSET('Sanitation Data'!$H$29,0,10*ROW('Sanitation Data'!H50))="","",OFFSET('Sanitation Data'!$H$29,0,10*ROW('Sanitation Data'!H50)))</f>
        <v/>
      </c>
      <c r="DG56" s="330" t="str">
        <f ca="true">+IF(OFFSET('Sanitation Data'!$H$30,0,10*ROW('Sanitation Data'!H50))="","",OFFSET('Sanitation Data'!$H$30,0,10*ROW('Sanitation Data'!H50)))</f>
        <v/>
      </c>
      <c r="DH56" s="330" t="str">
        <f ca="true">+IF(OFFSET('Sanitation Data'!$H$31,0,10*ROW('Sanitation Data'!H50))="","",OFFSET('Sanitation Data'!$H$31,0,10*ROW('Sanitation Data'!H50)))</f>
        <v/>
      </c>
      <c r="DI56" s="330" t="str">
        <f ca="true">+IF(OFFSET('Sanitation Data'!$H$32,0,10*ROW('Sanitation Data'!H50))="","",OFFSET('Sanitation Data'!$H$32,0,10*ROW('Sanitation Data'!H50)))</f>
        <v/>
      </c>
      <c r="DJ56" s="330" t="str">
        <f ca="true">+IF(OFFSET('Sanitation Data'!$I$28,0,10*ROW('Sanitation Data'!I50))="","",OFFSET('Sanitation Data'!$I$28,0,10*ROW('Sanitation Data'!I50)))</f>
        <v/>
      </c>
      <c r="DK56" s="330" t="str">
        <f ca="true">+IF(OFFSET('Sanitation Data'!$I$29,0,10*ROW('Sanitation Data'!I50))="","",OFFSET('Sanitation Data'!$I$29,0,10*ROW('Sanitation Data'!I50)))</f>
        <v/>
      </c>
      <c r="DL56" s="330" t="str">
        <f ca="true">+IF(OFFSET('Sanitation Data'!$I$30,0,10*ROW('Sanitation Data'!I50))="","",OFFSET('Sanitation Data'!$I$30,0,10*ROW('Sanitation Data'!I50)))</f>
        <v/>
      </c>
      <c r="DM56" s="330" t="str">
        <f ca="true">+IF(OFFSET('Sanitation Data'!$I$31,0,10*ROW('Sanitation Data'!I50))="","",OFFSET('Sanitation Data'!$I$31,0,10*ROW('Sanitation Data'!I50)))</f>
        <v/>
      </c>
      <c r="DN56" s="330" t="str">
        <f ca="true">+IF(OFFSET('Sanitation Data'!$I$32,0,10*ROW('Sanitation Data'!I50))="","",OFFSET('Sanitation Data'!$I$32,0,10*ROW('Sanitation Data'!I50)))</f>
        <v/>
      </c>
      <c r="DO56" s="330" t="str">
        <f ca="true">+IF(OFFSET('Hygiene Data'!$D$11,0,10*ROW('Hygiene Data'!D50))="","",OFFSET('Hygiene Data'!$D$11,0,10*ROW('Hygiene Data'!D50)))</f>
        <v/>
      </c>
      <c r="DP56" s="330" t="str">
        <f ca="true">+IF(OFFSET('Hygiene Data'!$D$12,0,10*ROW('Hygiene Data'!D50))="","",OFFSET('Hygiene Data'!$D$12,0,10*ROW('Hygiene Data'!D50)))</f>
        <v/>
      </c>
      <c r="DQ56" s="330" t="str">
        <f ca="true">+IF(OFFSET('Hygiene Data'!$D$13,0,10*ROW('Hygiene Data'!D50))="","",OFFSET('Hygiene Data'!$D$13,0,10*ROW('Hygiene Data'!D50)))</f>
        <v/>
      </c>
      <c r="DR56" s="330" t="str">
        <f ca="true">+IF(OFFSET('Hygiene Data'!$E$11,0,10*ROW('Hygiene Data'!E50))="","",OFFSET('Hygiene Data'!$E$11,0,10*ROW('Hygiene Data'!E50)))</f>
        <v/>
      </c>
      <c r="DS56" s="330" t="str">
        <f ca="true">+IF(OFFSET('Hygiene Data'!$E$12,0,10*ROW('Hygiene Data'!E50))="","",OFFSET('Hygiene Data'!$E$12,0,10*ROW('Hygiene Data'!E50)))</f>
        <v/>
      </c>
      <c r="DT56" s="330" t="str">
        <f ca="true">+IF(OFFSET('Hygiene Data'!$E$13,0,10*ROW('Hygiene Data'!E50))="","",OFFSET('Hygiene Data'!$E$13,0,10*ROW('Hygiene Data'!E50)))</f>
        <v/>
      </c>
      <c r="DU56" s="330" t="str">
        <f ca="true">+IF(OFFSET('Hygiene Data'!$F$11,0,10*ROW('Hygiene Data'!F50))="","",OFFSET('Hygiene Data'!$F$11,0,10*ROW('Hygiene Data'!F50)))</f>
        <v/>
      </c>
      <c r="DV56" s="330" t="str">
        <f ca="true">+IF(OFFSET('Hygiene Data'!$F$12,0,10*ROW('Hygiene Data'!F50))="","",OFFSET('Hygiene Data'!$F$12,0,10*ROW('Hygiene Data'!F50)))</f>
        <v/>
      </c>
      <c r="DW56" s="330" t="str">
        <f ca="true">+IF(OFFSET('Hygiene Data'!$F$13,0,10*ROW('Hygiene Data'!F50))="","",OFFSET('Hygiene Data'!$F$13,0,10*ROW('Hygiene Data'!F50)))</f>
        <v/>
      </c>
      <c r="DX56" s="330" t="str">
        <f ca="true">+IF(OFFSET('Hygiene Data'!$G$11,0,10*ROW('Hygiene Data'!G50))="","",OFFSET('Hygiene Data'!$G$11,0,10*ROW('Hygiene Data'!G50)))</f>
        <v/>
      </c>
      <c r="DY56" s="330" t="str">
        <f ca="true">+IF(OFFSET('Hygiene Data'!$G$12,0,10*ROW('Hygiene Data'!G50))="","",OFFSET('Hygiene Data'!$G$12,0,10*ROW('Hygiene Data'!G50)))</f>
        <v/>
      </c>
      <c r="DZ56" s="330" t="str">
        <f ca="true">+IF(OFFSET('Hygiene Data'!$G$13,0,10*ROW('Hygiene Data'!G50))="","",OFFSET('Hygiene Data'!$G$13,0,10*ROW('Hygiene Data'!G50)))</f>
        <v/>
      </c>
      <c r="EA56" s="330" t="str">
        <f ca="true">+IF(OFFSET('Hygiene Data'!$H$11,0,10*ROW('Hygiene Data'!H50))="","",OFFSET('Hygiene Data'!$H$11,0,10*ROW('Hygiene Data'!H50)))</f>
        <v/>
      </c>
      <c r="EB56" s="330" t="str">
        <f ca="true">+IF(OFFSET('Hygiene Data'!$H$12,0,10*ROW('Hygiene Data'!H50))="","",OFFSET('Hygiene Data'!$H$12,0,10*ROW('Hygiene Data'!H50)))</f>
        <v/>
      </c>
      <c r="EC56" s="330" t="str">
        <f ca="true">+IF(OFFSET('Hygiene Data'!$H$13,0,10*ROW('Hygiene Data'!H50))="","",OFFSET('Hygiene Data'!$H$13,0,10*ROW('Hygiene Data'!H50)))</f>
        <v/>
      </c>
      <c r="ED56" s="330" t="str">
        <f ca="true">+IF(OFFSET('Hygiene Data'!$I$11,0,10*ROW('Hygiene Data'!I50))="","",OFFSET('Hygiene Data'!$I$11,0,10*ROW('Hygiene Data'!I50)))</f>
        <v/>
      </c>
      <c r="EE56" s="330" t="str">
        <f ca="true">+IF(OFFSET('Hygiene Data'!$I$12,0,10*ROW('Hygiene Data'!I50))="","",OFFSET('Hygiene Data'!$I$12,0,10*ROW('Hygiene Data'!I50)))</f>
        <v/>
      </c>
      <c r="EF56" s="33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90"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30"/>
      <c r="BS57" s="330" t="str">
        <f ca="true">+IF(OFFSET('Water Data'!$D$27,0,10*ROW('Water Data'!D51))="","",OFFSET('Water Data'!$D$27,0,10*ROW('Water Data'!D51)))</f>
        <v/>
      </c>
      <c r="BT57" s="330" t="str">
        <f ca="true">+IF(OFFSET('Water Data'!$D$28,0,10*ROW('Water Data'!D51))="","",OFFSET('Water Data'!$D$28,0,10*ROW('Water Data'!D51)))</f>
        <v/>
      </c>
      <c r="BU57" s="330" t="str">
        <f ca="true">+IF(OFFSET('Water Data'!$D$29,0,10*ROW('Water Data'!D51))="","",OFFSET('Water Data'!$D$29,0,10*ROW('Water Data'!D51)))</f>
        <v/>
      </c>
      <c r="BV57" s="330" t="str">
        <f ca="true">+IF(OFFSET('Water Data'!$E$27,0,10*ROW('Water Data'!E51))="","",OFFSET('Water Data'!$E$27,0,10*ROW('Water Data'!E51)))</f>
        <v/>
      </c>
      <c r="BW57" s="330" t="str">
        <f ca="true">+IF(OFFSET('Water Data'!$E$28,0,10*ROW('Water Data'!E51))="","",OFFSET('Water Data'!$E$28,0,10*ROW('Water Data'!E51)))</f>
        <v/>
      </c>
      <c r="BX57" s="330" t="str">
        <f ca="true">+IF(OFFSET('Water Data'!$E$29,0,10*ROW('Water Data'!E51))="","",OFFSET('Water Data'!$E$29,0,10*ROW('Water Data'!E51)))</f>
        <v/>
      </c>
      <c r="BY57" s="330" t="str">
        <f ca="true">+IF(OFFSET('Water Data'!$F$27,0,10*ROW('Water Data'!F51))="","",OFFSET('Water Data'!$F$27,0,10*ROW('Water Data'!F51)))</f>
        <v/>
      </c>
      <c r="BZ57" s="330" t="str">
        <f ca="true">+IF(OFFSET('Water Data'!$F$28,0,10*ROW('Water Data'!F51))="","",OFFSET('Water Data'!$F$28,0,10*ROW('Water Data'!F51)))</f>
        <v/>
      </c>
      <c r="CA57" s="330" t="str">
        <f ca="true">+IF(OFFSET('Water Data'!$F$29,0,10*ROW('Water Data'!F51))="","",OFFSET('Water Data'!$F$29,0,10*ROW('Water Data'!F51)))</f>
        <v/>
      </c>
      <c r="CB57" s="330" t="str">
        <f ca="true">+IF(OFFSET('Water Data'!$G$27,0,10*ROW('Water Data'!G51))="","",OFFSET('Water Data'!$G$27,0,10*ROW('Water Data'!G51)))</f>
        <v/>
      </c>
      <c r="CC57" s="330" t="str">
        <f ca="true">+IF(OFFSET('Water Data'!$G$28,0,10*ROW('Water Data'!G51))="","",OFFSET('Water Data'!$G$28,0,10*ROW('Water Data'!G51)))</f>
        <v/>
      </c>
      <c r="CD57" s="330" t="str">
        <f ca="true">+IF(OFFSET('Water Data'!$G$29,0,10*ROW('Water Data'!G51))="","",OFFSET('Water Data'!$G$29,0,10*ROW('Water Data'!G51)))</f>
        <v/>
      </c>
      <c r="CE57" s="330" t="str">
        <f ca="true">+IF(OFFSET('Water Data'!$H$27,0,10*ROW('Water Data'!H51))="","",OFFSET('Water Data'!$H$27,0,10*ROW('Water Data'!H51)))</f>
        <v/>
      </c>
      <c r="CF57" s="330" t="str">
        <f ca="true">+IF(OFFSET('Water Data'!$H$28,0,10*ROW('Water Data'!H51))="","",OFFSET('Water Data'!$H$28,0,10*ROW('Water Data'!H51)))</f>
        <v/>
      </c>
      <c r="CG57" s="330" t="str">
        <f ca="true">+IF(OFFSET('Water Data'!$H$29,0,10*ROW('Water Data'!H51))="","",OFFSET('Water Data'!$H$29,0,10*ROW('Water Data'!H51)))</f>
        <v/>
      </c>
      <c r="CH57" s="330" t="str">
        <f ca="true">+IF(OFFSET('Water Data'!$I$27,0,10*ROW('Water Data'!I51))="","",OFFSET('Water Data'!$I$27,0,10*ROW('Water Data'!I51)))</f>
        <v/>
      </c>
      <c r="CI57" s="330" t="str">
        <f ca="true">+IF(OFFSET('Water Data'!$I$28,0,10*ROW('Water Data'!I51))="","",OFFSET('Water Data'!$I$28,0,10*ROW('Water Data'!I51)))</f>
        <v/>
      </c>
      <c r="CJ57" s="330" t="str">
        <f ca="true">+IF(OFFSET('Water Data'!$I$29,0,10*ROW('Water Data'!I51))="","",OFFSET('Water Data'!$I$29,0,10*ROW('Water Data'!I51)))</f>
        <v/>
      </c>
      <c r="CK57" s="330" t="str">
        <f ca="true">+IF(OFFSET('Sanitation Data'!$D$28,0,10*ROW('Sanitation Data'!D51))="","",OFFSET('Sanitation Data'!$D$28,0,10*ROW('Sanitation Data'!D51)))</f>
        <v/>
      </c>
      <c r="CL57" s="330" t="str">
        <f ca="true">+IF(OFFSET('Sanitation Data'!$D$29,0,10*ROW('Sanitation Data'!D51))="","",OFFSET('Sanitation Data'!$D$29,0,10*ROW('Sanitation Data'!D51)))</f>
        <v/>
      </c>
      <c r="CM57" s="330" t="str">
        <f ca="true">+IF(OFFSET('Sanitation Data'!$D$30,0,10*ROW('Sanitation Data'!D51))="","",OFFSET('Sanitation Data'!$D$30,0,10*ROW('Sanitation Data'!D51)))</f>
        <v/>
      </c>
      <c r="CN57" s="330" t="str">
        <f ca="true">+IF(OFFSET('Sanitation Data'!$D$31,0,10*ROW('Sanitation Data'!D51))="","",OFFSET('Sanitation Data'!$D$31,0,10*ROW('Sanitation Data'!D51)))</f>
        <v/>
      </c>
      <c r="CO57" s="330" t="str">
        <f ca="true">+IF(OFFSET('Sanitation Data'!$D$32,0,10*ROW('Sanitation Data'!D51))="","",OFFSET('Sanitation Data'!$D$32,0,10*ROW('Sanitation Data'!D51)))</f>
        <v/>
      </c>
      <c r="CP57" s="330" t="str">
        <f ca="true">+IF(OFFSET('Sanitation Data'!$E$28,0,10*ROW('Sanitation Data'!E51))="","",OFFSET('Sanitation Data'!$E$28,0,10*ROW('Sanitation Data'!E51)))</f>
        <v/>
      </c>
      <c r="CQ57" s="330" t="str">
        <f ca="true">+IF(OFFSET('Sanitation Data'!$E$29,0,10*ROW('Sanitation Data'!E51))="","",OFFSET('Sanitation Data'!$E$29,0,10*ROW('Sanitation Data'!E51)))</f>
        <v/>
      </c>
      <c r="CR57" s="330" t="str">
        <f ca="true">+IF(OFFSET('Sanitation Data'!$E$30,0,10*ROW('Sanitation Data'!E51))="","",OFFSET('Sanitation Data'!$E$30,0,10*ROW('Sanitation Data'!E51)))</f>
        <v/>
      </c>
      <c r="CS57" s="330" t="str">
        <f ca="true">+IF(OFFSET('Sanitation Data'!$E$31,0,10*ROW('Sanitation Data'!E51))="","",OFFSET('Sanitation Data'!$E$31,0,10*ROW('Sanitation Data'!E51)))</f>
        <v/>
      </c>
      <c r="CT57" s="330" t="str">
        <f ca="true">+IF(OFFSET('Sanitation Data'!$E$32,0,10*ROW('Sanitation Data'!E51))="","",OFFSET('Sanitation Data'!$E$32,0,10*ROW('Sanitation Data'!E51)))</f>
        <v/>
      </c>
      <c r="CU57" s="330" t="str">
        <f ca="true">+IF(OFFSET('Sanitation Data'!$F$28,0,10*ROW('Sanitation Data'!F51))="","",OFFSET('Sanitation Data'!$F$28,0,10*ROW('Sanitation Data'!F51)))</f>
        <v/>
      </c>
      <c r="CV57" s="330" t="str">
        <f ca="true">+IF(OFFSET('Sanitation Data'!$F$29,0,10*ROW('Sanitation Data'!F51))="","",OFFSET('Sanitation Data'!$F$29,0,10*ROW('Sanitation Data'!F51)))</f>
        <v/>
      </c>
      <c r="CW57" s="330" t="str">
        <f ca="true">+IF(OFFSET('Sanitation Data'!$F$30,0,10*ROW('Sanitation Data'!F51))="","",OFFSET('Sanitation Data'!$F$30,0,10*ROW('Sanitation Data'!F51)))</f>
        <v/>
      </c>
      <c r="CX57" s="330" t="str">
        <f ca="true">+IF(OFFSET('Sanitation Data'!$F$31,0,10*ROW('Sanitation Data'!F51))="","",OFFSET('Sanitation Data'!$F$31,0,10*ROW('Sanitation Data'!F51)))</f>
        <v/>
      </c>
      <c r="CY57" s="330" t="str">
        <f ca="true">+IF(OFFSET('Sanitation Data'!$F$32,0,10*ROW('Sanitation Data'!F51))="","",OFFSET('Sanitation Data'!$F$32,0,10*ROW('Sanitation Data'!F51)))</f>
        <v/>
      </c>
      <c r="CZ57" s="330" t="str">
        <f ca="true">+IF(OFFSET('Sanitation Data'!$G$28,0,10*ROW('Sanitation Data'!G51))="","",OFFSET('Sanitation Data'!$G$28,0,10*ROW('Sanitation Data'!G51)))</f>
        <v/>
      </c>
      <c r="DA57" s="330" t="str">
        <f ca="true">+IF(OFFSET('Sanitation Data'!$G$29,0,10*ROW('Sanitation Data'!G51))="","",OFFSET('Sanitation Data'!$G$29,0,10*ROW('Sanitation Data'!G51)))</f>
        <v/>
      </c>
      <c r="DB57" s="330" t="str">
        <f ca="true">+IF(OFFSET('Sanitation Data'!$G$30,0,10*ROW('Sanitation Data'!G51))="","",OFFSET('Sanitation Data'!$G$30,0,10*ROW('Sanitation Data'!G51)))</f>
        <v/>
      </c>
      <c r="DC57" s="330" t="str">
        <f ca="true">+IF(OFFSET('Sanitation Data'!$G$31,0,10*ROW('Sanitation Data'!G51))="","",OFFSET('Sanitation Data'!$G$31,0,10*ROW('Sanitation Data'!G51)))</f>
        <v/>
      </c>
      <c r="DD57" s="330" t="str">
        <f ca="true">+IF(OFFSET('Sanitation Data'!$G$32,0,10*ROW('Sanitation Data'!G51))="","",OFFSET('Sanitation Data'!$G$32,0,10*ROW('Sanitation Data'!G51)))</f>
        <v/>
      </c>
      <c r="DE57" s="330" t="str">
        <f ca="true">+IF(OFFSET('Sanitation Data'!$H$28,0,10*ROW('Sanitation Data'!H51))="","",OFFSET('Sanitation Data'!$H$28,0,10*ROW('Sanitation Data'!H51)))</f>
        <v/>
      </c>
      <c r="DF57" s="330" t="str">
        <f ca="true">+IF(OFFSET('Sanitation Data'!$H$29,0,10*ROW('Sanitation Data'!H51))="","",OFFSET('Sanitation Data'!$H$29,0,10*ROW('Sanitation Data'!H51)))</f>
        <v/>
      </c>
      <c r="DG57" s="330" t="str">
        <f ca="true">+IF(OFFSET('Sanitation Data'!$H$30,0,10*ROW('Sanitation Data'!H51))="","",OFFSET('Sanitation Data'!$H$30,0,10*ROW('Sanitation Data'!H51)))</f>
        <v/>
      </c>
      <c r="DH57" s="330" t="str">
        <f ca="true">+IF(OFFSET('Sanitation Data'!$H$31,0,10*ROW('Sanitation Data'!H51))="","",OFFSET('Sanitation Data'!$H$31,0,10*ROW('Sanitation Data'!H51)))</f>
        <v/>
      </c>
      <c r="DI57" s="330" t="str">
        <f ca="true">+IF(OFFSET('Sanitation Data'!$H$32,0,10*ROW('Sanitation Data'!H51))="","",OFFSET('Sanitation Data'!$H$32,0,10*ROW('Sanitation Data'!H51)))</f>
        <v/>
      </c>
      <c r="DJ57" s="330" t="str">
        <f ca="true">+IF(OFFSET('Sanitation Data'!$I$28,0,10*ROW('Sanitation Data'!I51))="","",OFFSET('Sanitation Data'!$I$28,0,10*ROW('Sanitation Data'!I51)))</f>
        <v/>
      </c>
      <c r="DK57" s="330" t="str">
        <f ca="true">+IF(OFFSET('Sanitation Data'!$I$29,0,10*ROW('Sanitation Data'!I51))="","",OFFSET('Sanitation Data'!$I$29,0,10*ROW('Sanitation Data'!I51)))</f>
        <v/>
      </c>
      <c r="DL57" s="330" t="str">
        <f ca="true">+IF(OFFSET('Sanitation Data'!$I$30,0,10*ROW('Sanitation Data'!I51))="","",OFFSET('Sanitation Data'!$I$30,0,10*ROW('Sanitation Data'!I51)))</f>
        <v/>
      </c>
      <c r="DM57" s="330" t="str">
        <f ca="true">+IF(OFFSET('Sanitation Data'!$I$31,0,10*ROW('Sanitation Data'!I51))="","",OFFSET('Sanitation Data'!$I$31,0,10*ROW('Sanitation Data'!I51)))</f>
        <v/>
      </c>
      <c r="DN57" s="330" t="str">
        <f ca="true">+IF(OFFSET('Sanitation Data'!$I$32,0,10*ROW('Sanitation Data'!I51))="","",OFFSET('Sanitation Data'!$I$32,0,10*ROW('Sanitation Data'!I51)))</f>
        <v/>
      </c>
      <c r="DO57" s="330" t="str">
        <f ca="true">+IF(OFFSET('Hygiene Data'!$D$11,0,10*ROW('Hygiene Data'!D51))="","",OFFSET('Hygiene Data'!$D$11,0,10*ROW('Hygiene Data'!D51)))</f>
        <v/>
      </c>
      <c r="DP57" s="330" t="str">
        <f ca="true">+IF(OFFSET('Hygiene Data'!$D$12,0,10*ROW('Hygiene Data'!D51))="","",OFFSET('Hygiene Data'!$D$12,0,10*ROW('Hygiene Data'!D51)))</f>
        <v/>
      </c>
      <c r="DQ57" s="330" t="str">
        <f ca="true">+IF(OFFSET('Hygiene Data'!$D$13,0,10*ROW('Hygiene Data'!D51))="","",OFFSET('Hygiene Data'!$D$13,0,10*ROW('Hygiene Data'!D51)))</f>
        <v/>
      </c>
      <c r="DR57" s="330" t="str">
        <f ca="true">+IF(OFFSET('Hygiene Data'!$E$11,0,10*ROW('Hygiene Data'!E51))="","",OFFSET('Hygiene Data'!$E$11,0,10*ROW('Hygiene Data'!E51)))</f>
        <v/>
      </c>
      <c r="DS57" s="330" t="str">
        <f ca="true">+IF(OFFSET('Hygiene Data'!$E$12,0,10*ROW('Hygiene Data'!E51))="","",OFFSET('Hygiene Data'!$E$12,0,10*ROW('Hygiene Data'!E51)))</f>
        <v/>
      </c>
      <c r="DT57" s="330" t="str">
        <f ca="true">+IF(OFFSET('Hygiene Data'!$E$13,0,10*ROW('Hygiene Data'!E51))="","",OFFSET('Hygiene Data'!$E$13,0,10*ROW('Hygiene Data'!E51)))</f>
        <v/>
      </c>
      <c r="DU57" s="330" t="str">
        <f ca="true">+IF(OFFSET('Hygiene Data'!$F$11,0,10*ROW('Hygiene Data'!F51))="","",OFFSET('Hygiene Data'!$F$11,0,10*ROW('Hygiene Data'!F51)))</f>
        <v/>
      </c>
      <c r="DV57" s="330" t="str">
        <f ca="true">+IF(OFFSET('Hygiene Data'!$F$12,0,10*ROW('Hygiene Data'!F51))="","",OFFSET('Hygiene Data'!$F$12,0,10*ROW('Hygiene Data'!F51)))</f>
        <v/>
      </c>
      <c r="DW57" s="330" t="str">
        <f ca="true">+IF(OFFSET('Hygiene Data'!$F$13,0,10*ROW('Hygiene Data'!F51))="","",OFFSET('Hygiene Data'!$F$13,0,10*ROW('Hygiene Data'!F51)))</f>
        <v/>
      </c>
      <c r="DX57" s="330" t="str">
        <f ca="true">+IF(OFFSET('Hygiene Data'!$G$11,0,10*ROW('Hygiene Data'!G51))="","",OFFSET('Hygiene Data'!$G$11,0,10*ROW('Hygiene Data'!G51)))</f>
        <v/>
      </c>
      <c r="DY57" s="330" t="str">
        <f ca="true">+IF(OFFSET('Hygiene Data'!$G$12,0,10*ROW('Hygiene Data'!G51))="","",OFFSET('Hygiene Data'!$G$12,0,10*ROW('Hygiene Data'!G51)))</f>
        <v/>
      </c>
      <c r="DZ57" s="330" t="str">
        <f ca="true">+IF(OFFSET('Hygiene Data'!$G$13,0,10*ROW('Hygiene Data'!G51))="","",OFFSET('Hygiene Data'!$G$13,0,10*ROW('Hygiene Data'!G51)))</f>
        <v/>
      </c>
      <c r="EA57" s="330" t="str">
        <f ca="true">+IF(OFFSET('Hygiene Data'!$H$11,0,10*ROW('Hygiene Data'!H51))="","",OFFSET('Hygiene Data'!$H$11,0,10*ROW('Hygiene Data'!H51)))</f>
        <v/>
      </c>
      <c r="EB57" s="330" t="str">
        <f ca="true">+IF(OFFSET('Hygiene Data'!$H$12,0,10*ROW('Hygiene Data'!H51))="","",OFFSET('Hygiene Data'!$H$12,0,10*ROW('Hygiene Data'!H51)))</f>
        <v/>
      </c>
      <c r="EC57" s="330" t="str">
        <f ca="true">+IF(OFFSET('Hygiene Data'!$H$13,0,10*ROW('Hygiene Data'!H51))="","",OFFSET('Hygiene Data'!$H$13,0,10*ROW('Hygiene Data'!H51)))</f>
        <v/>
      </c>
      <c r="ED57" s="330" t="str">
        <f ca="true">+IF(OFFSET('Hygiene Data'!$I$11,0,10*ROW('Hygiene Data'!I51))="","",OFFSET('Hygiene Data'!$I$11,0,10*ROW('Hygiene Data'!I51)))</f>
        <v/>
      </c>
      <c r="EE57" s="330" t="str">
        <f ca="true">+IF(OFFSET('Hygiene Data'!$I$12,0,10*ROW('Hygiene Data'!I51))="","",OFFSET('Hygiene Data'!$I$12,0,10*ROW('Hygiene Data'!I51)))</f>
        <v/>
      </c>
      <c r="EF57" s="33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90"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30"/>
      <c r="BS58" s="330" t="str">
        <f ca="true">+IF(OFFSET('Water Data'!$D$27,0,10*ROW('Water Data'!D52))="","",OFFSET('Water Data'!$D$27,0,10*ROW('Water Data'!D52)))</f>
        <v/>
      </c>
      <c r="BT58" s="330" t="str">
        <f ca="true">+IF(OFFSET('Water Data'!$D$28,0,10*ROW('Water Data'!D52))="","",OFFSET('Water Data'!$D$28,0,10*ROW('Water Data'!D52)))</f>
        <v/>
      </c>
      <c r="BU58" s="330" t="str">
        <f ca="true">+IF(OFFSET('Water Data'!$D$29,0,10*ROW('Water Data'!D52))="","",OFFSET('Water Data'!$D$29,0,10*ROW('Water Data'!D52)))</f>
        <v/>
      </c>
      <c r="BV58" s="330" t="str">
        <f ca="true">+IF(OFFSET('Water Data'!$E$27,0,10*ROW('Water Data'!E52))="","",OFFSET('Water Data'!$E$27,0,10*ROW('Water Data'!E52)))</f>
        <v/>
      </c>
      <c r="BW58" s="330" t="str">
        <f ca="true">+IF(OFFSET('Water Data'!$E$28,0,10*ROW('Water Data'!E52))="","",OFFSET('Water Data'!$E$28,0,10*ROW('Water Data'!E52)))</f>
        <v/>
      </c>
      <c r="BX58" s="330" t="str">
        <f ca="true">+IF(OFFSET('Water Data'!$E$29,0,10*ROW('Water Data'!E52))="","",OFFSET('Water Data'!$E$29,0,10*ROW('Water Data'!E52)))</f>
        <v/>
      </c>
      <c r="BY58" s="330" t="str">
        <f ca="true">+IF(OFFSET('Water Data'!$F$27,0,10*ROW('Water Data'!F52))="","",OFFSET('Water Data'!$F$27,0,10*ROW('Water Data'!F52)))</f>
        <v/>
      </c>
      <c r="BZ58" s="330" t="str">
        <f ca="true">+IF(OFFSET('Water Data'!$F$28,0,10*ROW('Water Data'!F52))="","",OFFSET('Water Data'!$F$28,0,10*ROW('Water Data'!F52)))</f>
        <v/>
      </c>
      <c r="CA58" s="330" t="str">
        <f ca="true">+IF(OFFSET('Water Data'!$F$29,0,10*ROW('Water Data'!F52))="","",OFFSET('Water Data'!$F$29,0,10*ROW('Water Data'!F52)))</f>
        <v/>
      </c>
      <c r="CB58" s="330" t="str">
        <f ca="true">+IF(OFFSET('Water Data'!$G$27,0,10*ROW('Water Data'!G52))="","",OFFSET('Water Data'!$G$27,0,10*ROW('Water Data'!G52)))</f>
        <v/>
      </c>
      <c r="CC58" s="330" t="str">
        <f ca="true">+IF(OFFSET('Water Data'!$G$28,0,10*ROW('Water Data'!G52))="","",OFFSET('Water Data'!$G$28,0,10*ROW('Water Data'!G52)))</f>
        <v/>
      </c>
      <c r="CD58" s="330" t="str">
        <f ca="true">+IF(OFFSET('Water Data'!$G$29,0,10*ROW('Water Data'!G52))="","",OFFSET('Water Data'!$G$29,0,10*ROW('Water Data'!G52)))</f>
        <v/>
      </c>
      <c r="CE58" s="330" t="str">
        <f ca="true">+IF(OFFSET('Water Data'!$H$27,0,10*ROW('Water Data'!H52))="","",OFFSET('Water Data'!$H$27,0,10*ROW('Water Data'!H52)))</f>
        <v/>
      </c>
      <c r="CF58" s="330" t="str">
        <f ca="true">+IF(OFFSET('Water Data'!$H$28,0,10*ROW('Water Data'!H52))="","",OFFSET('Water Data'!$H$28,0,10*ROW('Water Data'!H52)))</f>
        <v/>
      </c>
      <c r="CG58" s="330" t="str">
        <f ca="true">+IF(OFFSET('Water Data'!$H$29,0,10*ROW('Water Data'!H52))="","",OFFSET('Water Data'!$H$29,0,10*ROW('Water Data'!H52)))</f>
        <v/>
      </c>
      <c r="CH58" s="330" t="str">
        <f ca="true">+IF(OFFSET('Water Data'!$I$27,0,10*ROW('Water Data'!I52))="","",OFFSET('Water Data'!$I$27,0,10*ROW('Water Data'!I52)))</f>
        <v/>
      </c>
      <c r="CI58" s="330" t="str">
        <f ca="true">+IF(OFFSET('Water Data'!$I$28,0,10*ROW('Water Data'!I52))="","",OFFSET('Water Data'!$I$28,0,10*ROW('Water Data'!I52)))</f>
        <v/>
      </c>
      <c r="CJ58" s="330" t="str">
        <f ca="true">+IF(OFFSET('Water Data'!$I$29,0,10*ROW('Water Data'!I52))="","",OFFSET('Water Data'!$I$29,0,10*ROW('Water Data'!I52)))</f>
        <v/>
      </c>
      <c r="CK58" s="330" t="str">
        <f ca="true">+IF(OFFSET('Sanitation Data'!$D$28,0,10*ROW('Sanitation Data'!D52))="","",OFFSET('Sanitation Data'!$D$28,0,10*ROW('Sanitation Data'!D52)))</f>
        <v/>
      </c>
      <c r="CL58" s="330" t="str">
        <f ca="true">+IF(OFFSET('Sanitation Data'!$D$29,0,10*ROW('Sanitation Data'!D52))="","",OFFSET('Sanitation Data'!$D$29,0,10*ROW('Sanitation Data'!D52)))</f>
        <v/>
      </c>
      <c r="CM58" s="330" t="str">
        <f ca="true">+IF(OFFSET('Sanitation Data'!$D$30,0,10*ROW('Sanitation Data'!D52))="","",OFFSET('Sanitation Data'!$D$30,0,10*ROW('Sanitation Data'!D52)))</f>
        <v/>
      </c>
      <c r="CN58" s="330" t="str">
        <f ca="true">+IF(OFFSET('Sanitation Data'!$D$31,0,10*ROW('Sanitation Data'!D52))="","",OFFSET('Sanitation Data'!$D$31,0,10*ROW('Sanitation Data'!D52)))</f>
        <v/>
      </c>
      <c r="CO58" s="330" t="str">
        <f ca="true">+IF(OFFSET('Sanitation Data'!$D$32,0,10*ROW('Sanitation Data'!D52))="","",OFFSET('Sanitation Data'!$D$32,0,10*ROW('Sanitation Data'!D52)))</f>
        <v/>
      </c>
      <c r="CP58" s="330" t="str">
        <f ca="true">+IF(OFFSET('Sanitation Data'!$E$28,0,10*ROW('Sanitation Data'!E52))="","",OFFSET('Sanitation Data'!$E$28,0,10*ROW('Sanitation Data'!E52)))</f>
        <v/>
      </c>
      <c r="CQ58" s="330" t="str">
        <f ca="true">+IF(OFFSET('Sanitation Data'!$E$29,0,10*ROW('Sanitation Data'!E52))="","",OFFSET('Sanitation Data'!$E$29,0,10*ROW('Sanitation Data'!E52)))</f>
        <v/>
      </c>
      <c r="CR58" s="330" t="str">
        <f ca="true">+IF(OFFSET('Sanitation Data'!$E$30,0,10*ROW('Sanitation Data'!E52))="","",OFFSET('Sanitation Data'!$E$30,0,10*ROW('Sanitation Data'!E52)))</f>
        <v/>
      </c>
      <c r="CS58" s="330" t="str">
        <f ca="true">+IF(OFFSET('Sanitation Data'!$E$31,0,10*ROW('Sanitation Data'!E52))="","",OFFSET('Sanitation Data'!$E$31,0,10*ROW('Sanitation Data'!E52)))</f>
        <v/>
      </c>
      <c r="CT58" s="330" t="str">
        <f ca="true">+IF(OFFSET('Sanitation Data'!$E$32,0,10*ROW('Sanitation Data'!E52))="","",OFFSET('Sanitation Data'!$E$32,0,10*ROW('Sanitation Data'!E52)))</f>
        <v/>
      </c>
      <c r="CU58" s="330" t="str">
        <f ca="true">+IF(OFFSET('Sanitation Data'!$F$28,0,10*ROW('Sanitation Data'!F52))="","",OFFSET('Sanitation Data'!$F$28,0,10*ROW('Sanitation Data'!F52)))</f>
        <v/>
      </c>
      <c r="CV58" s="330" t="str">
        <f ca="true">+IF(OFFSET('Sanitation Data'!$F$29,0,10*ROW('Sanitation Data'!F52))="","",OFFSET('Sanitation Data'!$F$29,0,10*ROW('Sanitation Data'!F52)))</f>
        <v/>
      </c>
      <c r="CW58" s="330" t="str">
        <f ca="true">+IF(OFFSET('Sanitation Data'!$F$30,0,10*ROW('Sanitation Data'!F52))="","",OFFSET('Sanitation Data'!$F$30,0,10*ROW('Sanitation Data'!F52)))</f>
        <v/>
      </c>
      <c r="CX58" s="330" t="str">
        <f ca="true">+IF(OFFSET('Sanitation Data'!$F$31,0,10*ROW('Sanitation Data'!F52))="","",OFFSET('Sanitation Data'!$F$31,0,10*ROW('Sanitation Data'!F52)))</f>
        <v/>
      </c>
      <c r="CY58" s="330" t="str">
        <f ca="true">+IF(OFFSET('Sanitation Data'!$F$32,0,10*ROW('Sanitation Data'!F52))="","",OFFSET('Sanitation Data'!$F$32,0,10*ROW('Sanitation Data'!F52)))</f>
        <v/>
      </c>
      <c r="CZ58" s="330" t="str">
        <f ca="true">+IF(OFFSET('Sanitation Data'!$G$28,0,10*ROW('Sanitation Data'!G52))="","",OFFSET('Sanitation Data'!$G$28,0,10*ROW('Sanitation Data'!G52)))</f>
        <v/>
      </c>
      <c r="DA58" s="330" t="str">
        <f ca="true">+IF(OFFSET('Sanitation Data'!$G$29,0,10*ROW('Sanitation Data'!G52))="","",OFFSET('Sanitation Data'!$G$29,0,10*ROW('Sanitation Data'!G52)))</f>
        <v/>
      </c>
      <c r="DB58" s="330" t="str">
        <f ca="true">+IF(OFFSET('Sanitation Data'!$G$30,0,10*ROW('Sanitation Data'!G52))="","",OFFSET('Sanitation Data'!$G$30,0,10*ROW('Sanitation Data'!G52)))</f>
        <v/>
      </c>
      <c r="DC58" s="330" t="str">
        <f ca="true">+IF(OFFSET('Sanitation Data'!$G$31,0,10*ROW('Sanitation Data'!G52))="","",OFFSET('Sanitation Data'!$G$31,0,10*ROW('Sanitation Data'!G52)))</f>
        <v/>
      </c>
      <c r="DD58" s="330" t="str">
        <f ca="true">+IF(OFFSET('Sanitation Data'!$G$32,0,10*ROW('Sanitation Data'!G52))="","",OFFSET('Sanitation Data'!$G$32,0,10*ROW('Sanitation Data'!G52)))</f>
        <v/>
      </c>
      <c r="DE58" s="330" t="str">
        <f ca="true">+IF(OFFSET('Sanitation Data'!$H$28,0,10*ROW('Sanitation Data'!H52))="","",OFFSET('Sanitation Data'!$H$28,0,10*ROW('Sanitation Data'!H52)))</f>
        <v/>
      </c>
      <c r="DF58" s="330" t="str">
        <f ca="true">+IF(OFFSET('Sanitation Data'!$H$29,0,10*ROW('Sanitation Data'!H52))="","",OFFSET('Sanitation Data'!$H$29,0,10*ROW('Sanitation Data'!H52)))</f>
        <v/>
      </c>
      <c r="DG58" s="330" t="str">
        <f ca="true">+IF(OFFSET('Sanitation Data'!$H$30,0,10*ROW('Sanitation Data'!H52))="","",OFFSET('Sanitation Data'!$H$30,0,10*ROW('Sanitation Data'!H52)))</f>
        <v/>
      </c>
      <c r="DH58" s="330" t="str">
        <f ca="true">+IF(OFFSET('Sanitation Data'!$H$31,0,10*ROW('Sanitation Data'!H52))="","",OFFSET('Sanitation Data'!$H$31,0,10*ROW('Sanitation Data'!H52)))</f>
        <v/>
      </c>
      <c r="DI58" s="330" t="str">
        <f ca="true">+IF(OFFSET('Sanitation Data'!$H$32,0,10*ROW('Sanitation Data'!H52))="","",OFFSET('Sanitation Data'!$H$32,0,10*ROW('Sanitation Data'!H52)))</f>
        <v/>
      </c>
      <c r="DJ58" s="330" t="str">
        <f ca="true">+IF(OFFSET('Sanitation Data'!$I$28,0,10*ROW('Sanitation Data'!I52))="","",OFFSET('Sanitation Data'!$I$28,0,10*ROW('Sanitation Data'!I52)))</f>
        <v/>
      </c>
      <c r="DK58" s="330" t="str">
        <f ca="true">+IF(OFFSET('Sanitation Data'!$I$29,0,10*ROW('Sanitation Data'!I52))="","",OFFSET('Sanitation Data'!$I$29,0,10*ROW('Sanitation Data'!I52)))</f>
        <v/>
      </c>
      <c r="DL58" s="330" t="str">
        <f ca="true">+IF(OFFSET('Sanitation Data'!$I$30,0,10*ROW('Sanitation Data'!I52))="","",OFFSET('Sanitation Data'!$I$30,0,10*ROW('Sanitation Data'!I52)))</f>
        <v/>
      </c>
      <c r="DM58" s="330" t="str">
        <f ca="true">+IF(OFFSET('Sanitation Data'!$I$31,0,10*ROW('Sanitation Data'!I52))="","",OFFSET('Sanitation Data'!$I$31,0,10*ROW('Sanitation Data'!I52)))</f>
        <v/>
      </c>
      <c r="DN58" s="330" t="str">
        <f ca="true">+IF(OFFSET('Sanitation Data'!$I$32,0,10*ROW('Sanitation Data'!I52))="","",OFFSET('Sanitation Data'!$I$32,0,10*ROW('Sanitation Data'!I52)))</f>
        <v/>
      </c>
      <c r="DO58" s="330" t="str">
        <f ca="true">+IF(OFFSET('Hygiene Data'!$D$11,0,10*ROW('Hygiene Data'!D52))="","",OFFSET('Hygiene Data'!$D$11,0,10*ROW('Hygiene Data'!D52)))</f>
        <v/>
      </c>
      <c r="DP58" s="330" t="str">
        <f ca="true">+IF(OFFSET('Hygiene Data'!$D$12,0,10*ROW('Hygiene Data'!D52))="","",OFFSET('Hygiene Data'!$D$12,0,10*ROW('Hygiene Data'!D52)))</f>
        <v/>
      </c>
      <c r="DQ58" s="330" t="str">
        <f ca="true">+IF(OFFSET('Hygiene Data'!$D$13,0,10*ROW('Hygiene Data'!D52))="","",OFFSET('Hygiene Data'!$D$13,0,10*ROW('Hygiene Data'!D52)))</f>
        <v/>
      </c>
      <c r="DR58" s="330" t="str">
        <f ca="true">+IF(OFFSET('Hygiene Data'!$E$11,0,10*ROW('Hygiene Data'!E52))="","",OFFSET('Hygiene Data'!$E$11,0,10*ROW('Hygiene Data'!E52)))</f>
        <v/>
      </c>
      <c r="DS58" s="330" t="str">
        <f ca="true">+IF(OFFSET('Hygiene Data'!$E$12,0,10*ROW('Hygiene Data'!E52))="","",OFFSET('Hygiene Data'!$E$12,0,10*ROW('Hygiene Data'!E52)))</f>
        <v/>
      </c>
      <c r="DT58" s="330" t="str">
        <f ca="true">+IF(OFFSET('Hygiene Data'!$E$13,0,10*ROW('Hygiene Data'!E52))="","",OFFSET('Hygiene Data'!$E$13,0,10*ROW('Hygiene Data'!E52)))</f>
        <v/>
      </c>
      <c r="DU58" s="330" t="str">
        <f ca="true">+IF(OFFSET('Hygiene Data'!$F$11,0,10*ROW('Hygiene Data'!F52))="","",OFFSET('Hygiene Data'!$F$11,0,10*ROW('Hygiene Data'!F52)))</f>
        <v/>
      </c>
      <c r="DV58" s="330" t="str">
        <f ca="true">+IF(OFFSET('Hygiene Data'!$F$12,0,10*ROW('Hygiene Data'!F52))="","",OFFSET('Hygiene Data'!$F$12,0,10*ROW('Hygiene Data'!F52)))</f>
        <v/>
      </c>
      <c r="DW58" s="330" t="str">
        <f ca="true">+IF(OFFSET('Hygiene Data'!$F$13,0,10*ROW('Hygiene Data'!F52))="","",OFFSET('Hygiene Data'!$F$13,0,10*ROW('Hygiene Data'!F52)))</f>
        <v/>
      </c>
      <c r="DX58" s="330" t="str">
        <f ca="true">+IF(OFFSET('Hygiene Data'!$G$11,0,10*ROW('Hygiene Data'!G52))="","",OFFSET('Hygiene Data'!$G$11,0,10*ROW('Hygiene Data'!G52)))</f>
        <v/>
      </c>
      <c r="DY58" s="330" t="str">
        <f ca="true">+IF(OFFSET('Hygiene Data'!$G$12,0,10*ROW('Hygiene Data'!G52))="","",OFFSET('Hygiene Data'!$G$12,0,10*ROW('Hygiene Data'!G52)))</f>
        <v/>
      </c>
      <c r="DZ58" s="330" t="str">
        <f ca="true">+IF(OFFSET('Hygiene Data'!$G$13,0,10*ROW('Hygiene Data'!G52))="","",OFFSET('Hygiene Data'!$G$13,0,10*ROW('Hygiene Data'!G52)))</f>
        <v/>
      </c>
      <c r="EA58" s="330" t="str">
        <f ca="true">+IF(OFFSET('Hygiene Data'!$H$11,0,10*ROW('Hygiene Data'!H52))="","",OFFSET('Hygiene Data'!$H$11,0,10*ROW('Hygiene Data'!H52)))</f>
        <v/>
      </c>
      <c r="EB58" s="330" t="str">
        <f ca="true">+IF(OFFSET('Hygiene Data'!$H$12,0,10*ROW('Hygiene Data'!H52))="","",OFFSET('Hygiene Data'!$H$12,0,10*ROW('Hygiene Data'!H52)))</f>
        <v/>
      </c>
      <c r="EC58" s="330" t="str">
        <f ca="true">+IF(OFFSET('Hygiene Data'!$H$13,0,10*ROW('Hygiene Data'!H52))="","",OFFSET('Hygiene Data'!$H$13,0,10*ROW('Hygiene Data'!H52)))</f>
        <v/>
      </c>
      <c r="ED58" s="330" t="str">
        <f ca="true">+IF(OFFSET('Hygiene Data'!$I$11,0,10*ROW('Hygiene Data'!I52))="","",OFFSET('Hygiene Data'!$I$11,0,10*ROW('Hygiene Data'!I52)))</f>
        <v/>
      </c>
      <c r="EE58" s="330" t="str">
        <f ca="true">+IF(OFFSET('Hygiene Data'!$I$12,0,10*ROW('Hygiene Data'!I52))="","",OFFSET('Hygiene Data'!$I$12,0,10*ROW('Hygiene Data'!I52)))</f>
        <v/>
      </c>
      <c r="EF58" s="33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90"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30"/>
      <c r="BS59" s="330" t="str">
        <f ca="true">+IF(OFFSET('Water Data'!$D$27,0,10*ROW('Water Data'!D53))="","",OFFSET('Water Data'!$D$27,0,10*ROW('Water Data'!D53)))</f>
        <v/>
      </c>
      <c r="BT59" s="330" t="str">
        <f ca="true">+IF(OFFSET('Water Data'!$D$28,0,10*ROW('Water Data'!D53))="","",OFFSET('Water Data'!$D$28,0,10*ROW('Water Data'!D53)))</f>
        <v/>
      </c>
      <c r="BU59" s="330" t="str">
        <f ca="true">+IF(OFFSET('Water Data'!$D$29,0,10*ROW('Water Data'!D53))="","",OFFSET('Water Data'!$D$29,0,10*ROW('Water Data'!D53)))</f>
        <v/>
      </c>
      <c r="BV59" s="330" t="str">
        <f ca="true">+IF(OFFSET('Water Data'!$E$27,0,10*ROW('Water Data'!E53))="","",OFFSET('Water Data'!$E$27,0,10*ROW('Water Data'!E53)))</f>
        <v/>
      </c>
      <c r="BW59" s="330" t="str">
        <f ca="true">+IF(OFFSET('Water Data'!$E$28,0,10*ROW('Water Data'!E53))="","",OFFSET('Water Data'!$E$28,0,10*ROW('Water Data'!E53)))</f>
        <v/>
      </c>
      <c r="BX59" s="330" t="str">
        <f ca="true">+IF(OFFSET('Water Data'!$E$29,0,10*ROW('Water Data'!E53))="","",OFFSET('Water Data'!$E$29,0,10*ROW('Water Data'!E53)))</f>
        <v/>
      </c>
      <c r="BY59" s="330" t="str">
        <f ca="true">+IF(OFFSET('Water Data'!$F$27,0,10*ROW('Water Data'!F53))="","",OFFSET('Water Data'!$F$27,0,10*ROW('Water Data'!F53)))</f>
        <v/>
      </c>
      <c r="BZ59" s="330" t="str">
        <f ca="true">+IF(OFFSET('Water Data'!$F$28,0,10*ROW('Water Data'!F53))="","",OFFSET('Water Data'!$F$28,0,10*ROW('Water Data'!F53)))</f>
        <v/>
      </c>
      <c r="CA59" s="330" t="str">
        <f ca="true">+IF(OFFSET('Water Data'!$F$29,0,10*ROW('Water Data'!F53))="","",OFFSET('Water Data'!$F$29,0,10*ROW('Water Data'!F53)))</f>
        <v/>
      </c>
      <c r="CB59" s="330" t="str">
        <f ca="true">+IF(OFFSET('Water Data'!$G$27,0,10*ROW('Water Data'!G53))="","",OFFSET('Water Data'!$G$27,0,10*ROW('Water Data'!G53)))</f>
        <v/>
      </c>
      <c r="CC59" s="330" t="str">
        <f ca="true">+IF(OFFSET('Water Data'!$G$28,0,10*ROW('Water Data'!G53))="","",OFFSET('Water Data'!$G$28,0,10*ROW('Water Data'!G53)))</f>
        <v/>
      </c>
      <c r="CD59" s="330" t="str">
        <f ca="true">+IF(OFFSET('Water Data'!$G$29,0,10*ROW('Water Data'!G53))="","",OFFSET('Water Data'!$G$29,0,10*ROW('Water Data'!G53)))</f>
        <v/>
      </c>
      <c r="CE59" s="330" t="str">
        <f ca="true">+IF(OFFSET('Water Data'!$H$27,0,10*ROW('Water Data'!H53))="","",OFFSET('Water Data'!$H$27,0,10*ROW('Water Data'!H53)))</f>
        <v/>
      </c>
      <c r="CF59" s="330" t="str">
        <f ca="true">+IF(OFFSET('Water Data'!$H$28,0,10*ROW('Water Data'!H53))="","",OFFSET('Water Data'!$H$28,0,10*ROW('Water Data'!H53)))</f>
        <v/>
      </c>
      <c r="CG59" s="330" t="str">
        <f ca="true">+IF(OFFSET('Water Data'!$H$29,0,10*ROW('Water Data'!H53))="","",OFFSET('Water Data'!$H$29,0,10*ROW('Water Data'!H53)))</f>
        <v/>
      </c>
      <c r="CH59" s="330" t="str">
        <f ca="true">+IF(OFFSET('Water Data'!$I$27,0,10*ROW('Water Data'!I53))="","",OFFSET('Water Data'!$I$27,0,10*ROW('Water Data'!I53)))</f>
        <v/>
      </c>
      <c r="CI59" s="330" t="str">
        <f ca="true">+IF(OFFSET('Water Data'!$I$28,0,10*ROW('Water Data'!I53))="","",OFFSET('Water Data'!$I$28,0,10*ROW('Water Data'!I53)))</f>
        <v/>
      </c>
      <c r="CJ59" s="330" t="str">
        <f ca="true">+IF(OFFSET('Water Data'!$I$29,0,10*ROW('Water Data'!I53))="","",OFFSET('Water Data'!$I$29,0,10*ROW('Water Data'!I53)))</f>
        <v/>
      </c>
      <c r="CK59" s="330" t="str">
        <f ca="true">+IF(OFFSET('Sanitation Data'!$D$28,0,10*ROW('Sanitation Data'!D53))="","",OFFSET('Sanitation Data'!$D$28,0,10*ROW('Sanitation Data'!D53)))</f>
        <v/>
      </c>
      <c r="CL59" s="330" t="str">
        <f ca="true">+IF(OFFSET('Sanitation Data'!$D$29,0,10*ROW('Sanitation Data'!D53))="","",OFFSET('Sanitation Data'!$D$29,0,10*ROW('Sanitation Data'!D53)))</f>
        <v/>
      </c>
      <c r="CM59" s="330" t="str">
        <f ca="true">+IF(OFFSET('Sanitation Data'!$D$30,0,10*ROW('Sanitation Data'!D53))="","",OFFSET('Sanitation Data'!$D$30,0,10*ROW('Sanitation Data'!D53)))</f>
        <v/>
      </c>
      <c r="CN59" s="330" t="str">
        <f ca="true">+IF(OFFSET('Sanitation Data'!$D$31,0,10*ROW('Sanitation Data'!D53))="","",OFFSET('Sanitation Data'!$D$31,0,10*ROW('Sanitation Data'!D53)))</f>
        <v/>
      </c>
      <c r="CO59" s="330" t="str">
        <f ca="true">+IF(OFFSET('Sanitation Data'!$D$32,0,10*ROW('Sanitation Data'!D53))="","",OFFSET('Sanitation Data'!$D$32,0,10*ROW('Sanitation Data'!D53)))</f>
        <v/>
      </c>
      <c r="CP59" s="330" t="str">
        <f ca="true">+IF(OFFSET('Sanitation Data'!$E$28,0,10*ROW('Sanitation Data'!E53))="","",OFFSET('Sanitation Data'!$E$28,0,10*ROW('Sanitation Data'!E53)))</f>
        <v/>
      </c>
      <c r="CQ59" s="330" t="str">
        <f ca="true">+IF(OFFSET('Sanitation Data'!$E$29,0,10*ROW('Sanitation Data'!E53))="","",OFFSET('Sanitation Data'!$E$29,0,10*ROW('Sanitation Data'!E53)))</f>
        <v/>
      </c>
      <c r="CR59" s="330" t="str">
        <f ca="true">+IF(OFFSET('Sanitation Data'!$E$30,0,10*ROW('Sanitation Data'!E53))="","",OFFSET('Sanitation Data'!$E$30,0,10*ROW('Sanitation Data'!E53)))</f>
        <v/>
      </c>
      <c r="CS59" s="330" t="str">
        <f ca="true">+IF(OFFSET('Sanitation Data'!$E$31,0,10*ROW('Sanitation Data'!E53))="","",OFFSET('Sanitation Data'!$E$31,0,10*ROW('Sanitation Data'!E53)))</f>
        <v/>
      </c>
      <c r="CT59" s="330" t="str">
        <f ca="true">+IF(OFFSET('Sanitation Data'!$E$32,0,10*ROW('Sanitation Data'!E53))="","",OFFSET('Sanitation Data'!$E$32,0,10*ROW('Sanitation Data'!E53)))</f>
        <v/>
      </c>
      <c r="CU59" s="330" t="str">
        <f ca="true">+IF(OFFSET('Sanitation Data'!$F$28,0,10*ROW('Sanitation Data'!F53))="","",OFFSET('Sanitation Data'!$F$28,0,10*ROW('Sanitation Data'!F53)))</f>
        <v/>
      </c>
      <c r="CV59" s="330" t="str">
        <f ca="true">+IF(OFFSET('Sanitation Data'!$F$29,0,10*ROW('Sanitation Data'!F53))="","",OFFSET('Sanitation Data'!$F$29,0,10*ROW('Sanitation Data'!F53)))</f>
        <v/>
      </c>
      <c r="CW59" s="330" t="str">
        <f ca="true">+IF(OFFSET('Sanitation Data'!$F$30,0,10*ROW('Sanitation Data'!F53))="","",OFFSET('Sanitation Data'!$F$30,0,10*ROW('Sanitation Data'!F53)))</f>
        <v/>
      </c>
      <c r="CX59" s="330" t="str">
        <f ca="true">+IF(OFFSET('Sanitation Data'!$F$31,0,10*ROW('Sanitation Data'!F53))="","",OFFSET('Sanitation Data'!$F$31,0,10*ROW('Sanitation Data'!F53)))</f>
        <v/>
      </c>
      <c r="CY59" s="330" t="str">
        <f ca="true">+IF(OFFSET('Sanitation Data'!$F$32,0,10*ROW('Sanitation Data'!F53))="","",OFFSET('Sanitation Data'!$F$32,0,10*ROW('Sanitation Data'!F53)))</f>
        <v/>
      </c>
      <c r="CZ59" s="330" t="str">
        <f ca="true">+IF(OFFSET('Sanitation Data'!$G$28,0,10*ROW('Sanitation Data'!G53))="","",OFFSET('Sanitation Data'!$G$28,0,10*ROW('Sanitation Data'!G53)))</f>
        <v/>
      </c>
      <c r="DA59" s="330" t="str">
        <f ca="true">+IF(OFFSET('Sanitation Data'!$G$29,0,10*ROW('Sanitation Data'!G53))="","",OFFSET('Sanitation Data'!$G$29,0,10*ROW('Sanitation Data'!G53)))</f>
        <v/>
      </c>
      <c r="DB59" s="330" t="str">
        <f ca="true">+IF(OFFSET('Sanitation Data'!$G$30,0,10*ROW('Sanitation Data'!G53))="","",OFFSET('Sanitation Data'!$G$30,0,10*ROW('Sanitation Data'!G53)))</f>
        <v/>
      </c>
      <c r="DC59" s="330" t="str">
        <f ca="true">+IF(OFFSET('Sanitation Data'!$G$31,0,10*ROW('Sanitation Data'!G53))="","",OFFSET('Sanitation Data'!$G$31,0,10*ROW('Sanitation Data'!G53)))</f>
        <v/>
      </c>
      <c r="DD59" s="330" t="str">
        <f ca="true">+IF(OFFSET('Sanitation Data'!$G$32,0,10*ROW('Sanitation Data'!G53))="","",OFFSET('Sanitation Data'!$G$32,0,10*ROW('Sanitation Data'!G53)))</f>
        <v/>
      </c>
      <c r="DE59" s="330" t="str">
        <f ca="true">+IF(OFFSET('Sanitation Data'!$H$28,0,10*ROW('Sanitation Data'!H53))="","",OFFSET('Sanitation Data'!$H$28,0,10*ROW('Sanitation Data'!H53)))</f>
        <v/>
      </c>
      <c r="DF59" s="330" t="str">
        <f ca="true">+IF(OFFSET('Sanitation Data'!$H$29,0,10*ROW('Sanitation Data'!H53))="","",OFFSET('Sanitation Data'!$H$29,0,10*ROW('Sanitation Data'!H53)))</f>
        <v/>
      </c>
      <c r="DG59" s="330" t="str">
        <f ca="true">+IF(OFFSET('Sanitation Data'!$H$30,0,10*ROW('Sanitation Data'!H53))="","",OFFSET('Sanitation Data'!$H$30,0,10*ROW('Sanitation Data'!H53)))</f>
        <v/>
      </c>
      <c r="DH59" s="330" t="str">
        <f ca="true">+IF(OFFSET('Sanitation Data'!$H$31,0,10*ROW('Sanitation Data'!H53))="","",OFFSET('Sanitation Data'!$H$31,0,10*ROW('Sanitation Data'!H53)))</f>
        <v/>
      </c>
      <c r="DI59" s="330" t="str">
        <f ca="true">+IF(OFFSET('Sanitation Data'!$H$32,0,10*ROW('Sanitation Data'!H53))="","",OFFSET('Sanitation Data'!$H$32,0,10*ROW('Sanitation Data'!H53)))</f>
        <v/>
      </c>
      <c r="DJ59" s="330" t="str">
        <f ca="true">+IF(OFFSET('Sanitation Data'!$I$28,0,10*ROW('Sanitation Data'!I53))="","",OFFSET('Sanitation Data'!$I$28,0,10*ROW('Sanitation Data'!I53)))</f>
        <v/>
      </c>
      <c r="DK59" s="330" t="str">
        <f ca="true">+IF(OFFSET('Sanitation Data'!$I$29,0,10*ROW('Sanitation Data'!I53))="","",OFFSET('Sanitation Data'!$I$29,0,10*ROW('Sanitation Data'!I53)))</f>
        <v/>
      </c>
      <c r="DL59" s="330" t="str">
        <f ca="true">+IF(OFFSET('Sanitation Data'!$I$30,0,10*ROW('Sanitation Data'!I53))="","",OFFSET('Sanitation Data'!$I$30,0,10*ROW('Sanitation Data'!I53)))</f>
        <v/>
      </c>
      <c r="DM59" s="330" t="str">
        <f ca="true">+IF(OFFSET('Sanitation Data'!$I$31,0,10*ROW('Sanitation Data'!I53))="","",OFFSET('Sanitation Data'!$I$31,0,10*ROW('Sanitation Data'!I53)))</f>
        <v/>
      </c>
      <c r="DN59" s="330" t="str">
        <f ca="true">+IF(OFFSET('Sanitation Data'!$I$32,0,10*ROW('Sanitation Data'!I53))="","",OFFSET('Sanitation Data'!$I$32,0,10*ROW('Sanitation Data'!I53)))</f>
        <v/>
      </c>
      <c r="DO59" s="330" t="str">
        <f ca="true">+IF(OFFSET('Hygiene Data'!$D$11,0,10*ROW('Hygiene Data'!D53))="","",OFFSET('Hygiene Data'!$D$11,0,10*ROW('Hygiene Data'!D53)))</f>
        <v/>
      </c>
      <c r="DP59" s="330" t="str">
        <f ca="true">+IF(OFFSET('Hygiene Data'!$D$12,0,10*ROW('Hygiene Data'!D53))="","",OFFSET('Hygiene Data'!$D$12,0,10*ROW('Hygiene Data'!D53)))</f>
        <v/>
      </c>
      <c r="DQ59" s="330" t="str">
        <f ca="true">+IF(OFFSET('Hygiene Data'!$D$13,0,10*ROW('Hygiene Data'!D53))="","",OFFSET('Hygiene Data'!$D$13,0,10*ROW('Hygiene Data'!D53)))</f>
        <v/>
      </c>
      <c r="DR59" s="330" t="str">
        <f ca="true">+IF(OFFSET('Hygiene Data'!$E$11,0,10*ROW('Hygiene Data'!E53))="","",OFFSET('Hygiene Data'!$E$11,0,10*ROW('Hygiene Data'!E53)))</f>
        <v/>
      </c>
      <c r="DS59" s="330" t="str">
        <f ca="true">+IF(OFFSET('Hygiene Data'!$E$12,0,10*ROW('Hygiene Data'!E53))="","",OFFSET('Hygiene Data'!$E$12,0,10*ROW('Hygiene Data'!E53)))</f>
        <v/>
      </c>
      <c r="DT59" s="330" t="str">
        <f ca="true">+IF(OFFSET('Hygiene Data'!$E$13,0,10*ROW('Hygiene Data'!E53))="","",OFFSET('Hygiene Data'!$E$13,0,10*ROW('Hygiene Data'!E53)))</f>
        <v/>
      </c>
      <c r="DU59" s="330" t="str">
        <f ca="true">+IF(OFFSET('Hygiene Data'!$F$11,0,10*ROW('Hygiene Data'!F53))="","",OFFSET('Hygiene Data'!$F$11,0,10*ROW('Hygiene Data'!F53)))</f>
        <v/>
      </c>
      <c r="DV59" s="330" t="str">
        <f ca="true">+IF(OFFSET('Hygiene Data'!$F$12,0,10*ROW('Hygiene Data'!F53))="","",OFFSET('Hygiene Data'!$F$12,0,10*ROW('Hygiene Data'!F53)))</f>
        <v/>
      </c>
      <c r="DW59" s="330" t="str">
        <f ca="true">+IF(OFFSET('Hygiene Data'!$F$13,0,10*ROW('Hygiene Data'!F53))="","",OFFSET('Hygiene Data'!$F$13,0,10*ROW('Hygiene Data'!F53)))</f>
        <v/>
      </c>
      <c r="DX59" s="330" t="str">
        <f ca="true">+IF(OFFSET('Hygiene Data'!$G$11,0,10*ROW('Hygiene Data'!G53))="","",OFFSET('Hygiene Data'!$G$11,0,10*ROW('Hygiene Data'!G53)))</f>
        <v/>
      </c>
      <c r="DY59" s="330" t="str">
        <f ca="true">+IF(OFFSET('Hygiene Data'!$G$12,0,10*ROW('Hygiene Data'!G53))="","",OFFSET('Hygiene Data'!$G$12,0,10*ROW('Hygiene Data'!G53)))</f>
        <v/>
      </c>
      <c r="DZ59" s="330" t="str">
        <f ca="true">+IF(OFFSET('Hygiene Data'!$G$13,0,10*ROW('Hygiene Data'!G53))="","",OFFSET('Hygiene Data'!$G$13,0,10*ROW('Hygiene Data'!G53)))</f>
        <v/>
      </c>
      <c r="EA59" s="330" t="str">
        <f ca="true">+IF(OFFSET('Hygiene Data'!$H$11,0,10*ROW('Hygiene Data'!H53))="","",OFFSET('Hygiene Data'!$H$11,0,10*ROW('Hygiene Data'!H53)))</f>
        <v/>
      </c>
      <c r="EB59" s="330" t="str">
        <f ca="true">+IF(OFFSET('Hygiene Data'!$H$12,0,10*ROW('Hygiene Data'!H53))="","",OFFSET('Hygiene Data'!$H$12,0,10*ROW('Hygiene Data'!H53)))</f>
        <v/>
      </c>
      <c r="EC59" s="330" t="str">
        <f ca="true">+IF(OFFSET('Hygiene Data'!$H$13,0,10*ROW('Hygiene Data'!H53))="","",OFFSET('Hygiene Data'!$H$13,0,10*ROW('Hygiene Data'!H53)))</f>
        <v/>
      </c>
      <c r="ED59" s="330" t="str">
        <f ca="true">+IF(OFFSET('Hygiene Data'!$I$11,0,10*ROW('Hygiene Data'!I53))="","",OFFSET('Hygiene Data'!$I$11,0,10*ROW('Hygiene Data'!I53)))</f>
        <v/>
      </c>
      <c r="EE59" s="330" t="str">
        <f ca="true">+IF(OFFSET('Hygiene Data'!$I$12,0,10*ROW('Hygiene Data'!I53))="","",OFFSET('Hygiene Data'!$I$12,0,10*ROW('Hygiene Data'!I53)))</f>
        <v/>
      </c>
      <c r="EF59" s="33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90"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30"/>
      <c r="BS60" s="330" t="str">
        <f ca="true">+IF(OFFSET('Water Data'!$D$27,0,10*ROW('Water Data'!D54))="","",OFFSET('Water Data'!$D$27,0,10*ROW('Water Data'!D54)))</f>
        <v/>
      </c>
      <c r="BT60" s="330" t="str">
        <f ca="true">+IF(OFFSET('Water Data'!$D$28,0,10*ROW('Water Data'!D54))="","",OFFSET('Water Data'!$D$28,0,10*ROW('Water Data'!D54)))</f>
        <v/>
      </c>
      <c r="BU60" s="330" t="str">
        <f ca="true">+IF(OFFSET('Water Data'!$D$29,0,10*ROW('Water Data'!D54))="","",OFFSET('Water Data'!$D$29,0,10*ROW('Water Data'!D54)))</f>
        <v/>
      </c>
      <c r="BV60" s="330" t="str">
        <f ca="true">+IF(OFFSET('Water Data'!$E$27,0,10*ROW('Water Data'!E54))="","",OFFSET('Water Data'!$E$27,0,10*ROW('Water Data'!E54)))</f>
        <v/>
      </c>
      <c r="BW60" s="330" t="str">
        <f ca="true">+IF(OFFSET('Water Data'!$E$28,0,10*ROW('Water Data'!E54))="","",OFFSET('Water Data'!$E$28,0,10*ROW('Water Data'!E54)))</f>
        <v/>
      </c>
      <c r="BX60" s="330" t="str">
        <f ca="true">+IF(OFFSET('Water Data'!$E$29,0,10*ROW('Water Data'!E54))="","",OFFSET('Water Data'!$E$29,0,10*ROW('Water Data'!E54)))</f>
        <v/>
      </c>
      <c r="BY60" s="330" t="str">
        <f ca="true">+IF(OFFSET('Water Data'!$F$27,0,10*ROW('Water Data'!F54))="","",OFFSET('Water Data'!$F$27,0,10*ROW('Water Data'!F54)))</f>
        <v/>
      </c>
      <c r="BZ60" s="330" t="str">
        <f ca="true">+IF(OFFSET('Water Data'!$F$28,0,10*ROW('Water Data'!F54))="","",OFFSET('Water Data'!$F$28,0,10*ROW('Water Data'!F54)))</f>
        <v/>
      </c>
      <c r="CA60" s="330" t="str">
        <f ca="true">+IF(OFFSET('Water Data'!$F$29,0,10*ROW('Water Data'!F54))="","",OFFSET('Water Data'!$F$29,0,10*ROW('Water Data'!F54)))</f>
        <v/>
      </c>
      <c r="CB60" s="330" t="str">
        <f ca="true">+IF(OFFSET('Water Data'!$G$27,0,10*ROW('Water Data'!G54))="","",OFFSET('Water Data'!$G$27,0,10*ROW('Water Data'!G54)))</f>
        <v/>
      </c>
      <c r="CC60" s="330" t="str">
        <f ca="true">+IF(OFFSET('Water Data'!$G$28,0,10*ROW('Water Data'!G54))="","",OFFSET('Water Data'!$G$28,0,10*ROW('Water Data'!G54)))</f>
        <v/>
      </c>
      <c r="CD60" s="330" t="str">
        <f ca="true">+IF(OFFSET('Water Data'!$G$29,0,10*ROW('Water Data'!G54))="","",OFFSET('Water Data'!$G$29,0,10*ROW('Water Data'!G54)))</f>
        <v/>
      </c>
      <c r="CE60" s="330" t="str">
        <f ca="true">+IF(OFFSET('Water Data'!$H$27,0,10*ROW('Water Data'!H54))="","",OFFSET('Water Data'!$H$27,0,10*ROW('Water Data'!H54)))</f>
        <v/>
      </c>
      <c r="CF60" s="330" t="str">
        <f ca="true">+IF(OFFSET('Water Data'!$H$28,0,10*ROW('Water Data'!H54))="","",OFFSET('Water Data'!$H$28,0,10*ROW('Water Data'!H54)))</f>
        <v/>
      </c>
      <c r="CG60" s="330" t="str">
        <f ca="true">+IF(OFFSET('Water Data'!$H$29,0,10*ROW('Water Data'!H54))="","",OFFSET('Water Data'!$H$29,0,10*ROW('Water Data'!H54)))</f>
        <v/>
      </c>
      <c r="CH60" s="330" t="str">
        <f ca="true">+IF(OFFSET('Water Data'!$I$27,0,10*ROW('Water Data'!I54))="","",OFFSET('Water Data'!$I$27,0,10*ROW('Water Data'!I54)))</f>
        <v/>
      </c>
      <c r="CI60" s="330" t="str">
        <f ca="true">+IF(OFFSET('Water Data'!$I$28,0,10*ROW('Water Data'!I54))="","",OFFSET('Water Data'!$I$28,0,10*ROW('Water Data'!I54)))</f>
        <v/>
      </c>
      <c r="CJ60" s="330" t="str">
        <f ca="true">+IF(OFFSET('Water Data'!$I$29,0,10*ROW('Water Data'!I54))="","",OFFSET('Water Data'!$I$29,0,10*ROW('Water Data'!I54)))</f>
        <v/>
      </c>
      <c r="CK60" s="330" t="str">
        <f ca="true">+IF(OFFSET('Sanitation Data'!$D$28,0,10*ROW('Sanitation Data'!D54))="","",OFFSET('Sanitation Data'!$D$28,0,10*ROW('Sanitation Data'!D54)))</f>
        <v/>
      </c>
      <c r="CL60" s="330" t="str">
        <f ca="true">+IF(OFFSET('Sanitation Data'!$D$29,0,10*ROW('Sanitation Data'!D54))="","",OFFSET('Sanitation Data'!$D$29,0,10*ROW('Sanitation Data'!D54)))</f>
        <v/>
      </c>
      <c r="CM60" s="330" t="str">
        <f ca="true">+IF(OFFSET('Sanitation Data'!$D$30,0,10*ROW('Sanitation Data'!D54))="","",OFFSET('Sanitation Data'!$D$30,0,10*ROW('Sanitation Data'!D54)))</f>
        <v/>
      </c>
      <c r="CN60" s="330" t="str">
        <f ca="true">+IF(OFFSET('Sanitation Data'!$D$31,0,10*ROW('Sanitation Data'!D54))="","",OFFSET('Sanitation Data'!$D$31,0,10*ROW('Sanitation Data'!D54)))</f>
        <v/>
      </c>
      <c r="CO60" s="330" t="str">
        <f ca="true">+IF(OFFSET('Sanitation Data'!$D$32,0,10*ROW('Sanitation Data'!D54))="","",OFFSET('Sanitation Data'!$D$32,0,10*ROW('Sanitation Data'!D54)))</f>
        <v/>
      </c>
      <c r="CP60" s="330" t="str">
        <f ca="true">+IF(OFFSET('Sanitation Data'!$E$28,0,10*ROW('Sanitation Data'!E54))="","",OFFSET('Sanitation Data'!$E$28,0,10*ROW('Sanitation Data'!E54)))</f>
        <v/>
      </c>
      <c r="CQ60" s="330" t="str">
        <f ca="true">+IF(OFFSET('Sanitation Data'!$E$29,0,10*ROW('Sanitation Data'!E54))="","",OFFSET('Sanitation Data'!$E$29,0,10*ROW('Sanitation Data'!E54)))</f>
        <v/>
      </c>
      <c r="CR60" s="330" t="str">
        <f ca="true">+IF(OFFSET('Sanitation Data'!$E$30,0,10*ROW('Sanitation Data'!E54))="","",OFFSET('Sanitation Data'!$E$30,0,10*ROW('Sanitation Data'!E54)))</f>
        <v/>
      </c>
      <c r="CS60" s="330" t="str">
        <f ca="true">+IF(OFFSET('Sanitation Data'!$E$31,0,10*ROW('Sanitation Data'!E54))="","",OFFSET('Sanitation Data'!$E$31,0,10*ROW('Sanitation Data'!E54)))</f>
        <v/>
      </c>
      <c r="CT60" s="330" t="str">
        <f ca="true">+IF(OFFSET('Sanitation Data'!$E$32,0,10*ROW('Sanitation Data'!E54))="","",OFFSET('Sanitation Data'!$E$32,0,10*ROW('Sanitation Data'!E54)))</f>
        <v/>
      </c>
      <c r="CU60" s="330" t="str">
        <f ca="true">+IF(OFFSET('Sanitation Data'!$F$28,0,10*ROW('Sanitation Data'!F54))="","",OFFSET('Sanitation Data'!$F$28,0,10*ROW('Sanitation Data'!F54)))</f>
        <v/>
      </c>
      <c r="CV60" s="330" t="str">
        <f ca="true">+IF(OFFSET('Sanitation Data'!$F$29,0,10*ROW('Sanitation Data'!F54))="","",OFFSET('Sanitation Data'!$F$29,0,10*ROW('Sanitation Data'!F54)))</f>
        <v/>
      </c>
      <c r="CW60" s="330" t="str">
        <f ca="true">+IF(OFFSET('Sanitation Data'!$F$30,0,10*ROW('Sanitation Data'!F54))="","",OFFSET('Sanitation Data'!$F$30,0,10*ROW('Sanitation Data'!F54)))</f>
        <v/>
      </c>
      <c r="CX60" s="330" t="str">
        <f ca="true">+IF(OFFSET('Sanitation Data'!$F$31,0,10*ROW('Sanitation Data'!F54))="","",OFFSET('Sanitation Data'!$F$31,0,10*ROW('Sanitation Data'!F54)))</f>
        <v/>
      </c>
      <c r="CY60" s="330" t="str">
        <f ca="true">+IF(OFFSET('Sanitation Data'!$F$32,0,10*ROW('Sanitation Data'!F54))="","",OFFSET('Sanitation Data'!$F$32,0,10*ROW('Sanitation Data'!F54)))</f>
        <v/>
      </c>
      <c r="CZ60" s="330" t="str">
        <f ca="true">+IF(OFFSET('Sanitation Data'!$G$28,0,10*ROW('Sanitation Data'!G54))="","",OFFSET('Sanitation Data'!$G$28,0,10*ROW('Sanitation Data'!G54)))</f>
        <v/>
      </c>
      <c r="DA60" s="330" t="str">
        <f ca="true">+IF(OFFSET('Sanitation Data'!$G$29,0,10*ROW('Sanitation Data'!G54))="","",OFFSET('Sanitation Data'!$G$29,0,10*ROW('Sanitation Data'!G54)))</f>
        <v/>
      </c>
      <c r="DB60" s="330" t="str">
        <f ca="true">+IF(OFFSET('Sanitation Data'!$G$30,0,10*ROW('Sanitation Data'!G54))="","",OFFSET('Sanitation Data'!$G$30,0,10*ROW('Sanitation Data'!G54)))</f>
        <v/>
      </c>
      <c r="DC60" s="330" t="str">
        <f ca="true">+IF(OFFSET('Sanitation Data'!$G$31,0,10*ROW('Sanitation Data'!G54))="","",OFFSET('Sanitation Data'!$G$31,0,10*ROW('Sanitation Data'!G54)))</f>
        <v/>
      </c>
      <c r="DD60" s="330" t="str">
        <f ca="true">+IF(OFFSET('Sanitation Data'!$G$32,0,10*ROW('Sanitation Data'!G54))="","",OFFSET('Sanitation Data'!$G$32,0,10*ROW('Sanitation Data'!G54)))</f>
        <v/>
      </c>
      <c r="DE60" s="330" t="str">
        <f ca="true">+IF(OFFSET('Sanitation Data'!$H$28,0,10*ROW('Sanitation Data'!H54))="","",OFFSET('Sanitation Data'!$H$28,0,10*ROW('Sanitation Data'!H54)))</f>
        <v/>
      </c>
      <c r="DF60" s="330" t="str">
        <f ca="true">+IF(OFFSET('Sanitation Data'!$H$29,0,10*ROW('Sanitation Data'!H54))="","",OFFSET('Sanitation Data'!$H$29,0,10*ROW('Sanitation Data'!H54)))</f>
        <v/>
      </c>
      <c r="DG60" s="330" t="str">
        <f ca="true">+IF(OFFSET('Sanitation Data'!$H$30,0,10*ROW('Sanitation Data'!H54))="","",OFFSET('Sanitation Data'!$H$30,0,10*ROW('Sanitation Data'!H54)))</f>
        <v/>
      </c>
      <c r="DH60" s="330" t="str">
        <f ca="true">+IF(OFFSET('Sanitation Data'!$H$31,0,10*ROW('Sanitation Data'!H54))="","",OFFSET('Sanitation Data'!$H$31,0,10*ROW('Sanitation Data'!H54)))</f>
        <v/>
      </c>
      <c r="DI60" s="330" t="str">
        <f ca="true">+IF(OFFSET('Sanitation Data'!$H$32,0,10*ROW('Sanitation Data'!H54))="","",OFFSET('Sanitation Data'!$H$32,0,10*ROW('Sanitation Data'!H54)))</f>
        <v/>
      </c>
      <c r="DJ60" s="330" t="str">
        <f ca="true">+IF(OFFSET('Sanitation Data'!$I$28,0,10*ROW('Sanitation Data'!I54))="","",OFFSET('Sanitation Data'!$I$28,0,10*ROW('Sanitation Data'!I54)))</f>
        <v/>
      </c>
      <c r="DK60" s="330" t="str">
        <f ca="true">+IF(OFFSET('Sanitation Data'!$I$29,0,10*ROW('Sanitation Data'!I54))="","",OFFSET('Sanitation Data'!$I$29,0,10*ROW('Sanitation Data'!I54)))</f>
        <v/>
      </c>
      <c r="DL60" s="330" t="str">
        <f ca="true">+IF(OFFSET('Sanitation Data'!$I$30,0,10*ROW('Sanitation Data'!I54))="","",OFFSET('Sanitation Data'!$I$30,0,10*ROW('Sanitation Data'!I54)))</f>
        <v/>
      </c>
      <c r="DM60" s="330" t="str">
        <f ca="true">+IF(OFFSET('Sanitation Data'!$I$31,0,10*ROW('Sanitation Data'!I54))="","",OFFSET('Sanitation Data'!$I$31,0,10*ROW('Sanitation Data'!I54)))</f>
        <v/>
      </c>
      <c r="DN60" s="330" t="str">
        <f ca="true">+IF(OFFSET('Sanitation Data'!$I$32,0,10*ROW('Sanitation Data'!I54))="","",OFFSET('Sanitation Data'!$I$32,0,10*ROW('Sanitation Data'!I54)))</f>
        <v/>
      </c>
      <c r="DO60" s="330" t="str">
        <f ca="true">+IF(OFFSET('Hygiene Data'!$D$11,0,10*ROW('Hygiene Data'!D54))="","",OFFSET('Hygiene Data'!$D$11,0,10*ROW('Hygiene Data'!D54)))</f>
        <v/>
      </c>
      <c r="DP60" s="330" t="str">
        <f ca="true">+IF(OFFSET('Hygiene Data'!$D$12,0,10*ROW('Hygiene Data'!D54))="","",OFFSET('Hygiene Data'!$D$12,0,10*ROW('Hygiene Data'!D54)))</f>
        <v/>
      </c>
      <c r="DQ60" s="330" t="str">
        <f ca="true">+IF(OFFSET('Hygiene Data'!$D$13,0,10*ROW('Hygiene Data'!D54))="","",OFFSET('Hygiene Data'!$D$13,0,10*ROW('Hygiene Data'!D54)))</f>
        <v/>
      </c>
      <c r="DR60" s="330" t="str">
        <f ca="true">+IF(OFFSET('Hygiene Data'!$E$11,0,10*ROW('Hygiene Data'!E54))="","",OFFSET('Hygiene Data'!$E$11,0,10*ROW('Hygiene Data'!E54)))</f>
        <v/>
      </c>
      <c r="DS60" s="330" t="str">
        <f ca="true">+IF(OFFSET('Hygiene Data'!$E$12,0,10*ROW('Hygiene Data'!E54))="","",OFFSET('Hygiene Data'!$E$12,0,10*ROW('Hygiene Data'!E54)))</f>
        <v/>
      </c>
      <c r="DT60" s="330" t="str">
        <f ca="true">+IF(OFFSET('Hygiene Data'!$E$13,0,10*ROW('Hygiene Data'!E54))="","",OFFSET('Hygiene Data'!$E$13,0,10*ROW('Hygiene Data'!E54)))</f>
        <v/>
      </c>
      <c r="DU60" s="330" t="str">
        <f ca="true">+IF(OFFSET('Hygiene Data'!$F$11,0,10*ROW('Hygiene Data'!F54))="","",OFFSET('Hygiene Data'!$F$11,0,10*ROW('Hygiene Data'!F54)))</f>
        <v/>
      </c>
      <c r="DV60" s="330" t="str">
        <f ca="true">+IF(OFFSET('Hygiene Data'!$F$12,0,10*ROW('Hygiene Data'!F54))="","",OFFSET('Hygiene Data'!$F$12,0,10*ROW('Hygiene Data'!F54)))</f>
        <v/>
      </c>
      <c r="DW60" s="330" t="str">
        <f ca="true">+IF(OFFSET('Hygiene Data'!$F$13,0,10*ROW('Hygiene Data'!F54))="","",OFFSET('Hygiene Data'!$F$13,0,10*ROW('Hygiene Data'!F54)))</f>
        <v/>
      </c>
      <c r="DX60" s="330" t="str">
        <f ca="true">+IF(OFFSET('Hygiene Data'!$G$11,0,10*ROW('Hygiene Data'!G54))="","",OFFSET('Hygiene Data'!$G$11,0,10*ROW('Hygiene Data'!G54)))</f>
        <v/>
      </c>
      <c r="DY60" s="330" t="str">
        <f ca="true">+IF(OFFSET('Hygiene Data'!$G$12,0,10*ROW('Hygiene Data'!G54))="","",OFFSET('Hygiene Data'!$G$12,0,10*ROW('Hygiene Data'!G54)))</f>
        <v/>
      </c>
      <c r="DZ60" s="330" t="str">
        <f ca="true">+IF(OFFSET('Hygiene Data'!$G$13,0,10*ROW('Hygiene Data'!G54))="","",OFFSET('Hygiene Data'!$G$13,0,10*ROW('Hygiene Data'!G54)))</f>
        <v/>
      </c>
      <c r="EA60" s="330" t="str">
        <f ca="true">+IF(OFFSET('Hygiene Data'!$H$11,0,10*ROW('Hygiene Data'!H54))="","",OFFSET('Hygiene Data'!$H$11,0,10*ROW('Hygiene Data'!H54)))</f>
        <v/>
      </c>
      <c r="EB60" s="330" t="str">
        <f ca="true">+IF(OFFSET('Hygiene Data'!$H$12,0,10*ROW('Hygiene Data'!H54))="","",OFFSET('Hygiene Data'!$H$12,0,10*ROW('Hygiene Data'!H54)))</f>
        <v/>
      </c>
      <c r="EC60" s="330" t="str">
        <f ca="true">+IF(OFFSET('Hygiene Data'!$H$13,0,10*ROW('Hygiene Data'!H54))="","",OFFSET('Hygiene Data'!$H$13,0,10*ROW('Hygiene Data'!H54)))</f>
        <v/>
      </c>
      <c r="ED60" s="330" t="str">
        <f ca="true">+IF(OFFSET('Hygiene Data'!$I$11,0,10*ROW('Hygiene Data'!I54))="","",OFFSET('Hygiene Data'!$I$11,0,10*ROW('Hygiene Data'!I54)))</f>
        <v/>
      </c>
      <c r="EE60" s="330" t="str">
        <f ca="true">+IF(OFFSET('Hygiene Data'!$I$12,0,10*ROW('Hygiene Data'!I54))="","",OFFSET('Hygiene Data'!$I$12,0,10*ROW('Hygiene Data'!I54)))</f>
        <v/>
      </c>
      <c r="EF60" s="33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90"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30"/>
      <c r="BS61" s="330" t="str">
        <f ca="true">+IF(OFFSET('Water Data'!$D$27,0,10*ROW('Water Data'!D55))="","",OFFSET('Water Data'!$D$27,0,10*ROW('Water Data'!D55)))</f>
        <v/>
      </c>
      <c r="BT61" s="330" t="str">
        <f ca="true">+IF(OFFSET('Water Data'!$D$28,0,10*ROW('Water Data'!D55))="","",OFFSET('Water Data'!$D$28,0,10*ROW('Water Data'!D55)))</f>
        <v/>
      </c>
      <c r="BU61" s="330" t="str">
        <f ca="true">+IF(OFFSET('Water Data'!$D$29,0,10*ROW('Water Data'!D55))="","",OFFSET('Water Data'!$D$29,0,10*ROW('Water Data'!D55)))</f>
        <v/>
      </c>
      <c r="BV61" s="330" t="str">
        <f ca="true">+IF(OFFSET('Water Data'!$E$27,0,10*ROW('Water Data'!E55))="","",OFFSET('Water Data'!$E$27,0,10*ROW('Water Data'!E55)))</f>
        <v/>
      </c>
      <c r="BW61" s="330" t="str">
        <f ca="true">+IF(OFFSET('Water Data'!$E$28,0,10*ROW('Water Data'!E55))="","",OFFSET('Water Data'!$E$28,0,10*ROW('Water Data'!E55)))</f>
        <v/>
      </c>
      <c r="BX61" s="330" t="str">
        <f ca="true">+IF(OFFSET('Water Data'!$E$29,0,10*ROW('Water Data'!E55))="","",OFFSET('Water Data'!$E$29,0,10*ROW('Water Data'!E55)))</f>
        <v/>
      </c>
      <c r="BY61" s="330" t="str">
        <f ca="true">+IF(OFFSET('Water Data'!$F$27,0,10*ROW('Water Data'!F55))="","",OFFSET('Water Data'!$F$27,0,10*ROW('Water Data'!F55)))</f>
        <v/>
      </c>
      <c r="BZ61" s="330" t="str">
        <f ca="true">+IF(OFFSET('Water Data'!$F$28,0,10*ROW('Water Data'!F55))="","",OFFSET('Water Data'!$F$28,0,10*ROW('Water Data'!F55)))</f>
        <v/>
      </c>
      <c r="CA61" s="330" t="str">
        <f ca="true">+IF(OFFSET('Water Data'!$F$29,0,10*ROW('Water Data'!F55))="","",OFFSET('Water Data'!$F$29,0,10*ROW('Water Data'!F55)))</f>
        <v/>
      </c>
      <c r="CB61" s="330" t="str">
        <f ca="true">+IF(OFFSET('Water Data'!$G$27,0,10*ROW('Water Data'!G55))="","",OFFSET('Water Data'!$G$27,0,10*ROW('Water Data'!G55)))</f>
        <v/>
      </c>
      <c r="CC61" s="330" t="str">
        <f ca="true">+IF(OFFSET('Water Data'!$G$28,0,10*ROW('Water Data'!G55))="","",OFFSET('Water Data'!$G$28,0,10*ROW('Water Data'!G55)))</f>
        <v/>
      </c>
      <c r="CD61" s="330" t="str">
        <f ca="true">+IF(OFFSET('Water Data'!$G$29,0,10*ROW('Water Data'!G55))="","",OFFSET('Water Data'!$G$29,0,10*ROW('Water Data'!G55)))</f>
        <v/>
      </c>
      <c r="CE61" s="330" t="str">
        <f ca="true">+IF(OFFSET('Water Data'!$H$27,0,10*ROW('Water Data'!H55))="","",OFFSET('Water Data'!$H$27,0,10*ROW('Water Data'!H55)))</f>
        <v/>
      </c>
      <c r="CF61" s="330" t="str">
        <f ca="true">+IF(OFFSET('Water Data'!$H$28,0,10*ROW('Water Data'!H55))="","",OFFSET('Water Data'!$H$28,0,10*ROW('Water Data'!H55)))</f>
        <v/>
      </c>
      <c r="CG61" s="330" t="str">
        <f ca="true">+IF(OFFSET('Water Data'!$H$29,0,10*ROW('Water Data'!H55))="","",OFFSET('Water Data'!$H$29,0,10*ROW('Water Data'!H55)))</f>
        <v/>
      </c>
      <c r="CH61" s="330" t="str">
        <f ca="true">+IF(OFFSET('Water Data'!$I$27,0,10*ROW('Water Data'!I55))="","",OFFSET('Water Data'!$I$27,0,10*ROW('Water Data'!I55)))</f>
        <v/>
      </c>
      <c r="CI61" s="330" t="str">
        <f ca="true">+IF(OFFSET('Water Data'!$I$28,0,10*ROW('Water Data'!I55))="","",OFFSET('Water Data'!$I$28,0,10*ROW('Water Data'!I55)))</f>
        <v/>
      </c>
      <c r="CJ61" s="330" t="str">
        <f ca="true">+IF(OFFSET('Water Data'!$I$29,0,10*ROW('Water Data'!I55))="","",OFFSET('Water Data'!$I$29,0,10*ROW('Water Data'!I55)))</f>
        <v/>
      </c>
      <c r="CK61" s="330" t="str">
        <f ca="true">+IF(OFFSET('Sanitation Data'!$D$28,0,10*ROW('Sanitation Data'!D55))="","",OFFSET('Sanitation Data'!$D$28,0,10*ROW('Sanitation Data'!D55)))</f>
        <v/>
      </c>
      <c r="CL61" s="330" t="str">
        <f ca="true">+IF(OFFSET('Sanitation Data'!$D$29,0,10*ROW('Sanitation Data'!D55))="","",OFFSET('Sanitation Data'!$D$29,0,10*ROW('Sanitation Data'!D55)))</f>
        <v/>
      </c>
      <c r="CM61" s="330" t="str">
        <f ca="true">+IF(OFFSET('Sanitation Data'!$D$30,0,10*ROW('Sanitation Data'!D55))="","",OFFSET('Sanitation Data'!$D$30,0,10*ROW('Sanitation Data'!D55)))</f>
        <v/>
      </c>
      <c r="CN61" s="330" t="str">
        <f ca="true">+IF(OFFSET('Sanitation Data'!$D$31,0,10*ROW('Sanitation Data'!D55))="","",OFFSET('Sanitation Data'!$D$31,0,10*ROW('Sanitation Data'!D55)))</f>
        <v/>
      </c>
      <c r="CO61" s="330" t="str">
        <f ca="true">+IF(OFFSET('Sanitation Data'!$D$32,0,10*ROW('Sanitation Data'!D55))="","",OFFSET('Sanitation Data'!$D$32,0,10*ROW('Sanitation Data'!D55)))</f>
        <v/>
      </c>
      <c r="CP61" s="330" t="str">
        <f ca="true">+IF(OFFSET('Sanitation Data'!$E$28,0,10*ROW('Sanitation Data'!E55))="","",OFFSET('Sanitation Data'!$E$28,0,10*ROW('Sanitation Data'!E55)))</f>
        <v/>
      </c>
      <c r="CQ61" s="330" t="str">
        <f ca="true">+IF(OFFSET('Sanitation Data'!$E$29,0,10*ROW('Sanitation Data'!E55))="","",OFFSET('Sanitation Data'!$E$29,0,10*ROW('Sanitation Data'!E55)))</f>
        <v/>
      </c>
      <c r="CR61" s="330" t="str">
        <f ca="true">+IF(OFFSET('Sanitation Data'!$E$30,0,10*ROW('Sanitation Data'!E55))="","",OFFSET('Sanitation Data'!$E$30,0,10*ROW('Sanitation Data'!E55)))</f>
        <v/>
      </c>
      <c r="CS61" s="330" t="str">
        <f ca="true">+IF(OFFSET('Sanitation Data'!$E$31,0,10*ROW('Sanitation Data'!E55))="","",OFFSET('Sanitation Data'!$E$31,0,10*ROW('Sanitation Data'!E55)))</f>
        <v/>
      </c>
      <c r="CT61" s="330" t="str">
        <f ca="true">+IF(OFFSET('Sanitation Data'!$E$32,0,10*ROW('Sanitation Data'!E55))="","",OFFSET('Sanitation Data'!$E$32,0,10*ROW('Sanitation Data'!E55)))</f>
        <v/>
      </c>
      <c r="CU61" s="330" t="str">
        <f ca="true">+IF(OFFSET('Sanitation Data'!$F$28,0,10*ROW('Sanitation Data'!F55))="","",OFFSET('Sanitation Data'!$F$28,0,10*ROW('Sanitation Data'!F55)))</f>
        <v/>
      </c>
      <c r="CV61" s="330" t="str">
        <f ca="true">+IF(OFFSET('Sanitation Data'!$F$29,0,10*ROW('Sanitation Data'!F55))="","",OFFSET('Sanitation Data'!$F$29,0,10*ROW('Sanitation Data'!F55)))</f>
        <v/>
      </c>
      <c r="CW61" s="330" t="str">
        <f ca="true">+IF(OFFSET('Sanitation Data'!$F$30,0,10*ROW('Sanitation Data'!F55))="","",OFFSET('Sanitation Data'!$F$30,0,10*ROW('Sanitation Data'!F55)))</f>
        <v/>
      </c>
      <c r="CX61" s="330" t="str">
        <f ca="true">+IF(OFFSET('Sanitation Data'!$F$31,0,10*ROW('Sanitation Data'!F55))="","",OFFSET('Sanitation Data'!$F$31,0,10*ROW('Sanitation Data'!F55)))</f>
        <v/>
      </c>
      <c r="CY61" s="330" t="str">
        <f ca="true">+IF(OFFSET('Sanitation Data'!$F$32,0,10*ROW('Sanitation Data'!F55))="","",OFFSET('Sanitation Data'!$F$32,0,10*ROW('Sanitation Data'!F55)))</f>
        <v/>
      </c>
      <c r="CZ61" s="330" t="str">
        <f ca="true">+IF(OFFSET('Sanitation Data'!$G$28,0,10*ROW('Sanitation Data'!G55))="","",OFFSET('Sanitation Data'!$G$28,0,10*ROW('Sanitation Data'!G55)))</f>
        <v/>
      </c>
      <c r="DA61" s="330" t="str">
        <f ca="true">+IF(OFFSET('Sanitation Data'!$G$29,0,10*ROW('Sanitation Data'!G55))="","",OFFSET('Sanitation Data'!$G$29,0,10*ROW('Sanitation Data'!G55)))</f>
        <v/>
      </c>
      <c r="DB61" s="330" t="str">
        <f ca="true">+IF(OFFSET('Sanitation Data'!$G$30,0,10*ROW('Sanitation Data'!G55))="","",OFFSET('Sanitation Data'!$G$30,0,10*ROW('Sanitation Data'!G55)))</f>
        <v/>
      </c>
      <c r="DC61" s="330" t="str">
        <f ca="true">+IF(OFFSET('Sanitation Data'!$G$31,0,10*ROW('Sanitation Data'!G55))="","",OFFSET('Sanitation Data'!$G$31,0,10*ROW('Sanitation Data'!G55)))</f>
        <v/>
      </c>
      <c r="DD61" s="330" t="str">
        <f ca="true">+IF(OFFSET('Sanitation Data'!$G$32,0,10*ROW('Sanitation Data'!G55))="","",OFFSET('Sanitation Data'!$G$32,0,10*ROW('Sanitation Data'!G55)))</f>
        <v/>
      </c>
      <c r="DE61" s="330" t="str">
        <f ca="true">+IF(OFFSET('Sanitation Data'!$H$28,0,10*ROW('Sanitation Data'!H55))="","",OFFSET('Sanitation Data'!$H$28,0,10*ROW('Sanitation Data'!H55)))</f>
        <v/>
      </c>
      <c r="DF61" s="330" t="str">
        <f ca="true">+IF(OFFSET('Sanitation Data'!$H$29,0,10*ROW('Sanitation Data'!H55))="","",OFFSET('Sanitation Data'!$H$29,0,10*ROW('Sanitation Data'!H55)))</f>
        <v/>
      </c>
      <c r="DG61" s="330" t="str">
        <f ca="true">+IF(OFFSET('Sanitation Data'!$H$30,0,10*ROW('Sanitation Data'!H55))="","",OFFSET('Sanitation Data'!$H$30,0,10*ROW('Sanitation Data'!H55)))</f>
        <v/>
      </c>
      <c r="DH61" s="330" t="str">
        <f ca="true">+IF(OFFSET('Sanitation Data'!$H$31,0,10*ROW('Sanitation Data'!H55))="","",OFFSET('Sanitation Data'!$H$31,0,10*ROW('Sanitation Data'!H55)))</f>
        <v/>
      </c>
      <c r="DI61" s="330" t="str">
        <f ca="true">+IF(OFFSET('Sanitation Data'!$H$32,0,10*ROW('Sanitation Data'!H55))="","",OFFSET('Sanitation Data'!$H$32,0,10*ROW('Sanitation Data'!H55)))</f>
        <v/>
      </c>
      <c r="DJ61" s="330" t="str">
        <f ca="true">+IF(OFFSET('Sanitation Data'!$I$28,0,10*ROW('Sanitation Data'!I55))="","",OFFSET('Sanitation Data'!$I$28,0,10*ROW('Sanitation Data'!I55)))</f>
        <v/>
      </c>
      <c r="DK61" s="330" t="str">
        <f ca="true">+IF(OFFSET('Sanitation Data'!$I$29,0,10*ROW('Sanitation Data'!I55))="","",OFFSET('Sanitation Data'!$I$29,0,10*ROW('Sanitation Data'!I55)))</f>
        <v/>
      </c>
      <c r="DL61" s="330" t="str">
        <f ca="true">+IF(OFFSET('Sanitation Data'!$I$30,0,10*ROW('Sanitation Data'!I55))="","",OFFSET('Sanitation Data'!$I$30,0,10*ROW('Sanitation Data'!I55)))</f>
        <v/>
      </c>
      <c r="DM61" s="330" t="str">
        <f ca="true">+IF(OFFSET('Sanitation Data'!$I$31,0,10*ROW('Sanitation Data'!I55))="","",OFFSET('Sanitation Data'!$I$31,0,10*ROW('Sanitation Data'!I55)))</f>
        <v/>
      </c>
      <c r="DN61" s="330" t="str">
        <f ca="true">+IF(OFFSET('Sanitation Data'!$I$32,0,10*ROW('Sanitation Data'!I55))="","",OFFSET('Sanitation Data'!$I$32,0,10*ROW('Sanitation Data'!I55)))</f>
        <v/>
      </c>
      <c r="DO61" s="330" t="str">
        <f ca="true">+IF(OFFSET('Hygiene Data'!$D$11,0,10*ROW('Hygiene Data'!D55))="","",OFFSET('Hygiene Data'!$D$11,0,10*ROW('Hygiene Data'!D55)))</f>
        <v/>
      </c>
      <c r="DP61" s="330" t="str">
        <f ca="true">+IF(OFFSET('Hygiene Data'!$D$12,0,10*ROW('Hygiene Data'!D55))="","",OFFSET('Hygiene Data'!$D$12,0,10*ROW('Hygiene Data'!D55)))</f>
        <v/>
      </c>
      <c r="DQ61" s="330" t="str">
        <f ca="true">+IF(OFFSET('Hygiene Data'!$D$13,0,10*ROW('Hygiene Data'!D55))="","",OFFSET('Hygiene Data'!$D$13,0,10*ROW('Hygiene Data'!D55)))</f>
        <v/>
      </c>
      <c r="DR61" s="330" t="str">
        <f ca="true">+IF(OFFSET('Hygiene Data'!$E$11,0,10*ROW('Hygiene Data'!E55))="","",OFFSET('Hygiene Data'!$E$11,0,10*ROW('Hygiene Data'!E55)))</f>
        <v/>
      </c>
      <c r="DS61" s="330" t="str">
        <f ca="true">+IF(OFFSET('Hygiene Data'!$E$12,0,10*ROW('Hygiene Data'!E55))="","",OFFSET('Hygiene Data'!$E$12,0,10*ROW('Hygiene Data'!E55)))</f>
        <v/>
      </c>
      <c r="DT61" s="330" t="str">
        <f ca="true">+IF(OFFSET('Hygiene Data'!$E$13,0,10*ROW('Hygiene Data'!E55))="","",OFFSET('Hygiene Data'!$E$13,0,10*ROW('Hygiene Data'!E55)))</f>
        <v/>
      </c>
      <c r="DU61" s="330" t="str">
        <f ca="true">+IF(OFFSET('Hygiene Data'!$F$11,0,10*ROW('Hygiene Data'!F55))="","",OFFSET('Hygiene Data'!$F$11,0,10*ROW('Hygiene Data'!F55)))</f>
        <v/>
      </c>
      <c r="DV61" s="330" t="str">
        <f ca="true">+IF(OFFSET('Hygiene Data'!$F$12,0,10*ROW('Hygiene Data'!F55))="","",OFFSET('Hygiene Data'!$F$12,0,10*ROW('Hygiene Data'!F55)))</f>
        <v/>
      </c>
      <c r="DW61" s="330" t="str">
        <f ca="true">+IF(OFFSET('Hygiene Data'!$F$13,0,10*ROW('Hygiene Data'!F55))="","",OFFSET('Hygiene Data'!$F$13,0,10*ROW('Hygiene Data'!F55)))</f>
        <v/>
      </c>
      <c r="DX61" s="330" t="str">
        <f ca="true">+IF(OFFSET('Hygiene Data'!$G$11,0,10*ROW('Hygiene Data'!G55))="","",OFFSET('Hygiene Data'!$G$11,0,10*ROW('Hygiene Data'!G55)))</f>
        <v/>
      </c>
      <c r="DY61" s="330" t="str">
        <f ca="true">+IF(OFFSET('Hygiene Data'!$G$12,0,10*ROW('Hygiene Data'!G55))="","",OFFSET('Hygiene Data'!$G$12,0,10*ROW('Hygiene Data'!G55)))</f>
        <v/>
      </c>
      <c r="DZ61" s="330" t="str">
        <f ca="true">+IF(OFFSET('Hygiene Data'!$G$13,0,10*ROW('Hygiene Data'!G55))="","",OFFSET('Hygiene Data'!$G$13,0,10*ROW('Hygiene Data'!G55)))</f>
        <v/>
      </c>
      <c r="EA61" s="330" t="str">
        <f ca="true">+IF(OFFSET('Hygiene Data'!$H$11,0,10*ROW('Hygiene Data'!H55))="","",OFFSET('Hygiene Data'!$H$11,0,10*ROW('Hygiene Data'!H55)))</f>
        <v/>
      </c>
      <c r="EB61" s="330" t="str">
        <f ca="true">+IF(OFFSET('Hygiene Data'!$H$12,0,10*ROW('Hygiene Data'!H55))="","",OFFSET('Hygiene Data'!$H$12,0,10*ROW('Hygiene Data'!H55)))</f>
        <v/>
      </c>
      <c r="EC61" s="330" t="str">
        <f ca="true">+IF(OFFSET('Hygiene Data'!$H$13,0,10*ROW('Hygiene Data'!H55))="","",OFFSET('Hygiene Data'!$H$13,0,10*ROW('Hygiene Data'!H55)))</f>
        <v/>
      </c>
      <c r="ED61" s="330" t="str">
        <f ca="true">+IF(OFFSET('Hygiene Data'!$I$11,0,10*ROW('Hygiene Data'!I55))="","",OFFSET('Hygiene Data'!$I$11,0,10*ROW('Hygiene Data'!I55)))</f>
        <v/>
      </c>
      <c r="EE61" s="330" t="str">
        <f ca="true">+IF(OFFSET('Hygiene Data'!$I$12,0,10*ROW('Hygiene Data'!I55))="","",OFFSET('Hygiene Data'!$I$12,0,10*ROW('Hygiene Data'!I55)))</f>
        <v/>
      </c>
      <c r="EF61" s="33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90"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30"/>
      <c r="BS62" s="330" t="str">
        <f ca="true">+IF(OFFSET('Water Data'!$D$27,0,10*ROW('Water Data'!D56))="","",OFFSET('Water Data'!$D$27,0,10*ROW('Water Data'!D56)))</f>
        <v/>
      </c>
      <c r="BT62" s="330" t="str">
        <f ca="true">+IF(OFFSET('Water Data'!$D$28,0,10*ROW('Water Data'!D56))="","",OFFSET('Water Data'!$D$28,0,10*ROW('Water Data'!D56)))</f>
        <v/>
      </c>
      <c r="BU62" s="330" t="str">
        <f ca="true">+IF(OFFSET('Water Data'!$D$29,0,10*ROW('Water Data'!D56))="","",OFFSET('Water Data'!$D$29,0,10*ROW('Water Data'!D56)))</f>
        <v/>
      </c>
      <c r="BV62" s="330" t="str">
        <f ca="true">+IF(OFFSET('Water Data'!$E$27,0,10*ROW('Water Data'!E56))="","",OFFSET('Water Data'!$E$27,0,10*ROW('Water Data'!E56)))</f>
        <v/>
      </c>
      <c r="BW62" s="330" t="str">
        <f ca="true">+IF(OFFSET('Water Data'!$E$28,0,10*ROW('Water Data'!E56))="","",OFFSET('Water Data'!$E$28,0,10*ROW('Water Data'!E56)))</f>
        <v/>
      </c>
      <c r="BX62" s="330" t="str">
        <f ca="true">+IF(OFFSET('Water Data'!$E$29,0,10*ROW('Water Data'!E56))="","",OFFSET('Water Data'!$E$29,0,10*ROW('Water Data'!E56)))</f>
        <v/>
      </c>
      <c r="BY62" s="330" t="str">
        <f ca="true">+IF(OFFSET('Water Data'!$F$27,0,10*ROW('Water Data'!F56))="","",OFFSET('Water Data'!$F$27,0,10*ROW('Water Data'!F56)))</f>
        <v/>
      </c>
      <c r="BZ62" s="330" t="str">
        <f ca="true">+IF(OFFSET('Water Data'!$F$28,0,10*ROW('Water Data'!F56))="","",OFFSET('Water Data'!$F$28,0,10*ROW('Water Data'!F56)))</f>
        <v/>
      </c>
      <c r="CA62" s="330" t="str">
        <f ca="true">+IF(OFFSET('Water Data'!$F$29,0,10*ROW('Water Data'!F56))="","",OFFSET('Water Data'!$F$29,0,10*ROW('Water Data'!F56)))</f>
        <v/>
      </c>
      <c r="CB62" s="330" t="str">
        <f ca="true">+IF(OFFSET('Water Data'!$G$27,0,10*ROW('Water Data'!G56))="","",OFFSET('Water Data'!$G$27,0,10*ROW('Water Data'!G56)))</f>
        <v/>
      </c>
      <c r="CC62" s="330" t="str">
        <f ca="true">+IF(OFFSET('Water Data'!$G$28,0,10*ROW('Water Data'!G56))="","",OFFSET('Water Data'!$G$28,0,10*ROW('Water Data'!G56)))</f>
        <v/>
      </c>
      <c r="CD62" s="330" t="str">
        <f ca="true">+IF(OFFSET('Water Data'!$G$29,0,10*ROW('Water Data'!G56))="","",OFFSET('Water Data'!$G$29,0,10*ROW('Water Data'!G56)))</f>
        <v/>
      </c>
      <c r="CE62" s="330" t="str">
        <f ca="true">+IF(OFFSET('Water Data'!$H$27,0,10*ROW('Water Data'!H56))="","",OFFSET('Water Data'!$H$27,0,10*ROW('Water Data'!H56)))</f>
        <v/>
      </c>
      <c r="CF62" s="330" t="str">
        <f ca="true">+IF(OFFSET('Water Data'!$H$28,0,10*ROW('Water Data'!H56))="","",OFFSET('Water Data'!$H$28,0,10*ROW('Water Data'!H56)))</f>
        <v/>
      </c>
      <c r="CG62" s="330" t="str">
        <f ca="true">+IF(OFFSET('Water Data'!$H$29,0,10*ROW('Water Data'!H56))="","",OFFSET('Water Data'!$H$29,0,10*ROW('Water Data'!H56)))</f>
        <v/>
      </c>
      <c r="CH62" s="330" t="str">
        <f ca="true">+IF(OFFSET('Water Data'!$I$27,0,10*ROW('Water Data'!I56))="","",OFFSET('Water Data'!$I$27,0,10*ROW('Water Data'!I56)))</f>
        <v/>
      </c>
      <c r="CI62" s="330" t="str">
        <f ca="true">+IF(OFFSET('Water Data'!$I$28,0,10*ROW('Water Data'!I56))="","",OFFSET('Water Data'!$I$28,0,10*ROW('Water Data'!I56)))</f>
        <v/>
      </c>
      <c r="CJ62" s="330" t="str">
        <f ca="true">+IF(OFFSET('Water Data'!$I$29,0,10*ROW('Water Data'!I56))="","",OFFSET('Water Data'!$I$29,0,10*ROW('Water Data'!I56)))</f>
        <v/>
      </c>
      <c r="CK62" s="330" t="str">
        <f ca="true">+IF(OFFSET('Sanitation Data'!$D$28,0,10*ROW('Sanitation Data'!D56))="","",OFFSET('Sanitation Data'!$D$28,0,10*ROW('Sanitation Data'!D56)))</f>
        <v/>
      </c>
      <c r="CL62" s="330" t="str">
        <f ca="true">+IF(OFFSET('Sanitation Data'!$D$29,0,10*ROW('Sanitation Data'!D56))="","",OFFSET('Sanitation Data'!$D$29,0,10*ROW('Sanitation Data'!D56)))</f>
        <v/>
      </c>
      <c r="CM62" s="330" t="str">
        <f ca="true">+IF(OFFSET('Sanitation Data'!$D$30,0,10*ROW('Sanitation Data'!D56))="","",OFFSET('Sanitation Data'!$D$30,0,10*ROW('Sanitation Data'!D56)))</f>
        <v/>
      </c>
      <c r="CN62" s="330" t="str">
        <f ca="true">+IF(OFFSET('Sanitation Data'!$D$31,0,10*ROW('Sanitation Data'!D56))="","",OFFSET('Sanitation Data'!$D$31,0,10*ROW('Sanitation Data'!D56)))</f>
        <v/>
      </c>
      <c r="CO62" s="330" t="str">
        <f ca="true">+IF(OFFSET('Sanitation Data'!$D$32,0,10*ROW('Sanitation Data'!D56))="","",OFFSET('Sanitation Data'!$D$32,0,10*ROW('Sanitation Data'!D56)))</f>
        <v/>
      </c>
      <c r="CP62" s="330" t="str">
        <f ca="true">+IF(OFFSET('Sanitation Data'!$E$28,0,10*ROW('Sanitation Data'!E56))="","",OFFSET('Sanitation Data'!$E$28,0,10*ROW('Sanitation Data'!E56)))</f>
        <v/>
      </c>
      <c r="CQ62" s="330" t="str">
        <f ca="true">+IF(OFFSET('Sanitation Data'!$E$29,0,10*ROW('Sanitation Data'!E56))="","",OFFSET('Sanitation Data'!$E$29,0,10*ROW('Sanitation Data'!E56)))</f>
        <v/>
      </c>
      <c r="CR62" s="330" t="str">
        <f ca="true">+IF(OFFSET('Sanitation Data'!$E$30,0,10*ROW('Sanitation Data'!E56))="","",OFFSET('Sanitation Data'!$E$30,0,10*ROW('Sanitation Data'!E56)))</f>
        <v/>
      </c>
      <c r="CS62" s="330" t="str">
        <f ca="true">+IF(OFFSET('Sanitation Data'!$E$31,0,10*ROW('Sanitation Data'!E56))="","",OFFSET('Sanitation Data'!$E$31,0,10*ROW('Sanitation Data'!E56)))</f>
        <v/>
      </c>
      <c r="CT62" s="330" t="str">
        <f ca="true">+IF(OFFSET('Sanitation Data'!$E$32,0,10*ROW('Sanitation Data'!E56))="","",OFFSET('Sanitation Data'!$E$32,0,10*ROW('Sanitation Data'!E56)))</f>
        <v/>
      </c>
      <c r="CU62" s="330" t="str">
        <f ca="true">+IF(OFFSET('Sanitation Data'!$F$28,0,10*ROW('Sanitation Data'!F56))="","",OFFSET('Sanitation Data'!$F$28,0,10*ROW('Sanitation Data'!F56)))</f>
        <v/>
      </c>
      <c r="CV62" s="330" t="str">
        <f ca="true">+IF(OFFSET('Sanitation Data'!$F$29,0,10*ROW('Sanitation Data'!F56))="","",OFFSET('Sanitation Data'!$F$29,0,10*ROW('Sanitation Data'!F56)))</f>
        <v/>
      </c>
      <c r="CW62" s="330" t="str">
        <f ca="true">+IF(OFFSET('Sanitation Data'!$F$30,0,10*ROW('Sanitation Data'!F56))="","",OFFSET('Sanitation Data'!$F$30,0,10*ROW('Sanitation Data'!F56)))</f>
        <v/>
      </c>
      <c r="CX62" s="330" t="str">
        <f ca="true">+IF(OFFSET('Sanitation Data'!$F$31,0,10*ROW('Sanitation Data'!F56))="","",OFFSET('Sanitation Data'!$F$31,0,10*ROW('Sanitation Data'!F56)))</f>
        <v/>
      </c>
      <c r="CY62" s="330" t="str">
        <f ca="true">+IF(OFFSET('Sanitation Data'!$F$32,0,10*ROW('Sanitation Data'!F56))="","",OFFSET('Sanitation Data'!$F$32,0,10*ROW('Sanitation Data'!F56)))</f>
        <v/>
      </c>
      <c r="CZ62" s="330" t="str">
        <f ca="true">+IF(OFFSET('Sanitation Data'!$G$28,0,10*ROW('Sanitation Data'!G56))="","",OFFSET('Sanitation Data'!$G$28,0,10*ROW('Sanitation Data'!G56)))</f>
        <v/>
      </c>
      <c r="DA62" s="330" t="str">
        <f ca="true">+IF(OFFSET('Sanitation Data'!$G$29,0,10*ROW('Sanitation Data'!G56))="","",OFFSET('Sanitation Data'!$G$29,0,10*ROW('Sanitation Data'!G56)))</f>
        <v/>
      </c>
      <c r="DB62" s="330" t="str">
        <f ca="true">+IF(OFFSET('Sanitation Data'!$G$30,0,10*ROW('Sanitation Data'!G56))="","",OFFSET('Sanitation Data'!$G$30,0,10*ROW('Sanitation Data'!G56)))</f>
        <v/>
      </c>
      <c r="DC62" s="330" t="str">
        <f ca="true">+IF(OFFSET('Sanitation Data'!$G$31,0,10*ROW('Sanitation Data'!G56))="","",OFFSET('Sanitation Data'!$G$31,0,10*ROW('Sanitation Data'!G56)))</f>
        <v/>
      </c>
      <c r="DD62" s="330" t="str">
        <f ca="true">+IF(OFFSET('Sanitation Data'!$G$32,0,10*ROW('Sanitation Data'!G56))="","",OFFSET('Sanitation Data'!$G$32,0,10*ROW('Sanitation Data'!G56)))</f>
        <v/>
      </c>
      <c r="DE62" s="330" t="str">
        <f ca="true">+IF(OFFSET('Sanitation Data'!$H$28,0,10*ROW('Sanitation Data'!H56))="","",OFFSET('Sanitation Data'!$H$28,0,10*ROW('Sanitation Data'!H56)))</f>
        <v/>
      </c>
      <c r="DF62" s="330" t="str">
        <f ca="true">+IF(OFFSET('Sanitation Data'!$H$29,0,10*ROW('Sanitation Data'!H56))="","",OFFSET('Sanitation Data'!$H$29,0,10*ROW('Sanitation Data'!H56)))</f>
        <v/>
      </c>
      <c r="DG62" s="330" t="str">
        <f ca="true">+IF(OFFSET('Sanitation Data'!$H$30,0,10*ROW('Sanitation Data'!H56))="","",OFFSET('Sanitation Data'!$H$30,0,10*ROW('Sanitation Data'!H56)))</f>
        <v/>
      </c>
      <c r="DH62" s="330" t="str">
        <f ca="true">+IF(OFFSET('Sanitation Data'!$H$31,0,10*ROW('Sanitation Data'!H56))="","",OFFSET('Sanitation Data'!$H$31,0,10*ROW('Sanitation Data'!H56)))</f>
        <v/>
      </c>
      <c r="DI62" s="330" t="str">
        <f ca="true">+IF(OFFSET('Sanitation Data'!$H$32,0,10*ROW('Sanitation Data'!H56))="","",OFFSET('Sanitation Data'!$H$32,0,10*ROW('Sanitation Data'!H56)))</f>
        <v/>
      </c>
      <c r="DJ62" s="330" t="str">
        <f ca="true">+IF(OFFSET('Sanitation Data'!$I$28,0,10*ROW('Sanitation Data'!I56))="","",OFFSET('Sanitation Data'!$I$28,0,10*ROW('Sanitation Data'!I56)))</f>
        <v/>
      </c>
      <c r="DK62" s="330" t="str">
        <f ca="true">+IF(OFFSET('Sanitation Data'!$I$29,0,10*ROW('Sanitation Data'!I56))="","",OFFSET('Sanitation Data'!$I$29,0,10*ROW('Sanitation Data'!I56)))</f>
        <v/>
      </c>
      <c r="DL62" s="330" t="str">
        <f ca="true">+IF(OFFSET('Sanitation Data'!$I$30,0,10*ROW('Sanitation Data'!I56))="","",OFFSET('Sanitation Data'!$I$30,0,10*ROW('Sanitation Data'!I56)))</f>
        <v/>
      </c>
      <c r="DM62" s="330" t="str">
        <f ca="true">+IF(OFFSET('Sanitation Data'!$I$31,0,10*ROW('Sanitation Data'!I56))="","",OFFSET('Sanitation Data'!$I$31,0,10*ROW('Sanitation Data'!I56)))</f>
        <v/>
      </c>
      <c r="DN62" s="330" t="str">
        <f ca="true">+IF(OFFSET('Sanitation Data'!$I$32,0,10*ROW('Sanitation Data'!I56))="","",OFFSET('Sanitation Data'!$I$32,0,10*ROW('Sanitation Data'!I56)))</f>
        <v/>
      </c>
      <c r="DO62" s="330" t="str">
        <f ca="true">+IF(OFFSET('Hygiene Data'!$D$11,0,10*ROW('Hygiene Data'!D56))="","",OFFSET('Hygiene Data'!$D$11,0,10*ROW('Hygiene Data'!D56)))</f>
        <v/>
      </c>
      <c r="DP62" s="330" t="str">
        <f ca="true">+IF(OFFSET('Hygiene Data'!$D$12,0,10*ROW('Hygiene Data'!D56))="","",OFFSET('Hygiene Data'!$D$12,0,10*ROW('Hygiene Data'!D56)))</f>
        <v/>
      </c>
      <c r="DQ62" s="330" t="str">
        <f ca="true">+IF(OFFSET('Hygiene Data'!$D$13,0,10*ROW('Hygiene Data'!D56))="","",OFFSET('Hygiene Data'!$D$13,0,10*ROW('Hygiene Data'!D56)))</f>
        <v/>
      </c>
      <c r="DR62" s="330" t="str">
        <f ca="true">+IF(OFFSET('Hygiene Data'!$E$11,0,10*ROW('Hygiene Data'!E56))="","",OFFSET('Hygiene Data'!$E$11,0,10*ROW('Hygiene Data'!E56)))</f>
        <v/>
      </c>
      <c r="DS62" s="330" t="str">
        <f ca="true">+IF(OFFSET('Hygiene Data'!$E$12,0,10*ROW('Hygiene Data'!E56))="","",OFFSET('Hygiene Data'!$E$12,0,10*ROW('Hygiene Data'!E56)))</f>
        <v/>
      </c>
      <c r="DT62" s="330" t="str">
        <f ca="true">+IF(OFFSET('Hygiene Data'!$E$13,0,10*ROW('Hygiene Data'!E56))="","",OFFSET('Hygiene Data'!$E$13,0,10*ROW('Hygiene Data'!E56)))</f>
        <v/>
      </c>
      <c r="DU62" s="330" t="str">
        <f ca="true">+IF(OFFSET('Hygiene Data'!$F$11,0,10*ROW('Hygiene Data'!F56))="","",OFFSET('Hygiene Data'!$F$11,0,10*ROW('Hygiene Data'!F56)))</f>
        <v/>
      </c>
      <c r="DV62" s="330" t="str">
        <f ca="true">+IF(OFFSET('Hygiene Data'!$F$12,0,10*ROW('Hygiene Data'!F56))="","",OFFSET('Hygiene Data'!$F$12,0,10*ROW('Hygiene Data'!F56)))</f>
        <v/>
      </c>
      <c r="DW62" s="330" t="str">
        <f ca="true">+IF(OFFSET('Hygiene Data'!$F$13,0,10*ROW('Hygiene Data'!F56))="","",OFFSET('Hygiene Data'!$F$13,0,10*ROW('Hygiene Data'!F56)))</f>
        <v/>
      </c>
      <c r="DX62" s="330" t="str">
        <f ca="true">+IF(OFFSET('Hygiene Data'!$G$11,0,10*ROW('Hygiene Data'!G56))="","",OFFSET('Hygiene Data'!$G$11,0,10*ROW('Hygiene Data'!G56)))</f>
        <v/>
      </c>
      <c r="DY62" s="330" t="str">
        <f ca="true">+IF(OFFSET('Hygiene Data'!$G$12,0,10*ROW('Hygiene Data'!G56))="","",OFFSET('Hygiene Data'!$G$12,0,10*ROW('Hygiene Data'!G56)))</f>
        <v/>
      </c>
      <c r="DZ62" s="330" t="str">
        <f ca="true">+IF(OFFSET('Hygiene Data'!$G$13,0,10*ROW('Hygiene Data'!G56))="","",OFFSET('Hygiene Data'!$G$13,0,10*ROW('Hygiene Data'!G56)))</f>
        <v/>
      </c>
      <c r="EA62" s="330" t="str">
        <f ca="true">+IF(OFFSET('Hygiene Data'!$H$11,0,10*ROW('Hygiene Data'!H56))="","",OFFSET('Hygiene Data'!$H$11,0,10*ROW('Hygiene Data'!H56)))</f>
        <v/>
      </c>
      <c r="EB62" s="330" t="str">
        <f ca="true">+IF(OFFSET('Hygiene Data'!$H$12,0,10*ROW('Hygiene Data'!H56))="","",OFFSET('Hygiene Data'!$H$12,0,10*ROW('Hygiene Data'!H56)))</f>
        <v/>
      </c>
      <c r="EC62" s="330" t="str">
        <f ca="true">+IF(OFFSET('Hygiene Data'!$H$13,0,10*ROW('Hygiene Data'!H56))="","",OFFSET('Hygiene Data'!$H$13,0,10*ROW('Hygiene Data'!H56)))</f>
        <v/>
      </c>
      <c r="ED62" s="330" t="str">
        <f ca="true">+IF(OFFSET('Hygiene Data'!$I$11,0,10*ROW('Hygiene Data'!I56))="","",OFFSET('Hygiene Data'!$I$11,0,10*ROW('Hygiene Data'!I56)))</f>
        <v/>
      </c>
      <c r="EE62" s="330" t="str">
        <f ca="true">+IF(OFFSET('Hygiene Data'!$I$12,0,10*ROW('Hygiene Data'!I56))="","",OFFSET('Hygiene Data'!$I$12,0,10*ROW('Hygiene Data'!I56)))</f>
        <v/>
      </c>
      <c r="EF62" s="33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90"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30"/>
      <c r="BS63" s="330" t="str">
        <f ca="true">+IF(OFFSET('Water Data'!$D$27,0,10*ROW('Water Data'!D57))="","",OFFSET('Water Data'!$D$27,0,10*ROW('Water Data'!D57)))</f>
        <v/>
      </c>
      <c r="BT63" s="330" t="str">
        <f ca="true">+IF(OFFSET('Water Data'!$D$28,0,10*ROW('Water Data'!D57))="","",OFFSET('Water Data'!$D$28,0,10*ROW('Water Data'!D57)))</f>
        <v/>
      </c>
      <c r="BU63" s="330" t="str">
        <f ca="true">+IF(OFFSET('Water Data'!$D$29,0,10*ROW('Water Data'!D57))="","",OFFSET('Water Data'!$D$29,0,10*ROW('Water Data'!D57)))</f>
        <v/>
      </c>
      <c r="BV63" s="330" t="str">
        <f ca="true">+IF(OFFSET('Water Data'!$E$27,0,10*ROW('Water Data'!E57))="","",OFFSET('Water Data'!$E$27,0,10*ROW('Water Data'!E57)))</f>
        <v/>
      </c>
      <c r="BW63" s="330" t="str">
        <f ca="true">+IF(OFFSET('Water Data'!$E$28,0,10*ROW('Water Data'!E57))="","",OFFSET('Water Data'!$E$28,0,10*ROW('Water Data'!E57)))</f>
        <v/>
      </c>
      <c r="BX63" s="330" t="str">
        <f ca="true">+IF(OFFSET('Water Data'!$E$29,0,10*ROW('Water Data'!E57))="","",OFFSET('Water Data'!$E$29,0,10*ROW('Water Data'!E57)))</f>
        <v/>
      </c>
      <c r="BY63" s="330" t="str">
        <f ca="true">+IF(OFFSET('Water Data'!$F$27,0,10*ROW('Water Data'!F57))="","",OFFSET('Water Data'!$F$27,0,10*ROW('Water Data'!F57)))</f>
        <v/>
      </c>
      <c r="BZ63" s="330" t="str">
        <f ca="true">+IF(OFFSET('Water Data'!$F$28,0,10*ROW('Water Data'!F57))="","",OFFSET('Water Data'!$F$28,0,10*ROW('Water Data'!F57)))</f>
        <v/>
      </c>
      <c r="CA63" s="330" t="str">
        <f ca="true">+IF(OFFSET('Water Data'!$F$29,0,10*ROW('Water Data'!F57))="","",OFFSET('Water Data'!$F$29,0,10*ROW('Water Data'!F57)))</f>
        <v/>
      </c>
      <c r="CB63" s="330" t="str">
        <f ca="true">+IF(OFFSET('Water Data'!$G$27,0,10*ROW('Water Data'!G57))="","",OFFSET('Water Data'!$G$27,0,10*ROW('Water Data'!G57)))</f>
        <v/>
      </c>
      <c r="CC63" s="330" t="str">
        <f ca="true">+IF(OFFSET('Water Data'!$G$28,0,10*ROW('Water Data'!G57))="","",OFFSET('Water Data'!$G$28,0,10*ROW('Water Data'!G57)))</f>
        <v/>
      </c>
      <c r="CD63" s="330" t="str">
        <f ca="true">+IF(OFFSET('Water Data'!$G$29,0,10*ROW('Water Data'!G57))="","",OFFSET('Water Data'!$G$29,0,10*ROW('Water Data'!G57)))</f>
        <v/>
      </c>
      <c r="CE63" s="330" t="str">
        <f ca="true">+IF(OFFSET('Water Data'!$H$27,0,10*ROW('Water Data'!H57))="","",OFFSET('Water Data'!$H$27,0,10*ROW('Water Data'!H57)))</f>
        <v/>
      </c>
      <c r="CF63" s="330" t="str">
        <f ca="true">+IF(OFFSET('Water Data'!$H$28,0,10*ROW('Water Data'!H57))="","",OFFSET('Water Data'!$H$28,0,10*ROW('Water Data'!H57)))</f>
        <v/>
      </c>
      <c r="CG63" s="330" t="str">
        <f ca="true">+IF(OFFSET('Water Data'!$H$29,0,10*ROW('Water Data'!H57))="","",OFFSET('Water Data'!$H$29,0,10*ROW('Water Data'!H57)))</f>
        <v/>
      </c>
      <c r="CH63" s="330" t="str">
        <f ca="true">+IF(OFFSET('Water Data'!$I$27,0,10*ROW('Water Data'!I57))="","",OFFSET('Water Data'!$I$27,0,10*ROW('Water Data'!I57)))</f>
        <v/>
      </c>
      <c r="CI63" s="330" t="str">
        <f ca="true">+IF(OFFSET('Water Data'!$I$28,0,10*ROW('Water Data'!I57))="","",OFFSET('Water Data'!$I$28,0,10*ROW('Water Data'!I57)))</f>
        <v/>
      </c>
      <c r="CJ63" s="330" t="str">
        <f ca="true">+IF(OFFSET('Water Data'!$I$29,0,10*ROW('Water Data'!I57))="","",OFFSET('Water Data'!$I$29,0,10*ROW('Water Data'!I57)))</f>
        <v/>
      </c>
      <c r="CK63" s="330" t="str">
        <f ca="true">+IF(OFFSET('Sanitation Data'!$D$28,0,10*ROW('Sanitation Data'!D57))="","",OFFSET('Sanitation Data'!$D$28,0,10*ROW('Sanitation Data'!D57)))</f>
        <v/>
      </c>
      <c r="CL63" s="330" t="str">
        <f ca="true">+IF(OFFSET('Sanitation Data'!$D$29,0,10*ROW('Sanitation Data'!D57))="","",OFFSET('Sanitation Data'!$D$29,0,10*ROW('Sanitation Data'!D57)))</f>
        <v/>
      </c>
      <c r="CM63" s="330" t="str">
        <f ca="true">+IF(OFFSET('Sanitation Data'!$D$30,0,10*ROW('Sanitation Data'!D57))="","",OFFSET('Sanitation Data'!$D$30,0,10*ROW('Sanitation Data'!D57)))</f>
        <v/>
      </c>
      <c r="CN63" s="330" t="str">
        <f ca="true">+IF(OFFSET('Sanitation Data'!$D$31,0,10*ROW('Sanitation Data'!D57))="","",OFFSET('Sanitation Data'!$D$31,0,10*ROW('Sanitation Data'!D57)))</f>
        <v/>
      </c>
      <c r="CO63" s="330" t="str">
        <f ca="true">+IF(OFFSET('Sanitation Data'!$D$32,0,10*ROW('Sanitation Data'!D57))="","",OFFSET('Sanitation Data'!$D$32,0,10*ROW('Sanitation Data'!D57)))</f>
        <v/>
      </c>
      <c r="CP63" s="330" t="str">
        <f ca="true">+IF(OFFSET('Sanitation Data'!$E$28,0,10*ROW('Sanitation Data'!E57))="","",OFFSET('Sanitation Data'!$E$28,0,10*ROW('Sanitation Data'!E57)))</f>
        <v/>
      </c>
      <c r="CQ63" s="330" t="str">
        <f ca="true">+IF(OFFSET('Sanitation Data'!$E$29,0,10*ROW('Sanitation Data'!E57))="","",OFFSET('Sanitation Data'!$E$29,0,10*ROW('Sanitation Data'!E57)))</f>
        <v/>
      </c>
      <c r="CR63" s="330" t="str">
        <f ca="true">+IF(OFFSET('Sanitation Data'!$E$30,0,10*ROW('Sanitation Data'!E57))="","",OFFSET('Sanitation Data'!$E$30,0,10*ROW('Sanitation Data'!E57)))</f>
        <v/>
      </c>
      <c r="CS63" s="330" t="str">
        <f ca="true">+IF(OFFSET('Sanitation Data'!$E$31,0,10*ROW('Sanitation Data'!E57))="","",OFFSET('Sanitation Data'!$E$31,0,10*ROW('Sanitation Data'!E57)))</f>
        <v/>
      </c>
      <c r="CT63" s="330" t="str">
        <f ca="true">+IF(OFFSET('Sanitation Data'!$E$32,0,10*ROW('Sanitation Data'!E57))="","",OFFSET('Sanitation Data'!$E$32,0,10*ROW('Sanitation Data'!E57)))</f>
        <v/>
      </c>
      <c r="CU63" s="330" t="str">
        <f ca="true">+IF(OFFSET('Sanitation Data'!$F$28,0,10*ROW('Sanitation Data'!F57))="","",OFFSET('Sanitation Data'!$F$28,0,10*ROW('Sanitation Data'!F57)))</f>
        <v/>
      </c>
      <c r="CV63" s="330" t="str">
        <f ca="true">+IF(OFFSET('Sanitation Data'!$F$29,0,10*ROW('Sanitation Data'!F57))="","",OFFSET('Sanitation Data'!$F$29,0,10*ROW('Sanitation Data'!F57)))</f>
        <v/>
      </c>
      <c r="CW63" s="330" t="str">
        <f ca="true">+IF(OFFSET('Sanitation Data'!$F$30,0,10*ROW('Sanitation Data'!F57))="","",OFFSET('Sanitation Data'!$F$30,0,10*ROW('Sanitation Data'!F57)))</f>
        <v/>
      </c>
      <c r="CX63" s="330" t="str">
        <f ca="true">+IF(OFFSET('Sanitation Data'!$F$31,0,10*ROW('Sanitation Data'!F57))="","",OFFSET('Sanitation Data'!$F$31,0,10*ROW('Sanitation Data'!F57)))</f>
        <v/>
      </c>
      <c r="CY63" s="330" t="str">
        <f ca="true">+IF(OFFSET('Sanitation Data'!$F$32,0,10*ROW('Sanitation Data'!F57))="","",OFFSET('Sanitation Data'!$F$32,0,10*ROW('Sanitation Data'!F57)))</f>
        <v/>
      </c>
      <c r="CZ63" s="330" t="str">
        <f ca="true">+IF(OFFSET('Sanitation Data'!$G$28,0,10*ROW('Sanitation Data'!G57))="","",OFFSET('Sanitation Data'!$G$28,0,10*ROW('Sanitation Data'!G57)))</f>
        <v/>
      </c>
      <c r="DA63" s="330" t="str">
        <f ca="true">+IF(OFFSET('Sanitation Data'!$G$29,0,10*ROW('Sanitation Data'!G57))="","",OFFSET('Sanitation Data'!$G$29,0,10*ROW('Sanitation Data'!G57)))</f>
        <v/>
      </c>
      <c r="DB63" s="330" t="str">
        <f ca="true">+IF(OFFSET('Sanitation Data'!$G$30,0,10*ROW('Sanitation Data'!G57))="","",OFFSET('Sanitation Data'!$G$30,0,10*ROW('Sanitation Data'!G57)))</f>
        <v/>
      </c>
      <c r="DC63" s="330" t="str">
        <f ca="true">+IF(OFFSET('Sanitation Data'!$G$31,0,10*ROW('Sanitation Data'!G57))="","",OFFSET('Sanitation Data'!$G$31,0,10*ROW('Sanitation Data'!G57)))</f>
        <v/>
      </c>
      <c r="DD63" s="330" t="str">
        <f ca="true">+IF(OFFSET('Sanitation Data'!$G$32,0,10*ROW('Sanitation Data'!G57))="","",OFFSET('Sanitation Data'!$G$32,0,10*ROW('Sanitation Data'!G57)))</f>
        <v/>
      </c>
      <c r="DE63" s="330" t="str">
        <f ca="true">+IF(OFFSET('Sanitation Data'!$H$28,0,10*ROW('Sanitation Data'!H57))="","",OFFSET('Sanitation Data'!$H$28,0,10*ROW('Sanitation Data'!H57)))</f>
        <v/>
      </c>
      <c r="DF63" s="330" t="str">
        <f ca="true">+IF(OFFSET('Sanitation Data'!$H$29,0,10*ROW('Sanitation Data'!H57))="","",OFFSET('Sanitation Data'!$H$29,0,10*ROW('Sanitation Data'!H57)))</f>
        <v/>
      </c>
      <c r="DG63" s="330" t="str">
        <f ca="true">+IF(OFFSET('Sanitation Data'!$H$30,0,10*ROW('Sanitation Data'!H57))="","",OFFSET('Sanitation Data'!$H$30,0,10*ROW('Sanitation Data'!H57)))</f>
        <v/>
      </c>
      <c r="DH63" s="330" t="str">
        <f ca="true">+IF(OFFSET('Sanitation Data'!$H$31,0,10*ROW('Sanitation Data'!H57))="","",OFFSET('Sanitation Data'!$H$31,0,10*ROW('Sanitation Data'!H57)))</f>
        <v/>
      </c>
      <c r="DI63" s="330" t="str">
        <f ca="true">+IF(OFFSET('Sanitation Data'!$H$32,0,10*ROW('Sanitation Data'!H57))="","",OFFSET('Sanitation Data'!$H$32,0,10*ROW('Sanitation Data'!H57)))</f>
        <v/>
      </c>
      <c r="DJ63" s="330" t="str">
        <f ca="true">+IF(OFFSET('Sanitation Data'!$I$28,0,10*ROW('Sanitation Data'!I57))="","",OFFSET('Sanitation Data'!$I$28,0,10*ROW('Sanitation Data'!I57)))</f>
        <v/>
      </c>
      <c r="DK63" s="330" t="str">
        <f ca="true">+IF(OFFSET('Sanitation Data'!$I$29,0,10*ROW('Sanitation Data'!I57))="","",OFFSET('Sanitation Data'!$I$29,0,10*ROW('Sanitation Data'!I57)))</f>
        <v/>
      </c>
      <c r="DL63" s="330" t="str">
        <f ca="true">+IF(OFFSET('Sanitation Data'!$I$30,0,10*ROW('Sanitation Data'!I57))="","",OFFSET('Sanitation Data'!$I$30,0,10*ROW('Sanitation Data'!I57)))</f>
        <v/>
      </c>
      <c r="DM63" s="330" t="str">
        <f ca="true">+IF(OFFSET('Sanitation Data'!$I$31,0,10*ROW('Sanitation Data'!I57))="","",OFFSET('Sanitation Data'!$I$31,0,10*ROW('Sanitation Data'!I57)))</f>
        <v/>
      </c>
      <c r="DN63" s="330" t="str">
        <f ca="true">+IF(OFFSET('Sanitation Data'!$I$32,0,10*ROW('Sanitation Data'!I57))="","",OFFSET('Sanitation Data'!$I$32,0,10*ROW('Sanitation Data'!I57)))</f>
        <v/>
      </c>
      <c r="DO63" s="330" t="str">
        <f ca="true">+IF(OFFSET('Hygiene Data'!$D$11,0,10*ROW('Hygiene Data'!D57))="","",OFFSET('Hygiene Data'!$D$11,0,10*ROW('Hygiene Data'!D57)))</f>
        <v/>
      </c>
      <c r="DP63" s="330" t="str">
        <f ca="true">+IF(OFFSET('Hygiene Data'!$D$12,0,10*ROW('Hygiene Data'!D57))="","",OFFSET('Hygiene Data'!$D$12,0,10*ROW('Hygiene Data'!D57)))</f>
        <v/>
      </c>
      <c r="DQ63" s="330" t="str">
        <f ca="true">+IF(OFFSET('Hygiene Data'!$D$13,0,10*ROW('Hygiene Data'!D57))="","",OFFSET('Hygiene Data'!$D$13,0,10*ROW('Hygiene Data'!D57)))</f>
        <v/>
      </c>
      <c r="DR63" s="330" t="str">
        <f ca="true">+IF(OFFSET('Hygiene Data'!$E$11,0,10*ROW('Hygiene Data'!E57))="","",OFFSET('Hygiene Data'!$E$11,0,10*ROW('Hygiene Data'!E57)))</f>
        <v/>
      </c>
      <c r="DS63" s="330" t="str">
        <f ca="true">+IF(OFFSET('Hygiene Data'!$E$12,0,10*ROW('Hygiene Data'!E57))="","",OFFSET('Hygiene Data'!$E$12,0,10*ROW('Hygiene Data'!E57)))</f>
        <v/>
      </c>
      <c r="DT63" s="330" t="str">
        <f ca="true">+IF(OFFSET('Hygiene Data'!$E$13,0,10*ROW('Hygiene Data'!E57))="","",OFFSET('Hygiene Data'!$E$13,0,10*ROW('Hygiene Data'!E57)))</f>
        <v/>
      </c>
      <c r="DU63" s="330" t="str">
        <f ca="true">+IF(OFFSET('Hygiene Data'!$F$11,0,10*ROW('Hygiene Data'!F57))="","",OFFSET('Hygiene Data'!$F$11,0,10*ROW('Hygiene Data'!F57)))</f>
        <v/>
      </c>
      <c r="DV63" s="330" t="str">
        <f ca="true">+IF(OFFSET('Hygiene Data'!$F$12,0,10*ROW('Hygiene Data'!F57))="","",OFFSET('Hygiene Data'!$F$12,0,10*ROW('Hygiene Data'!F57)))</f>
        <v/>
      </c>
      <c r="DW63" s="330" t="str">
        <f ca="true">+IF(OFFSET('Hygiene Data'!$F$13,0,10*ROW('Hygiene Data'!F57))="","",OFFSET('Hygiene Data'!$F$13,0,10*ROW('Hygiene Data'!F57)))</f>
        <v/>
      </c>
      <c r="DX63" s="330" t="str">
        <f ca="true">+IF(OFFSET('Hygiene Data'!$G$11,0,10*ROW('Hygiene Data'!G57))="","",OFFSET('Hygiene Data'!$G$11,0,10*ROW('Hygiene Data'!G57)))</f>
        <v/>
      </c>
      <c r="DY63" s="330" t="str">
        <f ca="true">+IF(OFFSET('Hygiene Data'!$G$12,0,10*ROW('Hygiene Data'!G57))="","",OFFSET('Hygiene Data'!$G$12,0,10*ROW('Hygiene Data'!G57)))</f>
        <v/>
      </c>
      <c r="DZ63" s="330" t="str">
        <f ca="true">+IF(OFFSET('Hygiene Data'!$G$13,0,10*ROW('Hygiene Data'!G57))="","",OFFSET('Hygiene Data'!$G$13,0,10*ROW('Hygiene Data'!G57)))</f>
        <v/>
      </c>
      <c r="EA63" s="330" t="str">
        <f ca="true">+IF(OFFSET('Hygiene Data'!$H$11,0,10*ROW('Hygiene Data'!H57))="","",OFFSET('Hygiene Data'!$H$11,0,10*ROW('Hygiene Data'!H57)))</f>
        <v/>
      </c>
      <c r="EB63" s="330" t="str">
        <f ca="true">+IF(OFFSET('Hygiene Data'!$H$12,0,10*ROW('Hygiene Data'!H57))="","",OFFSET('Hygiene Data'!$H$12,0,10*ROW('Hygiene Data'!H57)))</f>
        <v/>
      </c>
      <c r="EC63" s="330" t="str">
        <f ca="true">+IF(OFFSET('Hygiene Data'!$H$13,0,10*ROW('Hygiene Data'!H57))="","",OFFSET('Hygiene Data'!$H$13,0,10*ROW('Hygiene Data'!H57)))</f>
        <v/>
      </c>
      <c r="ED63" s="330" t="str">
        <f ca="true">+IF(OFFSET('Hygiene Data'!$I$11,0,10*ROW('Hygiene Data'!I57))="","",OFFSET('Hygiene Data'!$I$11,0,10*ROW('Hygiene Data'!I57)))</f>
        <v/>
      </c>
      <c r="EE63" s="330" t="str">
        <f ca="true">+IF(OFFSET('Hygiene Data'!$I$12,0,10*ROW('Hygiene Data'!I57))="","",OFFSET('Hygiene Data'!$I$12,0,10*ROW('Hygiene Data'!I57)))</f>
        <v/>
      </c>
      <c r="EF63" s="33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90"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30"/>
      <c r="BS64" s="330" t="str">
        <f ca="true">+IF(OFFSET('Water Data'!$D$27,0,10*ROW('Water Data'!D58))="","",OFFSET('Water Data'!$D$27,0,10*ROW('Water Data'!D58)))</f>
        <v/>
      </c>
      <c r="BT64" s="330" t="str">
        <f ca="true">+IF(OFFSET('Water Data'!$D$28,0,10*ROW('Water Data'!D58))="","",OFFSET('Water Data'!$D$28,0,10*ROW('Water Data'!D58)))</f>
        <v/>
      </c>
      <c r="BU64" s="330" t="str">
        <f ca="true">+IF(OFFSET('Water Data'!$D$29,0,10*ROW('Water Data'!D58))="","",OFFSET('Water Data'!$D$29,0,10*ROW('Water Data'!D58)))</f>
        <v/>
      </c>
      <c r="BV64" s="330" t="str">
        <f ca="true">+IF(OFFSET('Water Data'!$E$27,0,10*ROW('Water Data'!E58))="","",OFFSET('Water Data'!$E$27,0,10*ROW('Water Data'!E58)))</f>
        <v/>
      </c>
      <c r="BW64" s="330" t="str">
        <f ca="true">+IF(OFFSET('Water Data'!$E$28,0,10*ROW('Water Data'!E58))="","",OFFSET('Water Data'!$E$28,0,10*ROW('Water Data'!E58)))</f>
        <v/>
      </c>
      <c r="BX64" s="330" t="str">
        <f ca="true">+IF(OFFSET('Water Data'!$E$29,0,10*ROW('Water Data'!E58))="","",OFFSET('Water Data'!$E$29,0,10*ROW('Water Data'!E58)))</f>
        <v/>
      </c>
      <c r="BY64" s="330" t="str">
        <f ca="true">+IF(OFFSET('Water Data'!$F$27,0,10*ROW('Water Data'!F58))="","",OFFSET('Water Data'!$F$27,0,10*ROW('Water Data'!F58)))</f>
        <v/>
      </c>
      <c r="BZ64" s="330" t="str">
        <f ca="true">+IF(OFFSET('Water Data'!$F$28,0,10*ROW('Water Data'!F58))="","",OFFSET('Water Data'!$F$28,0,10*ROW('Water Data'!F58)))</f>
        <v/>
      </c>
      <c r="CA64" s="330" t="str">
        <f ca="true">+IF(OFFSET('Water Data'!$F$29,0,10*ROW('Water Data'!F58))="","",OFFSET('Water Data'!$F$29,0,10*ROW('Water Data'!F58)))</f>
        <v/>
      </c>
      <c r="CB64" s="330" t="str">
        <f ca="true">+IF(OFFSET('Water Data'!$G$27,0,10*ROW('Water Data'!G58))="","",OFFSET('Water Data'!$G$27,0,10*ROW('Water Data'!G58)))</f>
        <v/>
      </c>
      <c r="CC64" s="330" t="str">
        <f ca="true">+IF(OFFSET('Water Data'!$G$28,0,10*ROW('Water Data'!G58))="","",OFFSET('Water Data'!$G$28,0,10*ROW('Water Data'!G58)))</f>
        <v/>
      </c>
      <c r="CD64" s="330" t="str">
        <f ca="true">+IF(OFFSET('Water Data'!$G$29,0,10*ROW('Water Data'!G58))="","",OFFSET('Water Data'!$G$29,0,10*ROW('Water Data'!G58)))</f>
        <v/>
      </c>
      <c r="CE64" s="330" t="str">
        <f ca="true">+IF(OFFSET('Water Data'!$H$27,0,10*ROW('Water Data'!H58))="","",OFFSET('Water Data'!$H$27,0,10*ROW('Water Data'!H58)))</f>
        <v/>
      </c>
      <c r="CF64" s="330" t="str">
        <f ca="true">+IF(OFFSET('Water Data'!$H$28,0,10*ROW('Water Data'!H58))="","",OFFSET('Water Data'!$H$28,0,10*ROW('Water Data'!H58)))</f>
        <v/>
      </c>
      <c r="CG64" s="330" t="str">
        <f ca="true">+IF(OFFSET('Water Data'!$H$29,0,10*ROW('Water Data'!H58))="","",OFFSET('Water Data'!$H$29,0,10*ROW('Water Data'!H58)))</f>
        <v/>
      </c>
      <c r="CH64" s="330" t="str">
        <f ca="true">+IF(OFFSET('Water Data'!$I$27,0,10*ROW('Water Data'!I58))="","",OFFSET('Water Data'!$I$27,0,10*ROW('Water Data'!I58)))</f>
        <v/>
      </c>
      <c r="CI64" s="330" t="str">
        <f ca="true">+IF(OFFSET('Water Data'!$I$28,0,10*ROW('Water Data'!I58))="","",OFFSET('Water Data'!$I$28,0,10*ROW('Water Data'!I58)))</f>
        <v/>
      </c>
      <c r="CJ64" s="330" t="str">
        <f ca="true">+IF(OFFSET('Water Data'!$I$29,0,10*ROW('Water Data'!I58))="","",OFFSET('Water Data'!$I$29,0,10*ROW('Water Data'!I58)))</f>
        <v/>
      </c>
      <c r="CK64" s="330" t="str">
        <f ca="true">+IF(OFFSET('Sanitation Data'!$D$28,0,10*ROW('Sanitation Data'!D58))="","",OFFSET('Sanitation Data'!$D$28,0,10*ROW('Sanitation Data'!D58)))</f>
        <v/>
      </c>
      <c r="CL64" s="330" t="str">
        <f ca="true">+IF(OFFSET('Sanitation Data'!$D$29,0,10*ROW('Sanitation Data'!D58))="","",OFFSET('Sanitation Data'!$D$29,0,10*ROW('Sanitation Data'!D58)))</f>
        <v/>
      </c>
      <c r="CM64" s="330" t="str">
        <f ca="true">+IF(OFFSET('Sanitation Data'!$D$30,0,10*ROW('Sanitation Data'!D58))="","",OFFSET('Sanitation Data'!$D$30,0,10*ROW('Sanitation Data'!D58)))</f>
        <v/>
      </c>
      <c r="CN64" s="330" t="str">
        <f ca="true">+IF(OFFSET('Sanitation Data'!$D$31,0,10*ROW('Sanitation Data'!D58))="","",OFFSET('Sanitation Data'!$D$31,0,10*ROW('Sanitation Data'!D58)))</f>
        <v/>
      </c>
      <c r="CO64" s="330" t="str">
        <f ca="true">+IF(OFFSET('Sanitation Data'!$D$32,0,10*ROW('Sanitation Data'!D58))="","",OFFSET('Sanitation Data'!$D$32,0,10*ROW('Sanitation Data'!D58)))</f>
        <v/>
      </c>
      <c r="CP64" s="330" t="str">
        <f ca="true">+IF(OFFSET('Sanitation Data'!$E$28,0,10*ROW('Sanitation Data'!E58))="","",OFFSET('Sanitation Data'!$E$28,0,10*ROW('Sanitation Data'!E58)))</f>
        <v/>
      </c>
      <c r="CQ64" s="330" t="str">
        <f ca="true">+IF(OFFSET('Sanitation Data'!$E$29,0,10*ROW('Sanitation Data'!E58))="","",OFFSET('Sanitation Data'!$E$29,0,10*ROW('Sanitation Data'!E58)))</f>
        <v/>
      </c>
      <c r="CR64" s="330" t="str">
        <f ca="true">+IF(OFFSET('Sanitation Data'!$E$30,0,10*ROW('Sanitation Data'!E58))="","",OFFSET('Sanitation Data'!$E$30,0,10*ROW('Sanitation Data'!E58)))</f>
        <v/>
      </c>
      <c r="CS64" s="330" t="str">
        <f ca="true">+IF(OFFSET('Sanitation Data'!$E$31,0,10*ROW('Sanitation Data'!E58))="","",OFFSET('Sanitation Data'!$E$31,0,10*ROW('Sanitation Data'!E58)))</f>
        <v/>
      </c>
      <c r="CT64" s="330" t="str">
        <f ca="true">+IF(OFFSET('Sanitation Data'!$E$32,0,10*ROW('Sanitation Data'!E58))="","",OFFSET('Sanitation Data'!$E$32,0,10*ROW('Sanitation Data'!E58)))</f>
        <v/>
      </c>
      <c r="CU64" s="330" t="str">
        <f ca="true">+IF(OFFSET('Sanitation Data'!$F$28,0,10*ROW('Sanitation Data'!F58))="","",OFFSET('Sanitation Data'!$F$28,0,10*ROW('Sanitation Data'!F58)))</f>
        <v/>
      </c>
      <c r="CV64" s="330" t="str">
        <f ca="true">+IF(OFFSET('Sanitation Data'!$F$29,0,10*ROW('Sanitation Data'!F58))="","",OFFSET('Sanitation Data'!$F$29,0,10*ROW('Sanitation Data'!F58)))</f>
        <v/>
      </c>
      <c r="CW64" s="330" t="str">
        <f ca="true">+IF(OFFSET('Sanitation Data'!$F$30,0,10*ROW('Sanitation Data'!F58))="","",OFFSET('Sanitation Data'!$F$30,0,10*ROW('Sanitation Data'!F58)))</f>
        <v/>
      </c>
      <c r="CX64" s="330" t="str">
        <f ca="true">+IF(OFFSET('Sanitation Data'!$F$31,0,10*ROW('Sanitation Data'!F58))="","",OFFSET('Sanitation Data'!$F$31,0,10*ROW('Sanitation Data'!F58)))</f>
        <v/>
      </c>
      <c r="CY64" s="330" t="str">
        <f ca="true">+IF(OFFSET('Sanitation Data'!$F$32,0,10*ROW('Sanitation Data'!F58))="","",OFFSET('Sanitation Data'!$F$32,0,10*ROW('Sanitation Data'!F58)))</f>
        <v/>
      </c>
      <c r="CZ64" s="330" t="str">
        <f ca="true">+IF(OFFSET('Sanitation Data'!$G$28,0,10*ROW('Sanitation Data'!G58))="","",OFFSET('Sanitation Data'!$G$28,0,10*ROW('Sanitation Data'!G58)))</f>
        <v/>
      </c>
      <c r="DA64" s="330" t="str">
        <f ca="true">+IF(OFFSET('Sanitation Data'!$G$29,0,10*ROW('Sanitation Data'!G58))="","",OFFSET('Sanitation Data'!$G$29,0,10*ROW('Sanitation Data'!G58)))</f>
        <v/>
      </c>
      <c r="DB64" s="330" t="str">
        <f ca="true">+IF(OFFSET('Sanitation Data'!$G$30,0,10*ROW('Sanitation Data'!G58))="","",OFFSET('Sanitation Data'!$G$30,0,10*ROW('Sanitation Data'!G58)))</f>
        <v/>
      </c>
      <c r="DC64" s="330" t="str">
        <f ca="true">+IF(OFFSET('Sanitation Data'!$G$31,0,10*ROW('Sanitation Data'!G58))="","",OFFSET('Sanitation Data'!$G$31,0,10*ROW('Sanitation Data'!G58)))</f>
        <v/>
      </c>
      <c r="DD64" s="330" t="str">
        <f ca="true">+IF(OFFSET('Sanitation Data'!$G$32,0,10*ROW('Sanitation Data'!G58))="","",OFFSET('Sanitation Data'!$G$32,0,10*ROW('Sanitation Data'!G58)))</f>
        <v/>
      </c>
      <c r="DE64" s="330" t="str">
        <f ca="true">+IF(OFFSET('Sanitation Data'!$H$28,0,10*ROW('Sanitation Data'!H58))="","",OFFSET('Sanitation Data'!$H$28,0,10*ROW('Sanitation Data'!H58)))</f>
        <v/>
      </c>
      <c r="DF64" s="330" t="str">
        <f ca="true">+IF(OFFSET('Sanitation Data'!$H$29,0,10*ROW('Sanitation Data'!H58))="","",OFFSET('Sanitation Data'!$H$29,0,10*ROW('Sanitation Data'!H58)))</f>
        <v/>
      </c>
      <c r="DG64" s="330" t="str">
        <f ca="true">+IF(OFFSET('Sanitation Data'!$H$30,0,10*ROW('Sanitation Data'!H58))="","",OFFSET('Sanitation Data'!$H$30,0,10*ROW('Sanitation Data'!H58)))</f>
        <v/>
      </c>
      <c r="DH64" s="330" t="str">
        <f ca="true">+IF(OFFSET('Sanitation Data'!$H$31,0,10*ROW('Sanitation Data'!H58))="","",OFFSET('Sanitation Data'!$H$31,0,10*ROW('Sanitation Data'!H58)))</f>
        <v/>
      </c>
      <c r="DI64" s="330" t="str">
        <f ca="true">+IF(OFFSET('Sanitation Data'!$H$32,0,10*ROW('Sanitation Data'!H58))="","",OFFSET('Sanitation Data'!$H$32,0,10*ROW('Sanitation Data'!H58)))</f>
        <v/>
      </c>
      <c r="DJ64" s="330" t="str">
        <f ca="true">+IF(OFFSET('Sanitation Data'!$I$28,0,10*ROW('Sanitation Data'!I58))="","",OFFSET('Sanitation Data'!$I$28,0,10*ROW('Sanitation Data'!I58)))</f>
        <v/>
      </c>
      <c r="DK64" s="330" t="str">
        <f ca="true">+IF(OFFSET('Sanitation Data'!$I$29,0,10*ROW('Sanitation Data'!I58))="","",OFFSET('Sanitation Data'!$I$29,0,10*ROW('Sanitation Data'!I58)))</f>
        <v/>
      </c>
      <c r="DL64" s="330" t="str">
        <f ca="true">+IF(OFFSET('Sanitation Data'!$I$30,0,10*ROW('Sanitation Data'!I58))="","",OFFSET('Sanitation Data'!$I$30,0,10*ROW('Sanitation Data'!I58)))</f>
        <v/>
      </c>
      <c r="DM64" s="330" t="str">
        <f ca="true">+IF(OFFSET('Sanitation Data'!$I$31,0,10*ROW('Sanitation Data'!I58))="","",OFFSET('Sanitation Data'!$I$31,0,10*ROW('Sanitation Data'!I58)))</f>
        <v/>
      </c>
      <c r="DN64" s="330" t="str">
        <f ca="true">+IF(OFFSET('Sanitation Data'!$I$32,0,10*ROW('Sanitation Data'!I58))="","",OFFSET('Sanitation Data'!$I$32,0,10*ROW('Sanitation Data'!I58)))</f>
        <v/>
      </c>
      <c r="DO64" s="330" t="str">
        <f ca="true">+IF(OFFSET('Hygiene Data'!$D$11,0,10*ROW('Hygiene Data'!D58))="","",OFFSET('Hygiene Data'!$D$11,0,10*ROW('Hygiene Data'!D58)))</f>
        <v/>
      </c>
      <c r="DP64" s="330" t="str">
        <f ca="true">+IF(OFFSET('Hygiene Data'!$D$12,0,10*ROW('Hygiene Data'!D58))="","",OFFSET('Hygiene Data'!$D$12,0,10*ROW('Hygiene Data'!D58)))</f>
        <v/>
      </c>
      <c r="DQ64" s="330" t="str">
        <f ca="true">+IF(OFFSET('Hygiene Data'!$D$13,0,10*ROW('Hygiene Data'!D58))="","",OFFSET('Hygiene Data'!$D$13,0,10*ROW('Hygiene Data'!D58)))</f>
        <v/>
      </c>
      <c r="DR64" s="330" t="str">
        <f ca="true">+IF(OFFSET('Hygiene Data'!$E$11,0,10*ROW('Hygiene Data'!E58))="","",OFFSET('Hygiene Data'!$E$11,0,10*ROW('Hygiene Data'!E58)))</f>
        <v/>
      </c>
      <c r="DS64" s="330" t="str">
        <f ca="true">+IF(OFFSET('Hygiene Data'!$E$12,0,10*ROW('Hygiene Data'!E58))="","",OFFSET('Hygiene Data'!$E$12,0,10*ROW('Hygiene Data'!E58)))</f>
        <v/>
      </c>
      <c r="DT64" s="330" t="str">
        <f ca="true">+IF(OFFSET('Hygiene Data'!$E$13,0,10*ROW('Hygiene Data'!E58))="","",OFFSET('Hygiene Data'!$E$13,0,10*ROW('Hygiene Data'!E58)))</f>
        <v/>
      </c>
      <c r="DU64" s="330" t="str">
        <f ca="true">+IF(OFFSET('Hygiene Data'!$F$11,0,10*ROW('Hygiene Data'!F58))="","",OFFSET('Hygiene Data'!$F$11,0,10*ROW('Hygiene Data'!F58)))</f>
        <v/>
      </c>
      <c r="DV64" s="330" t="str">
        <f ca="true">+IF(OFFSET('Hygiene Data'!$F$12,0,10*ROW('Hygiene Data'!F58))="","",OFFSET('Hygiene Data'!$F$12,0,10*ROW('Hygiene Data'!F58)))</f>
        <v/>
      </c>
      <c r="DW64" s="330" t="str">
        <f ca="true">+IF(OFFSET('Hygiene Data'!$F$13,0,10*ROW('Hygiene Data'!F58))="","",OFFSET('Hygiene Data'!$F$13,0,10*ROW('Hygiene Data'!F58)))</f>
        <v/>
      </c>
      <c r="DX64" s="330" t="str">
        <f ca="true">+IF(OFFSET('Hygiene Data'!$G$11,0,10*ROW('Hygiene Data'!G58))="","",OFFSET('Hygiene Data'!$G$11,0,10*ROW('Hygiene Data'!G58)))</f>
        <v/>
      </c>
      <c r="DY64" s="330" t="str">
        <f ca="true">+IF(OFFSET('Hygiene Data'!$G$12,0,10*ROW('Hygiene Data'!G58))="","",OFFSET('Hygiene Data'!$G$12,0,10*ROW('Hygiene Data'!G58)))</f>
        <v/>
      </c>
      <c r="DZ64" s="330" t="str">
        <f ca="true">+IF(OFFSET('Hygiene Data'!$G$13,0,10*ROW('Hygiene Data'!G58))="","",OFFSET('Hygiene Data'!$G$13,0,10*ROW('Hygiene Data'!G58)))</f>
        <v/>
      </c>
      <c r="EA64" s="330" t="str">
        <f ca="true">+IF(OFFSET('Hygiene Data'!$H$11,0,10*ROW('Hygiene Data'!H58))="","",OFFSET('Hygiene Data'!$H$11,0,10*ROW('Hygiene Data'!H58)))</f>
        <v/>
      </c>
      <c r="EB64" s="330" t="str">
        <f ca="true">+IF(OFFSET('Hygiene Data'!$H$12,0,10*ROW('Hygiene Data'!H58))="","",OFFSET('Hygiene Data'!$H$12,0,10*ROW('Hygiene Data'!H58)))</f>
        <v/>
      </c>
      <c r="EC64" s="330" t="str">
        <f ca="true">+IF(OFFSET('Hygiene Data'!$H$13,0,10*ROW('Hygiene Data'!H58))="","",OFFSET('Hygiene Data'!$H$13,0,10*ROW('Hygiene Data'!H58)))</f>
        <v/>
      </c>
      <c r="ED64" s="330" t="str">
        <f ca="true">+IF(OFFSET('Hygiene Data'!$I$11,0,10*ROW('Hygiene Data'!I58))="","",OFFSET('Hygiene Data'!$I$11,0,10*ROW('Hygiene Data'!I58)))</f>
        <v/>
      </c>
      <c r="EE64" s="330" t="str">
        <f ca="true">+IF(OFFSET('Hygiene Data'!$I$12,0,10*ROW('Hygiene Data'!I58))="","",OFFSET('Hygiene Data'!$I$12,0,10*ROW('Hygiene Data'!I58)))</f>
        <v/>
      </c>
      <c r="EF64" s="33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90"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30"/>
      <c r="BS65" s="330" t="str">
        <f ca="true">+IF(OFFSET('Water Data'!$D$27,0,10*ROW('Water Data'!D59))="","",OFFSET('Water Data'!$D$27,0,10*ROW('Water Data'!D59)))</f>
        <v/>
      </c>
      <c r="BT65" s="330" t="str">
        <f ca="true">+IF(OFFSET('Water Data'!$D$28,0,10*ROW('Water Data'!D59))="","",OFFSET('Water Data'!$D$28,0,10*ROW('Water Data'!D59)))</f>
        <v/>
      </c>
      <c r="BU65" s="330" t="str">
        <f ca="true">+IF(OFFSET('Water Data'!$D$29,0,10*ROW('Water Data'!D59))="","",OFFSET('Water Data'!$D$29,0,10*ROW('Water Data'!D59)))</f>
        <v/>
      </c>
      <c r="BV65" s="330" t="str">
        <f ca="true">+IF(OFFSET('Water Data'!$E$27,0,10*ROW('Water Data'!E59))="","",OFFSET('Water Data'!$E$27,0,10*ROW('Water Data'!E59)))</f>
        <v/>
      </c>
      <c r="BW65" s="330" t="str">
        <f ca="true">+IF(OFFSET('Water Data'!$E$28,0,10*ROW('Water Data'!E59))="","",OFFSET('Water Data'!$E$28,0,10*ROW('Water Data'!E59)))</f>
        <v/>
      </c>
      <c r="BX65" s="330" t="str">
        <f ca="true">+IF(OFFSET('Water Data'!$E$29,0,10*ROW('Water Data'!E59))="","",OFFSET('Water Data'!$E$29,0,10*ROW('Water Data'!E59)))</f>
        <v/>
      </c>
      <c r="BY65" s="330" t="str">
        <f ca="true">+IF(OFFSET('Water Data'!$F$27,0,10*ROW('Water Data'!F59))="","",OFFSET('Water Data'!$F$27,0,10*ROW('Water Data'!F59)))</f>
        <v/>
      </c>
      <c r="BZ65" s="330" t="str">
        <f ca="true">+IF(OFFSET('Water Data'!$F$28,0,10*ROW('Water Data'!F59))="","",OFFSET('Water Data'!$F$28,0,10*ROW('Water Data'!F59)))</f>
        <v/>
      </c>
      <c r="CA65" s="330" t="str">
        <f ca="true">+IF(OFFSET('Water Data'!$F$29,0,10*ROW('Water Data'!F59))="","",OFFSET('Water Data'!$F$29,0,10*ROW('Water Data'!F59)))</f>
        <v/>
      </c>
      <c r="CB65" s="330" t="str">
        <f ca="true">+IF(OFFSET('Water Data'!$G$27,0,10*ROW('Water Data'!G59))="","",OFFSET('Water Data'!$G$27,0,10*ROW('Water Data'!G59)))</f>
        <v/>
      </c>
      <c r="CC65" s="330" t="str">
        <f ca="true">+IF(OFFSET('Water Data'!$G$28,0,10*ROW('Water Data'!G59))="","",OFFSET('Water Data'!$G$28,0,10*ROW('Water Data'!G59)))</f>
        <v/>
      </c>
      <c r="CD65" s="330" t="str">
        <f ca="true">+IF(OFFSET('Water Data'!$G$29,0,10*ROW('Water Data'!G59))="","",OFFSET('Water Data'!$G$29,0,10*ROW('Water Data'!G59)))</f>
        <v/>
      </c>
      <c r="CE65" s="330" t="str">
        <f ca="true">+IF(OFFSET('Water Data'!$H$27,0,10*ROW('Water Data'!H59))="","",OFFSET('Water Data'!$H$27,0,10*ROW('Water Data'!H59)))</f>
        <v/>
      </c>
      <c r="CF65" s="330" t="str">
        <f ca="true">+IF(OFFSET('Water Data'!$H$28,0,10*ROW('Water Data'!H59))="","",OFFSET('Water Data'!$H$28,0,10*ROW('Water Data'!H59)))</f>
        <v/>
      </c>
      <c r="CG65" s="330" t="str">
        <f ca="true">+IF(OFFSET('Water Data'!$H$29,0,10*ROW('Water Data'!H59))="","",OFFSET('Water Data'!$H$29,0,10*ROW('Water Data'!H59)))</f>
        <v/>
      </c>
      <c r="CH65" s="330" t="str">
        <f ca="true">+IF(OFFSET('Water Data'!$I$27,0,10*ROW('Water Data'!I59))="","",OFFSET('Water Data'!$I$27,0,10*ROW('Water Data'!I59)))</f>
        <v/>
      </c>
      <c r="CI65" s="330" t="str">
        <f ca="true">+IF(OFFSET('Water Data'!$I$28,0,10*ROW('Water Data'!I59))="","",OFFSET('Water Data'!$I$28,0,10*ROW('Water Data'!I59)))</f>
        <v/>
      </c>
      <c r="CJ65" s="330" t="str">
        <f ca="true">+IF(OFFSET('Water Data'!$I$29,0,10*ROW('Water Data'!I59))="","",OFFSET('Water Data'!$I$29,0,10*ROW('Water Data'!I59)))</f>
        <v/>
      </c>
      <c r="CK65" s="330" t="str">
        <f ca="true">+IF(OFFSET('Sanitation Data'!$D$28,0,10*ROW('Sanitation Data'!D59))="","",OFFSET('Sanitation Data'!$D$28,0,10*ROW('Sanitation Data'!D59)))</f>
        <v/>
      </c>
      <c r="CL65" s="330" t="str">
        <f ca="true">+IF(OFFSET('Sanitation Data'!$D$29,0,10*ROW('Sanitation Data'!D59))="","",OFFSET('Sanitation Data'!$D$29,0,10*ROW('Sanitation Data'!D59)))</f>
        <v/>
      </c>
      <c r="CM65" s="330" t="str">
        <f ca="true">+IF(OFFSET('Sanitation Data'!$D$30,0,10*ROW('Sanitation Data'!D59))="","",OFFSET('Sanitation Data'!$D$30,0,10*ROW('Sanitation Data'!D59)))</f>
        <v/>
      </c>
      <c r="CN65" s="330" t="str">
        <f ca="true">+IF(OFFSET('Sanitation Data'!$D$31,0,10*ROW('Sanitation Data'!D59))="","",OFFSET('Sanitation Data'!$D$31,0,10*ROW('Sanitation Data'!D59)))</f>
        <v/>
      </c>
      <c r="CO65" s="330" t="str">
        <f ca="true">+IF(OFFSET('Sanitation Data'!$D$32,0,10*ROW('Sanitation Data'!D59))="","",OFFSET('Sanitation Data'!$D$32,0,10*ROW('Sanitation Data'!D59)))</f>
        <v/>
      </c>
      <c r="CP65" s="330" t="str">
        <f ca="true">+IF(OFFSET('Sanitation Data'!$E$28,0,10*ROW('Sanitation Data'!E59))="","",OFFSET('Sanitation Data'!$E$28,0,10*ROW('Sanitation Data'!E59)))</f>
        <v/>
      </c>
      <c r="CQ65" s="330" t="str">
        <f ca="true">+IF(OFFSET('Sanitation Data'!$E$29,0,10*ROW('Sanitation Data'!E59))="","",OFFSET('Sanitation Data'!$E$29,0,10*ROW('Sanitation Data'!E59)))</f>
        <v/>
      </c>
      <c r="CR65" s="330" t="str">
        <f ca="true">+IF(OFFSET('Sanitation Data'!$E$30,0,10*ROW('Sanitation Data'!E59))="","",OFFSET('Sanitation Data'!$E$30,0,10*ROW('Sanitation Data'!E59)))</f>
        <v/>
      </c>
      <c r="CS65" s="330" t="str">
        <f ca="true">+IF(OFFSET('Sanitation Data'!$E$31,0,10*ROW('Sanitation Data'!E59))="","",OFFSET('Sanitation Data'!$E$31,0,10*ROW('Sanitation Data'!E59)))</f>
        <v/>
      </c>
      <c r="CT65" s="330" t="str">
        <f ca="true">+IF(OFFSET('Sanitation Data'!$E$32,0,10*ROW('Sanitation Data'!E59))="","",OFFSET('Sanitation Data'!$E$32,0,10*ROW('Sanitation Data'!E59)))</f>
        <v/>
      </c>
      <c r="CU65" s="330" t="str">
        <f ca="true">+IF(OFFSET('Sanitation Data'!$F$28,0,10*ROW('Sanitation Data'!F59))="","",OFFSET('Sanitation Data'!$F$28,0,10*ROW('Sanitation Data'!F59)))</f>
        <v/>
      </c>
      <c r="CV65" s="330" t="str">
        <f ca="true">+IF(OFFSET('Sanitation Data'!$F$29,0,10*ROW('Sanitation Data'!F59))="","",OFFSET('Sanitation Data'!$F$29,0,10*ROW('Sanitation Data'!F59)))</f>
        <v/>
      </c>
      <c r="CW65" s="330" t="str">
        <f ca="true">+IF(OFFSET('Sanitation Data'!$F$30,0,10*ROW('Sanitation Data'!F59))="","",OFFSET('Sanitation Data'!$F$30,0,10*ROW('Sanitation Data'!F59)))</f>
        <v/>
      </c>
      <c r="CX65" s="330" t="str">
        <f ca="true">+IF(OFFSET('Sanitation Data'!$F$31,0,10*ROW('Sanitation Data'!F59))="","",OFFSET('Sanitation Data'!$F$31,0,10*ROW('Sanitation Data'!F59)))</f>
        <v/>
      </c>
      <c r="CY65" s="330" t="str">
        <f ca="true">+IF(OFFSET('Sanitation Data'!$F$32,0,10*ROW('Sanitation Data'!F59))="","",OFFSET('Sanitation Data'!$F$32,0,10*ROW('Sanitation Data'!F59)))</f>
        <v/>
      </c>
      <c r="CZ65" s="330" t="str">
        <f ca="true">+IF(OFFSET('Sanitation Data'!$G$28,0,10*ROW('Sanitation Data'!G59))="","",OFFSET('Sanitation Data'!$G$28,0,10*ROW('Sanitation Data'!G59)))</f>
        <v/>
      </c>
      <c r="DA65" s="330" t="str">
        <f ca="true">+IF(OFFSET('Sanitation Data'!$G$29,0,10*ROW('Sanitation Data'!G59))="","",OFFSET('Sanitation Data'!$G$29,0,10*ROW('Sanitation Data'!G59)))</f>
        <v/>
      </c>
      <c r="DB65" s="330" t="str">
        <f ca="true">+IF(OFFSET('Sanitation Data'!$G$30,0,10*ROW('Sanitation Data'!G59))="","",OFFSET('Sanitation Data'!$G$30,0,10*ROW('Sanitation Data'!G59)))</f>
        <v/>
      </c>
      <c r="DC65" s="330" t="str">
        <f ca="true">+IF(OFFSET('Sanitation Data'!$G$31,0,10*ROW('Sanitation Data'!G59))="","",OFFSET('Sanitation Data'!$G$31,0,10*ROW('Sanitation Data'!G59)))</f>
        <v/>
      </c>
      <c r="DD65" s="330" t="str">
        <f ca="true">+IF(OFFSET('Sanitation Data'!$G$32,0,10*ROW('Sanitation Data'!G59))="","",OFFSET('Sanitation Data'!$G$32,0,10*ROW('Sanitation Data'!G59)))</f>
        <v/>
      </c>
      <c r="DE65" s="330" t="str">
        <f ca="true">+IF(OFFSET('Sanitation Data'!$H$28,0,10*ROW('Sanitation Data'!H59))="","",OFFSET('Sanitation Data'!$H$28,0,10*ROW('Sanitation Data'!H59)))</f>
        <v/>
      </c>
      <c r="DF65" s="330" t="str">
        <f ca="true">+IF(OFFSET('Sanitation Data'!$H$29,0,10*ROW('Sanitation Data'!H59))="","",OFFSET('Sanitation Data'!$H$29,0,10*ROW('Sanitation Data'!H59)))</f>
        <v/>
      </c>
      <c r="DG65" s="330" t="str">
        <f ca="true">+IF(OFFSET('Sanitation Data'!$H$30,0,10*ROW('Sanitation Data'!H59))="","",OFFSET('Sanitation Data'!$H$30,0,10*ROW('Sanitation Data'!H59)))</f>
        <v/>
      </c>
      <c r="DH65" s="330" t="str">
        <f ca="true">+IF(OFFSET('Sanitation Data'!$H$31,0,10*ROW('Sanitation Data'!H59))="","",OFFSET('Sanitation Data'!$H$31,0,10*ROW('Sanitation Data'!H59)))</f>
        <v/>
      </c>
      <c r="DI65" s="330" t="str">
        <f ca="true">+IF(OFFSET('Sanitation Data'!$H$32,0,10*ROW('Sanitation Data'!H59))="","",OFFSET('Sanitation Data'!$H$32,0,10*ROW('Sanitation Data'!H59)))</f>
        <v/>
      </c>
      <c r="DJ65" s="330" t="str">
        <f ca="true">+IF(OFFSET('Sanitation Data'!$I$28,0,10*ROW('Sanitation Data'!I59))="","",OFFSET('Sanitation Data'!$I$28,0,10*ROW('Sanitation Data'!I59)))</f>
        <v/>
      </c>
      <c r="DK65" s="330" t="str">
        <f ca="true">+IF(OFFSET('Sanitation Data'!$I$29,0,10*ROW('Sanitation Data'!I59))="","",OFFSET('Sanitation Data'!$I$29,0,10*ROW('Sanitation Data'!I59)))</f>
        <v/>
      </c>
      <c r="DL65" s="330" t="str">
        <f ca="true">+IF(OFFSET('Sanitation Data'!$I$30,0,10*ROW('Sanitation Data'!I59))="","",OFFSET('Sanitation Data'!$I$30,0,10*ROW('Sanitation Data'!I59)))</f>
        <v/>
      </c>
      <c r="DM65" s="330" t="str">
        <f ca="true">+IF(OFFSET('Sanitation Data'!$I$31,0,10*ROW('Sanitation Data'!I59))="","",OFFSET('Sanitation Data'!$I$31,0,10*ROW('Sanitation Data'!I59)))</f>
        <v/>
      </c>
      <c r="DN65" s="330" t="str">
        <f ca="true">+IF(OFFSET('Sanitation Data'!$I$32,0,10*ROW('Sanitation Data'!I59))="","",OFFSET('Sanitation Data'!$I$32,0,10*ROW('Sanitation Data'!I59)))</f>
        <v/>
      </c>
      <c r="DO65" s="330" t="str">
        <f ca="true">+IF(OFFSET('Hygiene Data'!$D$11,0,10*ROW('Hygiene Data'!D59))="","",OFFSET('Hygiene Data'!$D$11,0,10*ROW('Hygiene Data'!D59)))</f>
        <v/>
      </c>
      <c r="DP65" s="330" t="str">
        <f ca="true">+IF(OFFSET('Hygiene Data'!$D$12,0,10*ROW('Hygiene Data'!D59))="","",OFFSET('Hygiene Data'!$D$12,0,10*ROW('Hygiene Data'!D59)))</f>
        <v/>
      </c>
      <c r="DQ65" s="330" t="str">
        <f ca="true">+IF(OFFSET('Hygiene Data'!$D$13,0,10*ROW('Hygiene Data'!D59))="","",OFFSET('Hygiene Data'!$D$13,0,10*ROW('Hygiene Data'!D59)))</f>
        <v/>
      </c>
      <c r="DR65" s="330" t="str">
        <f ca="true">+IF(OFFSET('Hygiene Data'!$E$11,0,10*ROW('Hygiene Data'!E59))="","",OFFSET('Hygiene Data'!$E$11,0,10*ROW('Hygiene Data'!E59)))</f>
        <v/>
      </c>
      <c r="DS65" s="330" t="str">
        <f ca="true">+IF(OFFSET('Hygiene Data'!$E$12,0,10*ROW('Hygiene Data'!E59))="","",OFFSET('Hygiene Data'!$E$12,0,10*ROW('Hygiene Data'!E59)))</f>
        <v/>
      </c>
      <c r="DT65" s="330" t="str">
        <f ca="true">+IF(OFFSET('Hygiene Data'!$E$13,0,10*ROW('Hygiene Data'!E59))="","",OFFSET('Hygiene Data'!$E$13,0,10*ROW('Hygiene Data'!E59)))</f>
        <v/>
      </c>
      <c r="DU65" s="330" t="str">
        <f ca="true">+IF(OFFSET('Hygiene Data'!$F$11,0,10*ROW('Hygiene Data'!F59))="","",OFFSET('Hygiene Data'!$F$11,0,10*ROW('Hygiene Data'!F59)))</f>
        <v/>
      </c>
      <c r="DV65" s="330" t="str">
        <f ca="true">+IF(OFFSET('Hygiene Data'!$F$12,0,10*ROW('Hygiene Data'!F59))="","",OFFSET('Hygiene Data'!$F$12,0,10*ROW('Hygiene Data'!F59)))</f>
        <v/>
      </c>
      <c r="DW65" s="330" t="str">
        <f ca="true">+IF(OFFSET('Hygiene Data'!$F$13,0,10*ROW('Hygiene Data'!F59))="","",OFFSET('Hygiene Data'!$F$13,0,10*ROW('Hygiene Data'!F59)))</f>
        <v/>
      </c>
      <c r="DX65" s="330" t="str">
        <f ca="true">+IF(OFFSET('Hygiene Data'!$G$11,0,10*ROW('Hygiene Data'!G59))="","",OFFSET('Hygiene Data'!$G$11,0,10*ROW('Hygiene Data'!G59)))</f>
        <v/>
      </c>
      <c r="DY65" s="330" t="str">
        <f ca="true">+IF(OFFSET('Hygiene Data'!$G$12,0,10*ROW('Hygiene Data'!G59))="","",OFFSET('Hygiene Data'!$G$12,0,10*ROW('Hygiene Data'!G59)))</f>
        <v/>
      </c>
      <c r="DZ65" s="330" t="str">
        <f ca="true">+IF(OFFSET('Hygiene Data'!$G$13,0,10*ROW('Hygiene Data'!G59))="","",OFFSET('Hygiene Data'!$G$13,0,10*ROW('Hygiene Data'!G59)))</f>
        <v/>
      </c>
      <c r="EA65" s="330" t="str">
        <f ca="true">+IF(OFFSET('Hygiene Data'!$H$11,0,10*ROW('Hygiene Data'!H59))="","",OFFSET('Hygiene Data'!$H$11,0,10*ROW('Hygiene Data'!H59)))</f>
        <v/>
      </c>
      <c r="EB65" s="330" t="str">
        <f ca="true">+IF(OFFSET('Hygiene Data'!$H$12,0,10*ROW('Hygiene Data'!H59))="","",OFFSET('Hygiene Data'!$H$12,0,10*ROW('Hygiene Data'!H59)))</f>
        <v/>
      </c>
      <c r="EC65" s="330" t="str">
        <f ca="true">+IF(OFFSET('Hygiene Data'!$H$13,0,10*ROW('Hygiene Data'!H59))="","",OFFSET('Hygiene Data'!$H$13,0,10*ROW('Hygiene Data'!H59)))</f>
        <v/>
      </c>
      <c r="ED65" s="330" t="str">
        <f ca="true">+IF(OFFSET('Hygiene Data'!$I$11,0,10*ROW('Hygiene Data'!I59))="","",OFFSET('Hygiene Data'!$I$11,0,10*ROW('Hygiene Data'!I59)))</f>
        <v/>
      </c>
      <c r="EE65" s="330" t="str">
        <f ca="true">+IF(OFFSET('Hygiene Data'!$I$12,0,10*ROW('Hygiene Data'!I59))="","",OFFSET('Hygiene Data'!$I$12,0,10*ROW('Hygiene Data'!I59)))</f>
        <v/>
      </c>
      <c r="EF65" s="33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90"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30"/>
      <c r="BS66" s="330" t="str">
        <f ca="true">+IF(OFFSET('Water Data'!$D$27,0,10*ROW('Water Data'!D60))="","",OFFSET('Water Data'!$D$27,0,10*ROW('Water Data'!D60)))</f>
        <v/>
      </c>
      <c r="BT66" s="330" t="str">
        <f ca="true">+IF(OFFSET('Water Data'!$D$28,0,10*ROW('Water Data'!D60))="","",OFFSET('Water Data'!$D$28,0,10*ROW('Water Data'!D60)))</f>
        <v/>
      </c>
      <c r="BU66" s="330" t="str">
        <f ca="true">+IF(OFFSET('Water Data'!$D$29,0,10*ROW('Water Data'!D60))="","",OFFSET('Water Data'!$D$29,0,10*ROW('Water Data'!D60)))</f>
        <v/>
      </c>
      <c r="BV66" s="330" t="str">
        <f ca="true">+IF(OFFSET('Water Data'!$E$27,0,10*ROW('Water Data'!E60))="","",OFFSET('Water Data'!$E$27,0,10*ROW('Water Data'!E60)))</f>
        <v/>
      </c>
      <c r="BW66" s="330" t="str">
        <f ca="true">+IF(OFFSET('Water Data'!$E$28,0,10*ROW('Water Data'!E60))="","",OFFSET('Water Data'!$E$28,0,10*ROW('Water Data'!E60)))</f>
        <v/>
      </c>
      <c r="BX66" s="330" t="str">
        <f ca="true">+IF(OFFSET('Water Data'!$E$29,0,10*ROW('Water Data'!E60))="","",OFFSET('Water Data'!$E$29,0,10*ROW('Water Data'!E60)))</f>
        <v/>
      </c>
      <c r="BY66" s="330" t="str">
        <f ca="true">+IF(OFFSET('Water Data'!$F$27,0,10*ROW('Water Data'!F60))="","",OFFSET('Water Data'!$F$27,0,10*ROW('Water Data'!F60)))</f>
        <v/>
      </c>
      <c r="BZ66" s="330" t="str">
        <f ca="true">+IF(OFFSET('Water Data'!$F$28,0,10*ROW('Water Data'!F60))="","",OFFSET('Water Data'!$F$28,0,10*ROW('Water Data'!F60)))</f>
        <v/>
      </c>
      <c r="CA66" s="330" t="str">
        <f ca="true">+IF(OFFSET('Water Data'!$F$29,0,10*ROW('Water Data'!F60))="","",OFFSET('Water Data'!$F$29,0,10*ROW('Water Data'!F60)))</f>
        <v/>
      </c>
      <c r="CB66" s="330" t="str">
        <f ca="true">+IF(OFFSET('Water Data'!$G$27,0,10*ROW('Water Data'!G60))="","",OFFSET('Water Data'!$G$27,0,10*ROW('Water Data'!G60)))</f>
        <v/>
      </c>
      <c r="CC66" s="330" t="str">
        <f ca="true">+IF(OFFSET('Water Data'!$G$28,0,10*ROW('Water Data'!G60))="","",OFFSET('Water Data'!$G$28,0,10*ROW('Water Data'!G60)))</f>
        <v/>
      </c>
      <c r="CD66" s="330" t="str">
        <f ca="true">+IF(OFFSET('Water Data'!$G$29,0,10*ROW('Water Data'!G60))="","",OFFSET('Water Data'!$G$29,0,10*ROW('Water Data'!G60)))</f>
        <v/>
      </c>
      <c r="CE66" s="330" t="str">
        <f ca="true">+IF(OFFSET('Water Data'!$H$27,0,10*ROW('Water Data'!H60))="","",OFFSET('Water Data'!$H$27,0,10*ROW('Water Data'!H60)))</f>
        <v/>
      </c>
      <c r="CF66" s="330" t="str">
        <f ca="true">+IF(OFFSET('Water Data'!$H$28,0,10*ROW('Water Data'!H60))="","",OFFSET('Water Data'!$H$28,0,10*ROW('Water Data'!H60)))</f>
        <v/>
      </c>
      <c r="CG66" s="330" t="str">
        <f ca="true">+IF(OFFSET('Water Data'!$H$29,0,10*ROW('Water Data'!H60))="","",OFFSET('Water Data'!$H$29,0,10*ROW('Water Data'!H60)))</f>
        <v/>
      </c>
      <c r="CH66" s="330" t="str">
        <f ca="true">+IF(OFFSET('Water Data'!$I$27,0,10*ROW('Water Data'!I60))="","",OFFSET('Water Data'!$I$27,0,10*ROW('Water Data'!I60)))</f>
        <v/>
      </c>
      <c r="CI66" s="330" t="str">
        <f ca="true">+IF(OFFSET('Water Data'!$I$28,0,10*ROW('Water Data'!I60))="","",OFFSET('Water Data'!$I$28,0,10*ROW('Water Data'!I60)))</f>
        <v/>
      </c>
      <c r="CJ66" s="330" t="str">
        <f ca="true">+IF(OFFSET('Water Data'!$I$29,0,10*ROW('Water Data'!I60))="","",OFFSET('Water Data'!$I$29,0,10*ROW('Water Data'!I60)))</f>
        <v/>
      </c>
      <c r="CK66" s="330" t="str">
        <f ca="true">+IF(OFFSET('Sanitation Data'!$D$28,0,10*ROW('Sanitation Data'!D60))="","",OFFSET('Sanitation Data'!$D$28,0,10*ROW('Sanitation Data'!D60)))</f>
        <v/>
      </c>
      <c r="CL66" s="330" t="str">
        <f ca="true">+IF(OFFSET('Sanitation Data'!$D$29,0,10*ROW('Sanitation Data'!D60))="","",OFFSET('Sanitation Data'!$D$29,0,10*ROW('Sanitation Data'!D60)))</f>
        <v/>
      </c>
      <c r="CM66" s="330" t="str">
        <f ca="true">+IF(OFFSET('Sanitation Data'!$D$30,0,10*ROW('Sanitation Data'!D60))="","",OFFSET('Sanitation Data'!$D$30,0,10*ROW('Sanitation Data'!D60)))</f>
        <v/>
      </c>
      <c r="CN66" s="330" t="str">
        <f ca="true">+IF(OFFSET('Sanitation Data'!$D$31,0,10*ROW('Sanitation Data'!D60))="","",OFFSET('Sanitation Data'!$D$31,0,10*ROW('Sanitation Data'!D60)))</f>
        <v/>
      </c>
      <c r="CO66" s="330" t="str">
        <f ca="true">+IF(OFFSET('Sanitation Data'!$D$32,0,10*ROW('Sanitation Data'!D60))="","",OFFSET('Sanitation Data'!$D$32,0,10*ROW('Sanitation Data'!D60)))</f>
        <v/>
      </c>
      <c r="CP66" s="330" t="str">
        <f ca="true">+IF(OFFSET('Sanitation Data'!$E$28,0,10*ROW('Sanitation Data'!E60))="","",OFFSET('Sanitation Data'!$E$28,0,10*ROW('Sanitation Data'!E60)))</f>
        <v/>
      </c>
      <c r="CQ66" s="330" t="str">
        <f ca="true">+IF(OFFSET('Sanitation Data'!$E$29,0,10*ROW('Sanitation Data'!E60))="","",OFFSET('Sanitation Data'!$E$29,0,10*ROW('Sanitation Data'!E60)))</f>
        <v/>
      </c>
      <c r="CR66" s="330" t="str">
        <f ca="true">+IF(OFFSET('Sanitation Data'!$E$30,0,10*ROW('Sanitation Data'!E60))="","",OFFSET('Sanitation Data'!$E$30,0,10*ROW('Sanitation Data'!E60)))</f>
        <v/>
      </c>
      <c r="CS66" s="330" t="str">
        <f ca="true">+IF(OFFSET('Sanitation Data'!$E$31,0,10*ROW('Sanitation Data'!E60))="","",OFFSET('Sanitation Data'!$E$31,0,10*ROW('Sanitation Data'!E60)))</f>
        <v/>
      </c>
      <c r="CT66" s="330" t="str">
        <f ca="true">+IF(OFFSET('Sanitation Data'!$E$32,0,10*ROW('Sanitation Data'!E60))="","",OFFSET('Sanitation Data'!$E$32,0,10*ROW('Sanitation Data'!E60)))</f>
        <v/>
      </c>
      <c r="CU66" s="330" t="str">
        <f ca="true">+IF(OFFSET('Sanitation Data'!$F$28,0,10*ROW('Sanitation Data'!F60))="","",OFFSET('Sanitation Data'!$F$28,0,10*ROW('Sanitation Data'!F60)))</f>
        <v/>
      </c>
      <c r="CV66" s="330" t="str">
        <f ca="true">+IF(OFFSET('Sanitation Data'!$F$29,0,10*ROW('Sanitation Data'!F60))="","",OFFSET('Sanitation Data'!$F$29,0,10*ROW('Sanitation Data'!F60)))</f>
        <v/>
      </c>
      <c r="CW66" s="330" t="str">
        <f ca="true">+IF(OFFSET('Sanitation Data'!$F$30,0,10*ROW('Sanitation Data'!F60))="","",OFFSET('Sanitation Data'!$F$30,0,10*ROW('Sanitation Data'!F60)))</f>
        <v/>
      </c>
      <c r="CX66" s="330" t="str">
        <f ca="true">+IF(OFFSET('Sanitation Data'!$F$31,0,10*ROW('Sanitation Data'!F60))="","",OFFSET('Sanitation Data'!$F$31,0,10*ROW('Sanitation Data'!F60)))</f>
        <v/>
      </c>
      <c r="CY66" s="330" t="str">
        <f ca="true">+IF(OFFSET('Sanitation Data'!$F$32,0,10*ROW('Sanitation Data'!F60))="","",OFFSET('Sanitation Data'!$F$32,0,10*ROW('Sanitation Data'!F60)))</f>
        <v/>
      </c>
      <c r="CZ66" s="330" t="str">
        <f ca="true">+IF(OFFSET('Sanitation Data'!$G$28,0,10*ROW('Sanitation Data'!G60))="","",OFFSET('Sanitation Data'!$G$28,0,10*ROW('Sanitation Data'!G60)))</f>
        <v/>
      </c>
      <c r="DA66" s="330" t="str">
        <f ca="true">+IF(OFFSET('Sanitation Data'!$G$29,0,10*ROW('Sanitation Data'!G60))="","",OFFSET('Sanitation Data'!$G$29,0,10*ROW('Sanitation Data'!G60)))</f>
        <v/>
      </c>
      <c r="DB66" s="330" t="str">
        <f ca="true">+IF(OFFSET('Sanitation Data'!$G$30,0,10*ROW('Sanitation Data'!G60))="","",OFFSET('Sanitation Data'!$G$30,0,10*ROW('Sanitation Data'!G60)))</f>
        <v/>
      </c>
      <c r="DC66" s="330" t="str">
        <f ca="true">+IF(OFFSET('Sanitation Data'!$G$31,0,10*ROW('Sanitation Data'!G60))="","",OFFSET('Sanitation Data'!$G$31,0,10*ROW('Sanitation Data'!G60)))</f>
        <v/>
      </c>
      <c r="DD66" s="330" t="str">
        <f ca="true">+IF(OFFSET('Sanitation Data'!$G$32,0,10*ROW('Sanitation Data'!G60))="","",OFFSET('Sanitation Data'!$G$32,0,10*ROW('Sanitation Data'!G60)))</f>
        <v/>
      </c>
      <c r="DE66" s="330" t="str">
        <f ca="true">+IF(OFFSET('Sanitation Data'!$H$28,0,10*ROW('Sanitation Data'!H60))="","",OFFSET('Sanitation Data'!$H$28,0,10*ROW('Sanitation Data'!H60)))</f>
        <v/>
      </c>
      <c r="DF66" s="330" t="str">
        <f ca="true">+IF(OFFSET('Sanitation Data'!$H$29,0,10*ROW('Sanitation Data'!H60))="","",OFFSET('Sanitation Data'!$H$29,0,10*ROW('Sanitation Data'!H60)))</f>
        <v/>
      </c>
      <c r="DG66" s="330" t="str">
        <f ca="true">+IF(OFFSET('Sanitation Data'!$H$30,0,10*ROW('Sanitation Data'!H60))="","",OFFSET('Sanitation Data'!$H$30,0,10*ROW('Sanitation Data'!H60)))</f>
        <v/>
      </c>
      <c r="DH66" s="330" t="str">
        <f ca="true">+IF(OFFSET('Sanitation Data'!$H$31,0,10*ROW('Sanitation Data'!H60))="","",OFFSET('Sanitation Data'!$H$31,0,10*ROW('Sanitation Data'!H60)))</f>
        <v/>
      </c>
      <c r="DI66" s="330" t="str">
        <f ca="true">+IF(OFFSET('Sanitation Data'!$H$32,0,10*ROW('Sanitation Data'!H60))="","",OFFSET('Sanitation Data'!$H$32,0,10*ROW('Sanitation Data'!H60)))</f>
        <v/>
      </c>
      <c r="DJ66" s="330" t="str">
        <f ca="true">+IF(OFFSET('Sanitation Data'!$I$28,0,10*ROW('Sanitation Data'!I60))="","",OFFSET('Sanitation Data'!$I$28,0,10*ROW('Sanitation Data'!I60)))</f>
        <v/>
      </c>
      <c r="DK66" s="330" t="str">
        <f ca="true">+IF(OFFSET('Sanitation Data'!$I$29,0,10*ROW('Sanitation Data'!I60))="","",OFFSET('Sanitation Data'!$I$29,0,10*ROW('Sanitation Data'!I60)))</f>
        <v/>
      </c>
      <c r="DL66" s="330" t="str">
        <f ca="true">+IF(OFFSET('Sanitation Data'!$I$30,0,10*ROW('Sanitation Data'!I60))="","",OFFSET('Sanitation Data'!$I$30,0,10*ROW('Sanitation Data'!I60)))</f>
        <v/>
      </c>
      <c r="DM66" s="330" t="str">
        <f ca="true">+IF(OFFSET('Sanitation Data'!$I$31,0,10*ROW('Sanitation Data'!I60))="","",OFFSET('Sanitation Data'!$I$31,0,10*ROW('Sanitation Data'!I60)))</f>
        <v/>
      </c>
      <c r="DN66" s="330" t="str">
        <f ca="true">+IF(OFFSET('Sanitation Data'!$I$32,0,10*ROW('Sanitation Data'!I60))="","",OFFSET('Sanitation Data'!$I$32,0,10*ROW('Sanitation Data'!I60)))</f>
        <v/>
      </c>
      <c r="DO66" s="330" t="str">
        <f ca="true">+IF(OFFSET('Hygiene Data'!$D$11,0,10*ROW('Hygiene Data'!D60))="","",OFFSET('Hygiene Data'!$D$11,0,10*ROW('Hygiene Data'!D60)))</f>
        <v/>
      </c>
      <c r="DP66" s="330" t="str">
        <f ca="true">+IF(OFFSET('Hygiene Data'!$D$12,0,10*ROW('Hygiene Data'!D60))="","",OFFSET('Hygiene Data'!$D$12,0,10*ROW('Hygiene Data'!D60)))</f>
        <v/>
      </c>
      <c r="DQ66" s="330" t="str">
        <f ca="true">+IF(OFFSET('Hygiene Data'!$D$13,0,10*ROW('Hygiene Data'!D60))="","",OFFSET('Hygiene Data'!$D$13,0,10*ROW('Hygiene Data'!D60)))</f>
        <v/>
      </c>
      <c r="DR66" s="330" t="str">
        <f ca="true">+IF(OFFSET('Hygiene Data'!$E$11,0,10*ROW('Hygiene Data'!E60))="","",OFFSET('Hygiene Data'!$E$11,0,10*ROW('Hygiene Data'!E60)))</f>
        <v/>
      </c>
      <c r="DS66" s="330" t="str">
        <f ca="true">+IF(OFFSET('Hygiene Data'!$E$12,0,10*ROW('Hygiene Data'!E60))="","",OFFSET('Hygiene Data'!$E$12,0,10*ROW('Hygiene Data'!E60)))</f>
        <v/>
      </c>
      <c r="DT66" s="330" t="str">
        <f ca="true">+IF(OFFSET('Hygiene Data'!$E$13,0,10*ROW('Hygiene Data'!E60))="","",OFFSET('Hygiene Data'!$E$13,0,10*ROW('Hygiene Data'!E60)))</f>
        <v/>
      </c>
      <c r="DU66" s="330" t="str">
        <f ca="true">+IF(OFFSET('Hygiene Data'!$F$11,0,10*ROW('Hygiene Data'!F60))="","",OFFSET('Hygiene Data'!$F$11,0,10*ROW('Hygiene Data'!F60)))</f>
        <v/>
      </c>
      <c r="DV66" s="330" t="str">
        <f ca="true">+IF(OFFSET('Hygiene Data'!$F$12,0,10*ROW('Hygiene Data'!F60))="","",OFFSET('Hygiene Data'!$F$12,0,10*ROW('Hygiene Data'!F60)))</f>
        <v/>
      </c>
      <c r="DW66" s="330" t="str">
        <f ca="true">+IF(OFFSET('Hygiene Data'!$F$13,0,10*ROW('Hygiene Data'!F60))="","",OFFSET('Hygiene Data'!$F$13,0,10*ROW('Hygiene Data'!F60)))</f>
        <v/>
      </c>
      <c r="DX66" s="330" t="str">
        <f ca="true">+IF(OFFSET('Hygiene Data'!$G$11,0,10*ROW('Hygiene Data'!G60))="","",OFFSET('Hygiene Data'!$G$11,0,10*ROW('Hygiene Data'!G60)))</f>
        <v/>
      </c>
      <c r="DY66" s="330" t="str">
        <f ca="true">+IF(OFFSET('Hygiene Data'!$G$12,0,10*ROW('Hygiene Data'!G60))="","",OFFSET('Hygiene Data'!$G$12,0,10*ROW('Hygiene Data'!G60)))</f>
        <v/>
      </c>
      <c r="DZ66" s="330" t="str">
        <f ca="true">+IF(OFFSET('Hygiene Data'!$G$13,0,10*ROW('Hygiene Data'!G60))="","",OFFSET('Hygiene Data'!$G$13,0,10*ROW('Hygiene Data'!G60)))</f>
        <v/>
      </c>
      <c r="EA66" s="330" t="str">
        <f ca="true">+IF(OFFSET('Hygiene Data'!$H$11,0,10*ROW('Hygiene Data'!H60))="","",OFFSET('Hygiene Data'!$H$11,0,10*ROW('Hygiene Data'!H60)))</f>
        <v/>
      </c>
      <c r="EB66" s="330" t="str">
        <f ca="true">+IF(OFFSET('Hygiene Data'!$H$12,0,10*ROW('Hygiene Data'!H60))="","",OFFSET('Hygiene Data'!$H$12,0,10*ROW('Hygiene Data'!H60)))</f>
        <v/>
      </c>
      <c r="EC66" s="330" t="str">
        <f ca="true">+IF(OFFSET('Hygiene Data'!$H$13,0,10*ROW('Hygiene Data'!H60))="","",OFFSET('Hygiene Data'!$H$13,0,10*ROW('Hygiene Data'!H60)))</f>
        <v/>
      </c>
      <c r="ED66" s="330" t="str">
        <f ca="true">+IF(OFFSET('Hygiene Data'!$I$11,0,10*ROW('Hygiene Data'!I60))="","",OFFSET('Hygiene Data'!$I$11,0,10*ROW('Hygiene Data'!I60)))</f>
        <v/>
      </c>
      <c r="EE66" s="330" t="str">
        <f ca="true">+IF(OFFSET('Hygiene Data'!$I$12,0,10*ROW('Hygiene Data'!I60))="","",OFFSET('Hygiene Data'!$I$12,0,10*ROW('Hygiene Data'!I60)))</f>
        <v/>
      </c>
      <c r="EF66" s="33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90"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30"/>
      <c r="BS67" s="330" t="str">
        <f ca="true">+IF(OFFSET('Water Data'!$D$27,0,10*ROW('Water Data'!D61))="","",OFFSET('Water Data'!$D$27,0,10*ROW('Water Data'!D61)))</f>
        <v/>
      </c>
      <c r="BT67" s="330" t="str">
        <f ca="true">+IF(OFFSET('Water Data'!$D$28,0,10*ROW('Water Data'!D61))="","",OFFSET('Water Data'!$D$28,0,10*ROW('Water Data'!D61)))</f>
        <v/>
      </c>
      <c r="BU67" s="330" t="str">
        <f ca="true">+IF(OFFSET('Water Data'!$D$29,0,10*ROW('Water Data'!D61))="","",OFFSET('Water Data'!$D$29,0,10*ROW('Water Data'!D61)))</f>
        <v/>
      </c>
      <c r="BV67" s="330" t="str">
        <f ca="true">+IF(OFFSET('Water Data'!$E$27,0,10*ROW('Water Data'!E61))="","",OFFSET('Water Data'!$E$27,0,10*ROW('Water Data'!E61)))</f>
        <v/>
      </c>
      <c r="BW67" s="330" t="str">
        <f ca="true">+IF(OFFSET('Water Data'!$E$28,0,10*ROW('Water Data'!E61))="","",OFFSET('Water Data'!$E$28,0,10*ROW('Water Data'!E61)))</f>
        <v/>
      </c>
      <c r="BX67" s="330" t="str">
        <f ca="true">+IF(OFFSET('Water Data'!$E$29,0,10*ROW('Water Data'!E61))="","",OFFSET('Water Data'!$E$29,0,10*ROW('Water Data'!E61)))</f>
        <v/>
      </c>
      <c r="BY67" s="330" t="str">
        <f ca="true">+IF(OFFSET('Water Data'!$F$27,0,10*ROW('Water Data'!F61))="","",OFFSET('Water Data'!$F$27,0,10*ROW('Water Data'!F61)))</f>
        <v/>
      </c>
      <c r="BZ67" s="330" t="str">
        <f ca="true">+IF(OFFSET('Water Data'!$F$28,0,10*ROW('Water Data'!F61))="","",OFFSET('Water Data'!$F$28,0,10*ROW('Water Data'!F61)))</f>
        <v/>
      </c>
      <c r="CA67" s="330" t="str">
        <f ca="true">+IF(OFFSET('Water Data'!$F$29,0,10*ROW('Water Data'!F61))="","",OFFSET('Water Data'!$F$29,0,10*ROW('Water Data'!F61)))</f>
        <v/>
      </c>
      <c r="CB67" s="330" t="str">
        <f ca="true">+IF(OFFSET('Water Data'!$G$27,0,10*ROW('Water Data'!G61))="","",OFFSET('Water Data'!$G$27,0,10*ROW('Water Data'!G61)))</f>
        <v/>
      </c>
      <c r="CC67" s="330" t="str">
        <f ca="true">+IF(OFFSET('Water Data'!$G$28,0,10*ROW('Water Data'!G61))="","",OFFSET('Water Data'!$G$28,0,10*ROW('Water Data'!G61)))</f>
        <v/>
      </c>
      <c r="CD67" s="330" t="str">
        <f ca="true">+IF(OFFSET('Water Data'!$G$29,0,10*ROW('Water Data'!G61))="","",OFFSET('Water Data'!$G$29,0,10*ROW('Water Data'!G61)))</f>
        <v/>
      </c>
      <c r="CE67" s="330" t="str">
        <f ca="true">+IF(OFFSET('Water Data'!$H$27,0,10*ROW('Water Data'!H61))="","",OFFSET('Water Data'!$H$27,0,10*ROW('Water Data'!H61)))</f>
        <v/>
      </c>
      <c r="CF67" s="330" t="str">
        <f ca="true">+IF(OFFSET('Water Data'!$H$28,0,10*ROW('Water Data'!H61))="","",OFFSET('Water Data'!$H$28,0,10*ROW('Water Data'!H61)))</f>
        <v/>
      </c>
      <c r="CG67" s="330" t="str">
        <f ca="true">+IF(OFFSET('Water Data'!$H$29,0,10*ROW('Water Data'!H61))="","",OFFSET('Water Data'!$H$29,0,10*ROW('Water Data'!H61)))</f>
        <v/>
      </c>
      <c r="CH67" s="330" t="str">
        <f ca="true">+IF(OFFSET('Water Data'!$I$27,0,10*ROW('Water Data'!I61))="","",OFFSET('Water Data'!$I$27,0,10*ROW('Water Data'!I61)))</f>
        <v/>
      </c>
      <c r="CI67" s="330" t="str">
        <f ca="true">+IF(OFFSET('Water Data'!$I$28,0,10*ROW('Water Data'!I61))="","",OFFSET('Water Data'!$I$28,0,10*ROW('Water Data'!I61)))</f>
        <v/>
      </c>
      <c r="CJ67" s="330" t="str">
        <f ca="true">+IF(OFFSET('Water Data'!$I$29,0,10*ROW('Water Data'!I61))="","",OFFSET('Water Data'!$I$29,0,10*ROW('Water Data'!I61)))</f>
        <v/>
      </c>
      <c r="CK67" s="330" t="str">
        <f ca="true">+IF(OFFSET('Sanitation Data'!$D$28,0,10*ROW('Sanitation Data'!D61))="","",OFFSET('Sanitation Data'!$D$28,0,10*ROW('Sanitation Data'!D61)))</f>
        <v/>
      </c>
      <c r="CL67" s="330" t="str">
        <f ca="true">+IF(OFFSET('Sanitation Data'!$D$29,0,10*ROW('Sanitation Data'!D61))="","",OFFSET('Sanitation Data'!$D$29,0,10*ROW('Sanitation Data'!D61)))</f>
        <v/>
      </c>
      <c r="CM67" s="330" t="str">
        <f ca="true">+IF(OFFSET('Sanitation Data'!$D$30,0,10*ROW('Sanitation Data'!D61))="","",OFFSET('Sanitation Data'!$D$30,0,10*ROW('Sanitation Data'!D61)))</f>
        <v/>
      </c>
      <c r="CN67" s="330" t="str">
        <f ca="true">+IF(OFFSET('Sanitation Data'!$D$31,0,10*ROW('Sanitation Data'!D61))="","",OFFSET('Sanitation Data'!$D$31,0,10*ROW('Sanitation Data'!D61)))</f>
        <v/>
      </c>
      <c r="CO67" s="330" t="str">
        <f ca="true">+IF(OFFSET('Sanitation Data'!$D$32,0,10*ROW('Sanitation Data'!D61))="","",OFFSET('Sanitation Data'!$D$32,0,10*ROW('Sanitation Data'!D61)))</f>
        <v/>
      </c>
      <c r="CP67" s="330" t="str">
        <f ca="true">+IF(OFFSET('Sanitation Data'!$E$28,0,10*ROW('Sanitation Data'!E61))="","",OFFSET('Sanitation Data'!$E$28,0,10*ROW('Sanitation Data'!E61)))</f>
        <v/>
      </c>
      <c r="CQ67" s="330" t="str">
        <f ca="true">+IF(OFFSET('Sanitation Data'!$E$29,0,10*ROW('Sanitation Data'!E61))="","",OFFSET('Sanitation Data'!$E$29,0,10*ROW('Sanitation Data'!E61)))</f>
        <v/>
      </c>
      <c r="CR67" s="330" t="str">
        <f ca="true">+IF(OFFSET('Sanitation Data'!$E$30,0,10*ROW('Sanitation Data'!E61))="","",OFFSET('Sanitation Data'!$E$30,0,10*ROW('Sanitation Data'!E61)))</f>
        <v/>
      </c>
      <c r="CS67" s="330" t="str">
        <f ca="true">+IF(OFFSET('Sanitation Data'!$E$31,0,10*ROW('Sanitation Data'!E61))="","",OFFSET('Sanitation Data'!$E$31,0,10*ROW('Sanitation Data'!E61)))</f>
        <v/>
      </c>
      <c r="CT67" s="330" t="str">
        <f ca="true">+IF(OFFSET('Sanitation Data'!$E$32,0,10*ROW('Sanitation Data'!E61))="","",OFFSET('Sanitation Data'!$E$32,0,10*ROW('Sanitation Data'!E61)))</f>
        <v/>
      </c>
      <c r="CU67" s="330" t="str">
        <f ca="true">+IF(OFFSET('Sanitation Data'!$F$28,0,10*ROW('Sanitation Data'!F61))="","",OFFSET('Sanitation Data'!$F$28,0,10*ROW('Sanitation Data'!F61)))</f>
        <v/>
      </c>
      <c r="CV67" s="330" t="str">
        <f ca="true">+IF(OFFSET('Sanitation Data'!$F$29,0,10*ROW('Sanitation Data'!F61))="","",OFFSET('Sanitation Data'!$F$29,0,10*ROW('Sanitation Data'!F61)))</f>
        <v/>
      </c>
      <c r="CW67" s="330" t="str">
        <f ca="true">+IF(OFFSET('Sanitation Data'!$F$30,0,10*ROW('Sanitation Data'!F61))="","",OFFSET('Sanitation Data'!$F$30,0,10*ROW('Sanitation Data'!F61)))</f>
        <v/>
      </c>
      <c r="CX67" s="330" t="str">
        <f ca="true">+IF(OFFSET('Sanitation Data'!$F$31,0,10*ROW('Sanitation Data'!F61))="","",OFFSET('Sanitation Data'!$F$31,0,10*ROW('Sanitation Data'!F61)))</f>
        <v/>
      </c>
      <c r="CY67" s="330" t="str">
        <f ca="true">+IF(OFFSET('Sanitation Data'!$F$32,0,10*ROW('Sanitation Data'!F61))="","",OFFSET('Sanitation Data'!$F$32,0,10*ROW('Sanitation Data'!F61)))</f>
        <v/>
      </c>
      <c r="CZ67" s="330" t="str">
        <f ca="true">+IF(OFFSET('Sanitation Data'!$G$28,0,10*ROW('Sanitation Data'!G61))="","",OFFSET('Sanitation Data'!$G$28,0,10*ROW('Sanitation Data'!G61)))</f>
        <v/>
      </c>
      <c r="DA67" s="330" t="str">
        <f ca="true">+IF(OFFSET('Sanitation Data'!$G$29,0,10*ROW('Sanitation Data'!G61))="","",OFFSET('Sanitation Data'!$G$29,0,10*ROW('Sanitation Data'!G61)))</f>
        <v/>
      </c>
      <c r="DB67" s="330" t="str">
        <f ca="true">+IF(OFFSET('Sanitation Data'!$G$30,0,10*ROW('Sanitation Data'!G61))="","",OFFSET('Sanitation Data'!$G$30,0,10*ROW('Sanitation Data'!G61)))</f>
        <v/>
      </c>
      <c r="DC67" s="330" t="str">
        <f ca="true">+IF(OFFSET('Sanitation Data'!$G$31,0,10*ROW('Sanitation Data'!G61))="","",OFFSET('Sanitation Data'!$G$31,0,10*ROW('Sanitation Data'!G61)))</f>
        <v/>
      </c>
      <c r="DD67" s="330" t="str">
        <f ca="true">+IF(OFFSET('Sanitation Data'!$G$32,0,10*ROW('Sanitation Data'!G61))="","",OFFSET('Sanitation Data'!$G$32,0,10*ROW('Sanitation Data'!G61)))</f>
        <v/>
      </c>
      <c r="DE67" s="330" t="str">
        <f ca="true">+IF(OFFSET('Sanitation Data'!$H$28,0,10*ROW('Sanitation Data'!H61))="","",OFFSET('Sanitation Data'!$H$28,0,10*ROW('Sanitation Data'!H61)))</f>
        <v/>
      </c>
      <c r="DF67" s="330" t="str">
        <f ca="true">+IF(OFFSET('Sanitation Data'!$H$29,0,10*ROW('Sanitation Data'!H61))="","",OFFSET('Sanitation Data'!$H$29,0,10*ROW('Sanitation Data'!H61)))</f>
        <v/>
      </c>
      <c r="DG67" s="330" t="str">
        <f ca="true">+IF(OFFSET('Sanitation Data'!$H$30,0,10*ROW('Sanitation Data'!H61))="","",OFFSET('Sanitation Data'!$H$30,0,10*ROW('Sanitation Data'!H61)))</f>
        <v/>
      </c>
      <c r="DH67" s="330" t="str">
        <f ca="true">+IF(OFFSET('Sanitation Data'!$H$31,0,10*ROW('Sanitation Data'!H61))="","",OFFSET('Sanitation Data'!$H$31,0,10*ROW('Sanitation Data'!H61)))</f>
        <v/>
      </c>
      <c r="DI67" s="330" t="str">
        <f ca="true">+IF(OFFSET('Sanitation Data'!$H$32,0,10*ROW('Sanitation Data'!H61))="","",OFFSET('Sanitation Data'!$H$32,0,10*ROW('Sanitation Data'!H61)))</f>
        <v/>
      </c>
      <c r="DJ67" s="330" t="str">
        <f ca="true">+IF(OFFSET('Sanitation Data'!$I$28,0,10*ROW('Sanitation Data'!I61))="","",OFFSET('Sanitation Data'!$I$28,0,10*ROW('Sanitation Data'!I61)))</f>
        <v/>
      </c>
      <c r="DK67" s="330" t="str">
        <f ca="true">+IF(OFFSET('Sanitation Data'!$I$29,0,10*ROW('Sanitation Data'!I61))="","",OFFSET('Sanitation Data'!$I$29,0,10*ROW('Sanitation Data'!I61)))</f>
        <v/>
      </c>
      <c r="DL67" s="330" t="str">
        <f ca="true">+IF(OFFSET('Sanitation Data'!$I$30,0,10*ROW('Sanitation Data'!I61))="","",OFFSET('Sanitation Data'!$I$30,0,10*ROW('Sanitation Data'!I61)))</f>
        <v/>
      </c>
      <c r="DM67" s="330" t="str">
        <f ca="true">+IF(OFFSET('Sanitation Data'!$I$31,0,10*ROW('Sanitation Data'!I61))="","",OFFSET('Sanitation Data'!$I$31,0,10*ROW('Sanitation Data'!I61)))</f>
        <v/>
      </c>
      <c r="DN67" s="330" t="str">
        <f ca="true">+IF(OFFSET('Sanitation Data'!$I$32,0,10*ROW('Sanitation Data'!I61))="","",OFFSET('Sanitation Data'!$I$32,0,10*ROW('Sanitation Data'!I61)))</f>
        <v/>
      </c>
      <c r="DO67" s="330" t="str">
        <f ca="true">+IF(OFFSET('Hygiene Data'!$D$11,0,10*ROW('Hygiene Data'!D61))="","",OFFSET('Hygiene Data'!$D$11,0,10*ROW('Hygiene Data'!D61)))</f>
        <v/>
      </c>
      <c r="DP67" s="330" t="str">
        <f ca="true">+IF(OFFSET('Hygiene Data'!$D$12,0,10*ROW('Hygiene Data'!D61))="","",OFFSET('Hygiene Data'!$D$12,0,10*ROW('Hygiene Data'!D61)))</f>
        <v/>
      </c>
      <c r="DQ67" s="330" t="str">
        <f ca="true">+IF(OFFSET('Hygiene Data'!$D$13,0,10*ROW('Hygiene Data'!D61))="","",OFFSET('Hygiene Data'!$D$13,0,10*ROW('Hygiene Data'!D61)))</f>
        <v/>
      </c>
      <c r="DR67" s="330" t="str">
        <f ca="true">+IF(OFFSET('Hygiene Data'!$E$11,0,10*ROW('Hygiene Data'!E61))="","",OFFSET('Hygiene Data'!$E$11,0,10*ROW('Hygiene Data'!E61)))</f>
        <v/>
      </c>
      <c r="DS67" s="330" t="str">
        <f ca="true">+IF(OFFSET('Hygiene Data'!$E$12,0,10*ROW('Hygiene Data'!E61))="","",OFFSET('Hygiene Data'!$E$12,0,10*ROW('Hygiene Data'!E61)))</f>
        <v/>
      </c>
      <c r="DT67" s="330" t="str">
        <f ca="true">+IF(OFFSET('Hygiene Data'!$E$13,0,10*ROW('Hygiene Data'!E61))="","",OFFSET('Hygiene Data'!$E$13,0,10*ROW('Hygiene Data'!E61)))</f>
        <v/>
      </c>
      <c r="DU67" s="330" t="str">
        <f ca="true">+IF(OFFSET('Hygiene Data'!$F$11,0,10*ROW('Hygiene Data'!F61))="","",OFFSET('Hygiene Data'!$F$11,0,10*ROW('Hygiene Data'!F61)))</f>
        <v/>
      </c>
      <c r="DV67" s="330" t="str">
        <f ca="true">+IF(OFFSET('Hygiene Data'!$F$12,0,10*ROW('Hygiene Data'!F61))="","",OFFSET('Hygiene Data'!$F$12,0,10*ROW('Hygiene Data'!F61)))</f>
        <v/>
      </c>
      <c r="DW67" s="330" t="str">
        <f ca="true">+IF(OFFSET('Hygiene Data'!$F$13,0,10*ROW('Hygiene Data'!F61))="","",OFFSET('Hygiene Data'!$F$13,0,10*ROW('Hygiene Data'!F61)))</f>
        <v/>
      </c>
      <c r="DX67" s="330" t="str">
        <f ca="true">+IF(OFFSET('Hygiene Data'!$G$11,0,10*ROW('Hygiene Data'!G61))="","",OFFSET('Hygiene Data'!$G$11,0,10*ROW('Hygiene Data'!G61)))</f>
        <v/>
      </c>
      <c r="DY67" s="330" t="str">
        <f ca="true">+IF(OFFSET('Hygiene Data'!$G$12,0,10*ROW('Hygiene Data'!G61))="","",OFFSET('Hygiene Data'!$G$12,0,10*ROW('Hygiene Data'!G61)))</f>
        <v/>
      </c>
      <c r="DZ67" s="330" t="str">
        <f ca="true">+IF(OFFSET('Hygiene Data'!$G$13,0,10*ROW('Hygiene Data'!G61))="","",OFFSET('Hygiene Data'!$G$13,0,10*ROW('Hygiene Data'!G61)))</f>
        <v/>
      </c>
      <c r="EA67" s="330" t="str">
        <f ca="true">+IF(OFFSET('Hygiene Data'!$H$11,0,10*ROW('Hygiene Data'!H61))="","",OFFSET('Hygiene Data'!$H$11,0,10*ROW('Hygiene Data'!H61)))</f>
        <v/>
      </c>
      <c r="EB67" s="330" t="str">
        <f ca="true">+IF(OFFSET('Hygiene Data'!$H$12,0,10*ROW('Hygiene Data'!H61))="","",OFFSET('Hygiene Data'!$H$12,0,10*ROW('Hygiene Data'!H61)))</f>
        <v/>
      </c>
      <c r="EC67" s="330" t="str">
        <f ca="true">+IF(OFFSET('Hygiene Data'!$H$13,0,10*ROW('Hygiene Data'!H61))="","",OFFSET('Hygiene Data'!$H$13,0,10*ROW('Hygiene Data'!H61)))</f>
        <v/>
      </c>
      <c r="ED67" s="330" t="str">
        <f ca="true">+IF(OFFSET('Hygiene Data'!$I$11,0,10*ROW('Hygiene Data'!I61))="","",OFFSET('Hygiene Data'!$I$11,0,10*ROW('Hygiene Data'!I61)))</f>
        <v/>
      </c>
      <c r="EE67" s="330" t="str">
        <f ca="true">+IF(OFFSET('Hygiene Data'!$I$12,0,10*ROW('Hygiene Data'!I61))="","",OFFSET('Hygiene Data'!$I$12,0,10*ROW('Hygiene Data'!I61)))</f>
        <v/>
      </c>
      <c r="EF67" s="33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90"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30"/>
      <c r="BS68" s="330" t="str">
        <f ca="true">+IF(OFFSET('Water Data'!$D$27,0,10*ROW('Water Data'!D62))="","",OFFSET('Water Data'!$D$27,0,10*ROW('Water Data'!D62)))</f>
        <v/>
      </c>
      <c r="BT68" s="330" t="str">
        <f ca="true">+IF(OFFSET('Water Data'!$D$28,0,10*ROW('Water Data'!D62))="","",OFFSET('Water Data'!$D$28,0,10*ROW('Water Data'!D62)))</f>
        <v/>
      </c>
      <c r="BU68" s="330" t="str">
        <f ca="true">+IF(OFFSET('Water Data'!$D$29,0,10*ROW('Water Data'!D62))="","",OFFSET('Water Data'!$D$29,0,10*ROW('Water Data'!D62)))</f>
        <v/>
      </c>
      <c r="BV68" s="330" t="str">
        <f ca="true">+IF(OFFSET('Water Data'!$E$27,0,10*ROW('Water Data'!E62))="","",OFFSET('Water Data'!$E$27,0,10*ROW('Water Data'!E62)))</f>
        <v/>
      </c>
      <c r="BW68" s="330" t="str">
        <f ca="true">+IF(OFFSET('Water Data'!$E$28,0,10*ROW('Water Data'!E62))="","",OFFSET('Water Data'!$E$28,0,10*ROW('Water Data'!E62)))</f>
        <v/>
      </c>
      <c r="BX68" s="330" t="str">
        <f ca="true">+IF(OFFSET('Water Data'!$E$29,0,10*ROW('Water Data'!E62))="","",OFFSET('Water Data'!$E$29,0,10*ROW('Water Data'!E62)))</f>
        <v/>
      </c>
      <c r="BY68" s="330" t="str">
        <f ca="true">+IF(OFFSET('Water Data'!$F$27,0,10*ROW('Water Data'!F62))="","",OFFSET('Water Data'!$F$27,0,10*ROW('Water Data'!F62)))</f>
        <v/>
      </c>
      <c r="BZ68" s="330" t="str">
        <f ca="true">+IF(OFFSET('Water Data'!$F$28,0,10*ROW('Water Data'!F62))="","",OFFSET('Water Data'!$F$28,0,10*ROW('Water Data'!F62)))</f>
        <v/>
      </c>
      <c r="CA68" s="330" t="str">
        <f ca="true">+IF(OFFSET('Water Data'!$F$29,0,10*ROW('Water Data'!F62))="","",OFFSET('Water Data'!$F$29,0,10*ROW('Water Data'!F62)))</f>
        <v/>
      </c>
      <c r="CB68" s="330" t="str">
        <f ca="true">+IF(OFFSET('Water Data'!$G$27,0,10*ROW('Water Data'!G62))="","",OFFSET('Water Data'!$G$27,0,10*ROW('Water Data'!G62)))</f>
        <v/>
      </c>
      <c r="CC68" s="330" t="str">
        <f ca="true">+IF(OFFSET('Water Data'!$G$28,0,10*ROW('Water Data'!G62))="","",OFFSET('Water Data'!$G$28,0,10*ROW('Water Data'!G62)))</f>
        <v/>
      </c>
      <c r="CD68" s="330" t="str">
        <f ca="true">+IF(OFFSET('Water Data'!$G$29,0,10*ROW('Water Data'!G62))="","",OFFSET('Water Data'!$G$29,0,10*ROW('Water Data'!G62)))</f>
        <v/>
      </c>
      <c r="CE68" s="330" t="str">
        <f ca="true">+IF(OFFSET('Water Data'!$H$27,0,10*ROW('Water Data'!H62))="","",OFFSET('Water Data'!$H$27,0,10*ROW('Water Data'!H62)))</f>
        <v/>
      </c>
      <c r="CF68" s="330" t="str">
        <f ca="true">+IF(OFFSET('Water Data'!$H$28,0,10*ROW('Water Data'!H62))="","",OFFSET('Water Data'!$H$28,0,10*ROW('Water Data'!H62)))</f>
        <v/>
      </c>
      <c r="CG68" s="330" t="str">
        <f ca="true">+IF(OFFSET('Water Data'!$H$29,0,10*ROW('Water Data'!H62))="","",OFFSET('Water Data'!$H$29,0,10*ROW('Water Data'!H62)))</f>
        <v/>
      </c>
      <c r="CH68" s="330" t="str">
        <f ca="true">+IF(OFFSET('Water Data'!$I$27,0,10*ROW('Water Data'!I62))="","",OFFSET('Water Data'!$I$27,0,10*ROW('Water Data'!I62)))</f>
        <v/>
      </c>
      <c r="CI68" s="330" t="str">
        <f ca="true">+IF(OFFSET('Water Data'!$I$28,0,10*ROW('Water Data'!I62))="","",OFFSET('Water Data'!$I$28,0,10*ROW('Water Data'!I62)))</f>
        <v/>
      </c>
      <c r="CJ68" s="330" t="str">
        <f ca="true">+IF(OFFSET('Water Data'!$I$29,0,10*ROW('Water Data'!I62))="","",OFFSET('Water Data'!$I$29,0,10*ROW('Water Data'!I62)))</f>
        <v/>
      </c>
      <c r="CK68" s="330" t="str">
        <f ca="true">+IF(OFFSET('Sanitation Data'!$D$28,0,10*ROW('Sanitation Data'!D62))="","",OFFSET('Sanitation Data'!$D$28,0,10*ROW('Sanitation Data'!D62)))</f>
        <v/>
      </c>
      <c r="CL68" s="330" t="str">
        <f ca="true">+IF(OFFSET('Sanitation Data'!$D$29,0,10*ROW('Sanitation Data'!D62))="","",OFFSET('Sanitation Data'!$D$29,0,10*ROW('Sanitation Data'!D62)))</f>
        <v/>
      </c>
      <c r="CM68" s="330" t="str">
        <f ca="true">+IF(OFFSET('Sanitation Data'!$D$30,0,10*ROW('Sanitation Data'!D62))="","",OFFSET('Sanitation Data'!$D$30,0,10*ROW('Sanitation Data'!D62)))</f>
        <v/>
      </c>
      <c r="CN68" s="330" t="str">
        <f ca="true">+IF(OFFSET('Sanitation Data'!$D$31,0,10*ROW('Sanitation Data'!D62))="","",OFFSET('Sanitation Data'!$D$31,0,10*ROW('Sanitation Data'!D62)))</f>
        <v/>
      </c>
      <c r="CO68" s="330" t="str">
        <f ca="true">+IF(OFFSET('Sanitation Data'!$D$32,0,10*ROW('Sanitation Data'!D62))="","",OFFSET('Sanitation Data'!$D$32,0,10*ROW('Sanitation Data'!D62)))</f>
        <v/>
      </c>
      <c r="CP68" s="330" t="str">
        <f ca="true">+IF(OFFSET('Sanitation Data'!$E$28,0,10*ROW('Sanitation Data'!E62))="","",OFFSET('Sanitation Data'!$E$28,0,10*ROW('Sanitation Data'!E62)))</f>
        <v/>
      </c>
      <c r="CQ68" s="330" t="str">
        <f ca="true">+IF(OFFSET('Sanitation Data'!$E$29,0,10*ROW('Sanitation Data'!E62))="","",OFFSET('Sanitation Data'!$E$29,0,10*ROW('Sanitation Data'!E62)))</f>
        <v/>
      </c>
      <c r="CR68" s="330" t="str">
        <f ca="true">+IF(OFFSET('Sanitation Data'!$E$30,0,10*ROW('Sanitation Data'!E62))="","",OFFSET('Sanitation Data'!$E$30,0,10*ROW('Sanitation Data'!E62)))</f>
        <v/>
      </c>
      <c r="CS68" s="330" t="str">
        <f ca="true">+IF(OFFSET('Sanitation Data'!$E$31,0,10*ROW('Sanitation Data'!E62))="","",OFFSET('Sanitation Data'!$E$31,0,10*ROW('Sanitation Data'!E62)))</f>
        <v/>
      </c>
      <c r="CT68" s="330" t="str">
        <f ca="true">+IF(OFFSET('Sanitation Data'!$E$32,0,10*ROW('Sanitation Data'!E62))="","",OFFSET('Sanitation Data'!$E$32,0,10*ROW('Sanitation Data'!E62)))</f>
        <v/>
      </c>
      <c r="CU68" s="330" t="str">
        <f ca="true">+IF(OFFSET('Sanitation Data'!$F$28,0,10*ROW('Sanitation Data'!F62))="","",OFFSET('Sanitation Data'!$F$28,0,10*ROW('Sanitation Data'!F62)))</f>
        <v/>
      </c>
      <c r="CV68" s="330" t="str">
        <f ca="true">+IF(OFFSET('Sanitation Data'!$F$29,0,10*ROW('Sanitation Data'!F62))="","",OFFSET('Sanitation Data'!$F$29,0,10*ROW('Sanitation Data'!F62)))</f>
        <v/>
      </c>
      <c r="CW68" s="330" t="str">
        <f ca="true">+IF(OFFSET('Sanitation Data'!$F$30,0,10*ROW('Sanitation Data'!F62))="","",OFFSET('Sanitation Data'!$F$30,0,10*ROW('Sanitation Data'!F62)))</f>
        <v/>
      </c>
      <c r="CX68" s="330" t="str">
        <f ca="true">+IF(OFFSET('Sanitation Data'!$F$31,0,10*ROW('Sanitation Data'!F62))="","",OFFSET('Sanitation Data'!$F$31,0,10*ROW('Sanitation Data'!F62)))</f>
        <v/>
      </c>
      <c r="CY68" s="330" t="str">
        <f ca="true">+IF(OFFSET('Sanitation Data'!$F$32,0,10*ROW('Sanitation Data'!F62))="","",OFFSET('Sanitation Data'!$F$32,0,10*ROW('Sanitation Data'!F62)))</f>
        <v/>
      </c>
      <c r="CZ68" s="330" t="str">
        <f ca="true">+IF(OFFSET('Sanitation Data'!$G$28,0,10*ROW('Sanitation Data'!G62))="","",OFFSET('Sanitation Data'!$G$28,0,10*ROW('Sanitation Data'!G62)))</f>
        <v/>
      </c>
      <c r="DA68" s="330" t="str">
        <f ca="true">+IF(OFFSET('Sanitation Data'!$G$29,0,10*ROW('Sanitation Data'!G62))="","",OFFSET('Sanitation Data'!$G$29,0,10*ROW('Sanitation Data'!G62)))</f>
        <v/>
      </c>
      <c r="DB68" s="330" t="str">
        <f ca="true">+IF(OFFSET('Sanitation Data'!$G$30,0,10*ROW('Sanitation Data'!G62))="","",OFFSET('Sanitation Data'!$G$30,0,10*ROW('Sanitation Data'!G62)))</f>
        <v/>
      </c>
      <c r="DC68" s="330" t="str">
        <f ca="true">+IF(OFFSET('Sanitation Data'!$G$31,0,10*ROW('Sanitation Data'!G62))="","",OFFSET('Sanitation Data'!$G$31,0,10*ROW('Sanitation Data'!G62)))</f>
        <v/>
      </c>
      <c r="DD68" s="330" t="str">
        <f ca="true">+IF(OFFSET('Sanitation Data'!$G$32,0,10*ROW('Sanitation Data'!G62))="","",OFFSET('Sanitation Data'!$G$32,0,10*ROW('Sanitation Data'!G62)))</f>
        <v/>
      </c>
      <c r="DE68" s="330" t="str">
        <f ca="true">+IF(OFFSET('Sanitation Data'!$H$28,0,10*ROW('Sanitation Data'!H62))="","",OFFSET('Sanitation Data'!$H$28,0,10*ROW('Sanitation Data'!H62)))</f>
        <v/>
      </c>
      <c r="DF68" s="330" t="str">
        <f ca="true">+IF(OFFSET('Sanitation Data'!$H$29,0,10*ROW('Sanitation Data'!H62))="","",OFFSET('Sanitation Data'!$H$29,0,10*ROW('Sanitation Data'!H62)))</f>
        <v/>
      </c>
      <c r="DG68" s="330" t="str">
        <f ca="true">+IF(OFFSET('Sanitation Data'!$H$30,0,10*ROW('Sanitation Data'!H62))="","",OFFSET('Sanitation Data'!$H$30,0,10*ROW('Sanitation Data'!H62)))</f>
        <v/>
      </c>
      <c r="DH68" s="330" t="str">
        <f ca="true">+IF(OFFSET('Sanitation Data'!$H$31,0,10*ROW('Sanitation Data'!H62))="","",OFFSET('Sanitation Data'!$H$31,0,10*ROW('Sanitation Data'!H62)))</f>
        <v/>
      </c>
      <c r="DI68" s="330" t="str">
        <f ca="true">+IF(OFFSET('Sanitation Data'!$H$32,0,10*ROW('Sanitation Data'!H62))="","",OFFSET('Sanitation Data'!$H$32,0,10*ROW('Sanitation Data'!H62)))</f>
        <v/>
      </c>
      <c r="DJ68" s="330" t="str">
        <f ca="true">+IF(OFFSET('Sanitation Data'!$I$28,0,10*ROW('Sanitation Data'!I62))="","",OFFSET('Sanitation Data'!$I$28,0,10*ROW('Sanitation Data'!I62)))</f>
        <v/>
      </c>
      <c r="DK68" s="330" t="str">
        <f ca="true">+IF(OFFSET('Sanitation Data'!$I$29,0,10*ROW('Sanitation Data'!I62))="","",OFFSET('Sanitation Data'!$I$29,0,10*ROW('Sanitation Data'!I62)))</f>
        <v/>
      </c>
      <c r="DL68" s="330" t="str">
        <f ca="true">+IF(OFFSET('Sanitation Data'!$I$30,0,10*ROW('Sanitation Data'!I62))="","",OFFSET('Sanitation Data'!$I$30,0,10*ROW('Sanitation Data'!I62)))</f>
        <v/>
      </c>
      <c r="DM68" s="330" t="str">
        <f ca="true">+IF(OFFSET('Sanitation Data'!$I$31,0,10*ROW('Sanitation Data'!I62))="","",OFFSET('Sanitation Data'!$I$31,0,10*ROW('Sanitation Data'!I62)))</f>
        <v/>
      </c>
      <c r="DN68" s="330" t="str">
        <f ca="true">+IF(OFFSET('Sanitation Data'!$I$32,0,10*ROW('Sanitation Data'!I62))="","",OFFSET('Sanitation Data'!$I$32,0,10*ROW('Sanitation Data'!I62)))</f>
        <v/>
      </c>
      <c r="DO68" s="330" t="str">
        <f ca="true">+IF(OFFSET('Hygiene Data'!$D$11,0,10*ROW('Hygiene Data'!D62))="","",OFFSET('Hygiene Data'!$D$11,0,10*ROW('Hygiene Data'!D62)))</f>
        <v/>
      </c>
      <c r="DP68" s="330" t="str">
        <f ca="true">+IF(OFFSET('Hygiene Data'!$D$12,0,10*ROW('Hygiene Data'!D62))="","",OFFSET('Hygiene Data'!$D$12,0,10*ROW('Hygiene Data'!D62)))</f>
        <v/>
      </c>
      <c r="DQ68" s="330" t="str">
        <f ca="true">+IF(OFFSET('Hygiene Data'!$D$13,0,10*ROW('Hygiene Data'!D62))="","",OFFSET('Hygiene Data'!$D$13,0,10*ROW('Hygiene Data'!D62)))</f>
        <v/>
      </c>
      <c r="DR68" s="330" t="str">
        <f ca="true">+IF(OFFSET('Hygiene Data'!$E$11,0,10*ROW('Hygiene Data'!E62))="","",OFFSET('Hygiene Data'!$E$11,0,10*ROW('Hygiene Data'!E62)))</f>
        <v/>
      </c>
      <c r="DS68" s="330" t="str">
        <f ca="true">+IF(OFFSET('Hygiene Data'!$E$12,0,10*ROW('Hygiene Data'!E62))="","",OFFSET('Hygiene Data'!$E$12,0,10*ROW('Hygiene Data'!E62)))</f>
        <v/>
      </c>
      <c r="DT68" s="330" t="str">
        <f ca="true">+IF(OFFSET('Hygiene Data'!$E$13,0,10*ROW('Hygiene Data'!E62))="","",OFFSET('Hygiene Data'!$E$13,0,10*ROW('Hygiene Data'!E62)))</f>
        <v/>
      </c>
      <c r="DU68" s="330" t="str">
        <f ca="true">+IF(OFFSET('Hygiene Data'!$F$11,0,10*ROW('Hygiene Data'!F62))="","",OFFSET('Hygiene Data'!$F$11,0,10*ROW('Hygiene Data'!F62)))</f>
        <v/>
      </c>
      <c r="DV68" s="330" t="str">
        <f ca="true">+IF(OFFSET('Hygiene Data'!$F$12,0,10*ROW('Hygiene Data'!F62))="","",OFFSET('Hygiene Data'!$F$12,0,10*ROW('Hygiene Data'!F62)))</f>
        <v/>
      </c>
      <c r="DW68" s="330" t="str">
        <f ca="true">+IF(OFFSET('Hygiene Data'!$F$13,0,10*ROW('Hygiene Data'!F62))="","",OFFSET('Hygiene Data'!$F$13,0,10*ROW('Hygiene Data'!F62)))</f>
        <v/>
      </c>
      <c r="DX68" s="330" t="str">
        <f ca="true">+IF(OFFSET('Hygiene Data'!$G$11,0,10*ROW('Hygiene Data'!G62))="","",OFFSET('Hygiene Data'!$G$11,0,10*ROW('Hygiene Data'!G62)))</f>
        <v/>
      </c>
      <c r="DY68" s="330" t="str">
        <f ca="true">+IF(OFFSET('Hygiene Data'!$G$12,0,10*ROW('Hygiene Data'!G62))="","",OFFSET('Hygiene Data'!$G$12,0,10*ROW('Hygiene Data'!G62)))</f>
        <v/>
      </c>
      <c r="DZ68" s="330" t="str">
        <f ca="true">+IF(OFFSET('Hygiene Data'!$G$13,0,10*ROW('Hygiene Data'!G62))="","",OFFSET('Hygiene Data'!$G$13,0,10*ROW('Hygiene Data'!G62)))</f>
        <v/>
      </c>
      <c r="EA68" s="330" t="str">
        <f ca="true">+IF(OFFSET('Hygiene Data'!$H$11,0,10*ROW('Hygiene Data'!H62))="","",OFFSET('Hygiene Data'!$H$11,0,10*ROW('Hygiene Data'!H62)))</f>
        <v/>
      </c>
      <c r="EB68" s="330" t="str">
        <f ca="true">+IF(OFFSET('Hygiene Data'!$H$12,0,10*ROW('Hygiene Data'!H62))="","",OFFSET('Hygiene Data'!$H$12,0,10*ROW('Hygiene Data'!H62)))</f>
        <v/>
      </c>
      <c r="EC68" s="330" t="str">
        <f ca="true">+IF(OFFSET('Hygiene Data'!$H$13,0,10*ROW('Hygiene Data'!H62))="","",OFFSET('Hygiene Data'!$H$13,0,10*ROW('Hygiene Data'!H62)))</f>
        <v/>
      </c>
      <c r="ED68" s="330" t="str">
        <f ca="true">+IF(OFFSET('Hygiene Data'!$I$11,0,10*ROW('Hygiene Data'!I62))="","",OFFSET('Hygiene Data'!$I$11,0,10*ROW('Hygiene Data'!I62)))</f>
        <v/>
      </c>
      <c r="EE68" s="330" t="str">
        <f ca="true">+IF(OFFSET('Hygiene Data'!$I$12,0,10*ROW('Hygiene Data'!I62))="","",OFFSET('Hygiene Data'!$I$12,0,10*ROW('Hygiene Data'!I62)))</f>
        <v/>
      </c>
      <c r="EF68" s="33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90"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30"/>
      <c r="BS69" s="330" t="str">
        <f ca="true">+IF(OFFSET('Water Data'!$D$27,0,10*ROW('Water Data'!D63))="","",OFFSET('Water Data'!$D$27,0,10*ROW('Water Data'!D63)))</f>
        <v/>
      </c>
      <c r="BT69" s="330" t="str">
        <f ca="true">+IF(OFFSET('Water Data'!$D$28,0,10*ROW('Water Data'!D63))="","",OFFSET('Water Data'!$D$28,0,10*ROW('Water Data'!D63)))</f>
        <v/>
      </c>
      <c r="BU69" s="330" t="str">
        <f ca="true">+IF(OFFSET('Water Data'!$D$29,0,10*ROW('Water Data'!D63))="","",OFFSET('Water Data'!$D$29,0,10*ROW('Water Data'!D63)))</f>
        <v/>
      </c>
      <c r="BV69" s="330" t="str">
        <f ca="true">+IF(OFFSET('Water Data'!$E$27,0,10*ROW('Water Data'!E63))="","",OFFSET('Water Data'!$E$27,0,10*ROW('Water Data'!E63)))</f>
        <v/>
      </c>
      <c r="BW69" s="330" t="str">
        <f ca="true">+IF(OFFSET('Water Data'!$E$28,0,10*ROW('Water Data'!E63))="","",OFFSET('Water Data'!$E$28,0,10*ROW('Water Data'!E63)))</f>
        <v/>
      </c>
      <c r="BX69" s="330" t="str">
        <f ca="true">+IF(OFFSET('Water Data'!$E$29,0,10*ROW('Water Data'!E63))="","",OFFSET('Water Data'!$E$29,0,10*ROW('Water Data'!E63)))</f>
        <v/>
      </c>
      <c r="BY69" s="330" t="str">
        <f ca="true">+IF(OFFSET('Water Data'!$F$27,0,10*ROW('Water Data'!F63))="","",OFFSET('Water Data'!$F$27,0,10*ROW('Water Data'!F63)))</f>
        <v/>
      </c>
      <c r="BZ69" s="330" t="str">
        <f ca="true">+IF(OFFSET('Water Data'!$F$28,0,10*ROW('Water Data'!F63))="","",OFFSET('Water Data'!$F$28,0,10*ROW('Water Data'!F63)))</f>
        <v/>
      </c>
      <c r="CA69" s="330" t="str">
        <f ca="true">+IF(OFFSET('Water Data'!$F$29,0,10*ROW('Water Data'!F63))="","",OFFSET('Water Data'!$F$29,0,10*ROW('Water Data'!F63)))</f>
        <v/>
      </c>
      <c r="CB69" s="330" t="str">
        <f ca="true">+IF(OFFSET('Water Data'!$G$27,0,10*ROW('Water Data'!G63))="","",OFFSET('Water Data'!$G$27,0,10*ROW('Water Data'!G63)))</f>
        <v/>
      </c>
      <c r="CC69" s="330" t="str">
        <f ca="true">+IF(OFFSET('Water Data'!$G$28,0,10*ROW('Water Data'!G63))="","",OFFSET('Water Data'!$G$28,0,10*ROW('Water Data'!G63)))</f>
        <v/>
      </c>
      <c r="CD69" s="330" t="str">
        <f ca="true">+IF(OFFSET('Water Data'!$G$29,0,10*ROW('Water Data'!G63))="","",OFFSET('Water Data'!$G$29,0,10*ROW('Water Data'!G63)))</f>
        <v/>
      </c>
      <c r="CE69" s="330" t="str">
        <f ca="true">+IF(OFFSET('Water Data'!$H$27,0,10*ROW('Water Data'!H63))="","",OFFSET('Water Data'!$H$27,0,10*ROW('Water Data'!H63)))</f>
        <v/>
      </c>
      <c r="CF69" s="330" t="str">
        <f ca="true">+IF(OFFSET('Water Data'!$H$28,0,10*ROW('Water Data'!H63))="","",OFFSET('Water Data'!$H$28,0,10*ROW('Water Data'!H63)))</f>
        <v/>
      </c>
      <c r="CG69" s="330" t="str">
        <f ca="true">+IF(OFFSET('Water Data'!$H$29,0,10*ROW('Water Data'!H63))="","",OFFSET('Water Data'!$H$29,0,10*ROW('Water Data'!H63)))</f>
        <v/>
      </c>
      <c r="CH69" s="330" t="str">
        <f ca="true">+IF(OFFSET('Water Data'!$I$27,0,10*ROW('Water Data'!I63))="","",OFFSET('Water Data'!$I$27,0,10*ROW('Water Data'!I63)))</f>
        <v/>
      </c>
      <c r="CI69" s="330" t="str">
        <f ca="true">+IF(OFFSET('Water Data'!$I$28,0,10*ROW('Water Data'!I63))="","",OFFSET('Water Data'!$I$28,0,10*ROW('Water Data'!I63)))</f>
        <v/>
      </c>
      <c r="CJ69" s="330" t="str">
        <f ca="true">+IF(OFFSET('Water Data'!$I$29,0,10*ROW('Water Data'!I63))="","",OFFSET('Water Data'!$I$29,0,10*ROW('Water Data'!I63)))</f>
        <v/>
      </c>
      <c r="CK69" s="330" t="str">
        <f ca="true">+IF(OFFSET('Sanitation Data'!$D$28,0,10*ROW('Sanitation Data'!D63))="","",OFFSET('Sanitation Data'!$D$28,0,10*ROW('Sanitation Data'!D63)))</f>
        <v/>
      </c>
      <c r="CL69" s="330" t="str">
        <f ca="true">+IF(OFFSET('Sanitation Data'!$D$29,0,10*ROW('Sanitation Data'!D63))="","",OFFSET('Sanitation Data'!$D$29,0,10*ROW('Sanitation Data'!D63)))</f>
        <v/>
      </c>
      <c r="CM69" s="330" t="str">
        <f ca="true">+IF(OFFSET('Sanitation Data'!$D$30,0,10*ROW('Sanitation Data'!D63))="","",OFFSET('Sanitation Data'!$D$30,0,10*ROW('Sanitation Data'!D63)))</f>
        <v/>
      </c>
      <c r="CN69" s="330" t="str">
        <f ca="true">+IF(OFFSET('Sanitation Data'!$D$31,0,10*ROW('Sanitation Data'!D63))="","",OFFSET('Sanitation Data'!$D$31,0,10*ROW('Sanitation Data'!D63)))</f>
        <v/>
      </c>
      <c r="CO69" s="330" t="str">
        <f ca="true">+IF(OFFSET('Sanitation Data'!$D$32,0,10*ROW('Sanitation Data'!D63))="","",OFFSET('Sanitation Data'!$D$32,0,10*ROW('Sanitation Data'!D63)))</f>
        <v/>
      </c>
      <c r="CP69" s="330" t="str">
        <f ca="true">+IF(OFFSET('Sanitation Data'!$E$28,0,10*ROW('Sanitation Data'!E63))="","",OFFSET('Sanitation Data'!$E$28,0,10*ROW('Sanitation Data'!E63)))</f>
        <v/>
      </c>
      <c r="CQ69" s="330" t="str">
        <f ca="true">+IF(OFFSET('Sanitation Data'!$E$29,0,10*ROW('Sanitation Data'!E63))="","",OFFSET('Sanitation Data'!$E$29,0,10*ROW('Sanitation Data'!E63)))</f>
        <v/>
      </c>
      <c r="CR69" s="330" t="str">
        <f ca="true">+IF(OFFSET('Sanitation Data'!$E$30,0,10*ROW('Sanitation Data'!E63))="","",OFFSET('Sanitation Data'!$E$30,0,10*ROW('Sanitation Data'!E63)))</f>
        <v/>
      </c>
      <c r="CS69" s="330" t="str">
        <f ca="true">+IF(OFFSET('Sanitation Data'!$E$31,0,10*ROW('Sanitation Data'!E63))="","",OFFSET('Sanitation Data'!$E$31,0,10*ROW('Sanitation Data'!E63)))</f>
        <v/>
      </c>
      <c r="CT69" s="330" t="str">
        <f ca="true">+IF(OFFSET('Sanitation Data'!$E$32,0,10*ROW('Sanitation Data'!E63))="","",OFFSET('Sanitation Data'!$E$32,0,10*ROW('Sanitation Data'!E63)))</f>
        <v/>
      </c>
      <c r="CU69" s="330" t="str">
        <f ca="true">+IF(OFFSET('Sanitation Data'!$F$28,0,10*ROW('Sanitation Data'!F63))="","",OFFSET('Sanitation Data'!$F$28,0,10*ROW('Sanitation Data'!F63)))</f>
        <v/>
      </c>
      <c r="CV69" s="330" t="str">
        <f ca="true">+IF(OFFSET('Sanitation Data'!$F$29,0,10*ROW('Sanitation Data'!F63))="","",OFFSET('Sanitation Data'!$F$29,0,10*ROW('Sanitation Data'!F63)))</f>
        <v/>
      </c>
      <c r="CW69" s="330" t="str">
        <f ca="true">+IF(OFFSET('Sanitation Data'!$F$30,0,10*ROW('Sanitation Data'!F63))="","",OFFSET('Sanitation Data'!$F$30,0,10*ROW('Sanitation Data'!F63)))</f>
        <v/>
      </c>
      <c r="CX69" s="330" t="str">
        <f ca="true">+IF(OFFSET('Sanitation Data'!$F$31,0,10*ROW('Sanitation Data'!F63))="","",OFFSET('Sanitation Data'!$F$31,0,10*ROW('Sanitation Data'!F63)))</f>
        <v/>
      </c>
      <c r="CY69" s="330" t="str">
        <f ca="true">+IF(OFFSET('Sanitation Data'!$F$32,0,10*ROW('Sanitation Data'!F63))="","",OFFSET('Sanitation Data'!$F$32,0,10*ROW('Sanitation Data'!F63)))</f>
        <v/>
      </c>
      <c r="CZ69" s="330" t="str">
        <f ca="true">+IF(OFFSET('Sanitation Data'!$G$28,0,10*ROW('Sanitation Data'!G63))="","",OFFSET('Sanitation Data'!$G$28,0,10*ROW('Sanitation Data'!G63)))</f>
        <v/>
      </c>
      <c r="DA69" s="330" t="str">
        <f ca="true">+IF(OFFSET('Sanitation Data'!$G$29,0,10*ROW('Sanitation Data'!G63))="","",OFFSET('Sanitation Data'!$G$29,0,10*ROW('Sanitation Data'!G63)))</f>
        <v/>
      </c>
      <c r="DB69" s="330" t="str">
        <f ca="true">+IF(OFFSET('Sanitation Data'!$G$30,0,10*ROW('Sanitation Data'!G63))="","",OFFSET('Sanitation Data'!$G$30,0,10*ROW('Sanitation Data'!G63)))</f>
        <v/>
      </c>
      <c r="DC69" s="330" t="str">
        <f ca="true">+IF(OFFSET('Sanitation Data'!$G$31,0,10*ROW('Sanitation Data'!G63))="","",OFFSET('Sanitation Data'!$G$31,0,10*ROW('Sanitation Data'!G63)))</f>
        <v/>
      </c>
      <c r="DD69" s="330" t="str">
        <f ca="true">+IF(OFFSET('Sanitation Data'!$G$32,0,10*ROW('Sanitation Data'!G63))="","",OFFSET('Sanitation Data'!$G$32,0,10*ROW('Sanitation Data'!G63)))</f>
        <v/>
      </c>
      <c r="DE69" s="330" t="str">
        <f ca="true">+IF(OFFSET('Sanitation Data'!$H$28,0,10*ROW('Sanitation Data'!H63))="","",OFFSET('Sanitation Data'!$H$28,0,10*ROW('Sanitation Data'!H63)))</f>
        <v/>
      </c>
      <c r="DF69" s="330" t="str">
        <f ca="true">+IF(OFFSET('Sanitation Data'!$H$29,0,10*ROW('Sanitation Data'!H63))="","",OFFSET('Sanitation Data'!$H$29,0,10*ROW('Sanitation Data'!H63)))</f>
        <v/>
      </c>
      <c r="DG69" s="330" t="str">
        <f ca="true">+IF(OFFSET('Sanitation Data'!$H$30,0,10*ROW('Sanitation Data'!H63))="","",OFFSET('Sanitation Data'!$H$30,0,10*ROW('Sanitation Data'!H63)))</f>
        <v/>
      </c>
      <c r="DH69" s="330" t="str">
        <f ca="true">+IF(OFFSET('Sanitation Data'!$H$31,0,10*ROW('Sanitation Data'!H63))="","",OFFSET('Sanitation Data'!$H$31,0,10*ROW('Sanitation Data'!H63)))</f>
        <v/>
      </c>
      <c r="DI69" s="330" t="str">
        <f ca="true">+IF(OFFSET('Sanitation Data'!$H$32,0,10*ROW('Sanitation Data'!H63))="","",OFFSET('Sanitation Data'!$H$32,0,10*ROW('Sanitation Data'!H63)))</f>
        <v/>
      </c>
      <c r="DJ69" s="330" t="str">
        <f ca="true">+IF(OFFSET('Sanitation Data'!$I$28,0,10*ROW('Sanitation Data'!I63))="","",OFFSET('Sanitation Data'!$I$28,0,10*ROW('Sanitation Data'!I63)))</f>
        <v/>
      </c>
      <c r="DK69" s="330" t="str">
        <f ca="true">+IF(OFFSET('Sanitation Data'!$I$29,0,10*ROW('Sanitation Data'!I63))="","",OFFSET('Sanitation Data'!$I$29,0,10*ROW('Sanitation Data'!I63)))</f>
        <v/>
      </c>
      <c r="DL69" s="330" t="str">
        <f ca="true">+IF(OFFSET('Sanitation Data'!$I$30,0,10*ROW('Sanitation Data'!I63))="","",OFFSET('Sanitation Data'!$I$30,0,10*ROW('Sanitation Data'!I63)))</f>
        <v/>
      </c>
      <c r="DM69" s="330" t="str">
        <f ca="true">+IF(OFFSET('Sanitation Data'!$I$31,0,10*ROW('Sanitation Data'!I63))="","",OFFSET('Sanitation Data'!$I$31,0,10*ROW('Sanitation Data'!I63)))</f>
        <v/>
      </c>
      <c r="DN69" s="330" t="str">
        <f ca="true">+IF(OFFSET('Sanitation Data'!$I$32,0,10*ROW('Sanitation Data'!I63))="","",OFFSET('Sanitation Data'!$I$32,0,10*ROW('Sanitation Data'!I63)))</f>
        <v/>
      </c>
      <c r="DO69" s="330" t="str">
        <f ca="true">+IF(OFFSET('Hygiene Data'!$D$11,0,10*ROW('Hygiene Data'!D63))="","",OFFSET('Hygiene Data'!$D$11,0,10*ROW('Hygiene Data'!D63)))</f>
        <v/>
      </c>
      <c r="DP69" s="330" t="str">
        <f ca="true">+IF(OFFSET('Hygiene Data'!$D$12,0,10*ROW('Hygiene Data'!D63))="","",OFFSET('Hygiene Data'!$D$12,0,10*ROW('Hygiene Data'!D63)))</f>
        <v/>
      </c>
      <c r="DQ69" s="330" t="str">
        <f ca="true">+IF(OFFSET('Hygiene Data'!$D$13,0,10*ROW('Hygiene Data'!D63))="","",OFFSET('Hygiene Data'!$D$13,0,10*ROW('Hygiene Data'!D63)))</f>
        <v/>
      </c>
      <c r="DR69" s="330" t="str">
        <f ca="true">+IF(OFFSET('Hygiene Data'!$E$11,0,10*ROW('Hygiene Data'!E63))="","",OFFSET('Hygiene Data'!$E$11,0,10*ROW('Hygiene Data'!E63)))</f>
        <v/>
      </c>
      <c r="DS69" s="330" t="str">
        <f ca="true">+IF(OFFSET('Hygiene Data'!$E$12,0,10*ROW('Hygiene Data'!E63))="","",OFFSET('Hygiene Data'!$E$12,0,10*ROW('Hygiene Data'!E63)))</f>
        <v/>
      </c>
      <c r="DT69" s="330" t="str">
        <f ca="true">+IF(OFFSET('Hygiene Data'!$E$13,0,10*ROW('Hygiene Data'!E63))="","",OFFSET('Hygiene Data'!$E$13,0,10*ROW('Hygiene Data'!E63)))</f>
        <v/>
      </c>
      <c r="DU69" s="330" t="str">
        <f ca="true">+IF(OFFSET('Hygiene Data'!$F$11,0,10*ROW('Hygiene Data'!F63))="","",OFFSET('Hygiene Data'!$F$11,0,10*ROW('Hygiene Data'!F63)))</f>
        <v/>
      </c>
      <c r="DV69" s="330" t="str">
        <f ca="true">+IF(OFFSET('Hygiene Data'!$F$12,0,10*ROW('Hygiene Data'!F63))="","",OFFSET('Hygiene Data'!$F$12,0,10*ROW('Hygiene Data'!F63)))</f>
        <v/>
      </c>
      <c r="DW69" s="330" t="str">
        <f ca="true">+IF(OFFSET('Hygiene Data'!$F$13,0,10*ROW('Hygiene Data'!F63))="","",OFFSET('Hygiene Data'!$F$13,0,10*ROW('Hygiene Data'!F63)))</f>
        <v/>
      </c>
      <c r="DX69" s="330" t="str">
        <f ca="true">+IF(OFFSET('Hygiene Data'!$G$11,0,10*ROW('Hygiene Data'!G63))="","",OFFSET('Hygiene Data'!$G$11,0,10*ROW('Hygiene Data'!G63)))</f>
        <v/>
      </c>
      <c r="DY69" s="330" t="str">
        <f ca="true">+IF(OFFSET('Hygiene Data'!$G$12,0,10*ROW('Hygiene Data'!G63))="","",OFFSET('Hygiene Data'!$G$12,0,10*ROW('Hygiene Data'!G63)))</f>
        <v/>
      </c>
      <c r="DZ69" s="330" t="str">
        <f ca="true">+IF(OFFSET('Hygiene Data'!$G$13,0,10*ROW('Hygiene Data'!G63))="","",OFFSET('Hygiene Data'!$G$13,0,10*ROW('Hygiene Data'!G63)))</f>
        <v/>
      </c>
      <c r="EA69" s="330" t="str">
        <f ca="true">+IF(OFFSET('Hygiene Data'!$H$11,0,10*ROW('Hygiene Data'!H63))="","",OFFSET('Hygiene Data'!$H$11,0,10*ROW('Hygiene Data'!H63)))</f>
        <v/>
      </c>
      <c r="EB69" s="330" t="str">
        <f ca="true">+IF(OFFSET('Hygiene Data'!$H$12,0,10*ROW('Hygiene Data'!H63))="","",OFFSET('Hygiene Data'!$H$12,0,10*ROW('Hygiene Data'!H63)))</f>
        <v/>
      </c>
      <c r="EC69" s="330" t="str">
        <f ca="true">+IF(OFFSET('Hygiene Data'!$H$13,0,10*ROW('Hygiene Data'!H63))="","",OFFSET('Hygiene Data'!$H$13,0,10*ROW('Hygiene Data'!H63)))</f>
        <v/>
      </c>
      <c r="ED69" s="330" t="str">
        <f ca="true">+IF(OFFSET('Hygiene Data'!$I$11,0,10*ROW('Hygiene Data'!I63))="","",OFFSET('Hygiene Data'!$I$11,0,10*ROW('Hygiene Data'!I63)))</f>
        <v/>
      </c>
      <c r="EE69" s="330" t="str">
        <f ca="true">+IF(OFFSET('Hygiene Data'!$I$12,0,10*ROW('Hygiene Data'!I63))="","",OFFSET('Hygiene Data'!$I$12,0,10*ROW('Hygiene Data'!I63)))</f>
        <v/>
      </c>
      <c r="EF69" s="33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90"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30"/>
      <c r="BS70" s="330" t="str">
        <f ca="true">+IF(OFFSET('Water Data'!$D$27,0,10*ROW('Water Data'!D64))="","",OFFSET('Water Data'!$D$27,0,10*ROW('Water Data'!D64)))</f>
        <v/>
      </c>
      <c r="BT70" s="330" t="str">
        <f ca="true">+IF(OFFSET('Water Data'!$D$28,0,10*ROW('Water Data'!D64))="","",OFFSET('Water Data'!$D$28,0,10*ROW('Water Data'!D64)))</f>
        <v/>
      </c>
      <c r="BU70" s="330" t="str">
        <f ca="true">+IF(OFFSET('Water Data'!$D$29,0,10*ROW('Water Data'!D64))="","",OFFSET('Water Data'!$D$29,0,10*ROW('Water Data'!D64)))</f>
        <v/>
      </c>
      <c r="BV70" s="330" t="str">
        <f ca="true">+IF(OFFSET('Water Data'!$E$27,0,10*ROW('Water Data'!E64))="","",OFFSET('Water Data'!$E$27,0,10*ROW('Water Data'!E64)))</f>
        <v/>
      </c>
      <c r="BW70" s="330" t="str">
        <f ca="true">+IF(OFFSET('Water Data'!$E$28,0,10*ROW('Water Data'!E64))="","",OFFSET('Water Data'!$E$28,0,10*ROW('Water Data'!E64)))</f>
        <v/>
      </c>
      <c r="BX70" s="330" t="str">
        <f ca="true">+IF(OFFSET('Water Data'!$E$29,0,10*ROW('Water Data'!E64))="","",OFFSET('Water Data'!$E$29,0,10*ROW('Water Data'!E64)))</f>
        <v/>
      </c>
      <c r="BY70" s="330" t="str">
        <f ca="true">+IF(OFFSET('Water Data'!$F$27,0,10*ROW('Water Data'!F64))="","",OFFSET('Water Data'!$F$27,0,10*ROW('Water Data'!F64)))</f>
        <v/>
      </c>
      <c r="BZ70" s="330" t="str">
        <f ca="true">+IF(OFFSET('Water Data'!$F$28,0,10*ROW('Water Data'!F64))="","",OFFSET('Water Data'!$F$28,0,10*ROW('Water Data'!F64)))</f>
        <v/>
      </c>
      <c r="CA70" s="330" t="str">
        <f ca="true">+IF(OFFSET('Water Data'!$F$29,0,10*ROW('Water Data'!F64))="","",OFFSET('Water Data'!$F$29,0,10*ROW('Water Data'!F64)))</f>
        <v/>
      </c>
      <c r="CB70" s="330" t="str">
        <f ca="true">+IF(OFFSET('Water Data'!$G$27,0,10*ROW('Water Data'!G64))="","",OFFSET('Water Data'!$G$27,0,10*ROW('Water Data'!G64)))</f>
        <v/>
      </c>
      <c r="CC70" s="330" t="str">
        <f ca="true">+IF(OFFSET('Water Data'!$G$28,0,10*ROW('Water Data'!G64))="","",OFFSET('Water Data'!$G$28,0,10*ROW('Water Data'!G64)))</f>
        <v/>
      </c>
      <c r="CD70" s="330" t="str">
        <f ca="true">+IF(OFFSET('Water Data'!$G$29,0,10*ROW('Water Data'!G64))="","",OFFSET('Water Data'!$G$29,0,10*ROW('Water Data'!G64)))</f>
        <v/>
      </c>
      <c r="CE70" s="330" t="str">
        <f ca="true">+IF(OFFSET('Water Data'!$H$27,0,10*ROW('Water Data'!H64))="","",OFFSET('Water Data'!$H$27,0,10*ROW('Water Data'!H64)))</f>
        <v/>
      </c>
      <c r="CF70" s="330" t="str">
        <f ca="true">+IF(OFFSET('Water Data'!$H$28,0,10*ROW('Water Data'!H64))="","",OFFSET('Water Data'!$H$28,0,10*ROW('Water Data'!H64)))</f>
        <v/>
      </c>
      <c r="CG70" s="330" t="str">
        <f ca="true">+IF(OFFSET('Water Data'!$H$29,0,10*ROW('Water Data'!H64))="","",OFFSET('Water Data'!$H$29,0,10*ROW('Water Data'!H64)))</f>
        <v/>
      </c>
      <c r="CH70" s="330" t="str">
        <f ca="true">+IF(OFFSET('Water Data'!$I$27,0,10*ROW('Water Data'!I64))="","",OFFSET('Water Data'!$I$27,0,10*ROW('Water Data'!I64)))</f>
        <v/>
      </c>
      <c r="CI70" s="330" t="str">
        <f ca="true">+IF(OFFSET('Water Data'!$I$28,0,10*ROW('Water Data'!I64))="","",OFFSET('Water Data'!$I$28,0,10*ROW('Water Data'!I64)))</f>
        <v/>
      </c>
      <c r="CJ70" s="330" t="str">
        <f ca="true">+IF(OFFSET('Water Data'!$I$29,0,10*ROW('Water Data'!I64))="","",OFFSET('Water Data'!$I$29,0,10*ROW('Water Data'!I64)))</f>
        <v/>
      </c>
      <c r="CK70" s="330" t="str">
        <f ca="true">+IF(OFFSET('Sanitation Data'!$D$28,0,10*ROW('Sanitation Data'!D64))="","",OFFSET('Sanitation Data'!$D$28,0,10*ROW('Sanitation Data'!D64)))</f>
        <v/>
      </c>
      <c r="CL70" s="330" t="str">
        <f ca="true">+IF(OFFSET('Sanitation Data'!$D$29,0,10*ROW('Sanitation Data'!D64))="","",OFFSET('Sanitation Data'!$D$29,0,10*ROW('Sanitation Data'!D64)))</f>
        <v/>
      </c>
      <c r="CM70" s="330" t="str">
        <f ca="true">+IF(OFFSET('Sanitation Data'!$D$30,0,10*ROW('Sanitation Data'!D64))="","",OFFSET('Sanitation Data'!$D$30,0,10*ROW('Sanitation Data'!D64)))</f>
        <v/>
      </c>
      <c r="CN70" s="330" t="str">
        <f ca="true">+IF(OFFSET('Sanitation Data'!$D$31,0,10*ROW('Sanitation Data'!D64))="","",OFFSET('Sanitation Data'!$D$31,0,10*ROW('Sanitation Data'!D64)))</f>
        <v/>
      </c>
      <c r="CO70" s="330" t="str">
        <f ca="true">+IF(OFFSET('Sanitation Data'!$D$32,0,10*ROW('Sanitation Data'!D64))="","",OFFSET('Sanitation Data'!$D$32,0,10*ROW('Sanitation Data'!D64)))</f>
        <v/>
      </c>
      <c r="CP70" s="330" t="str">
        <f ca="true">+IF(OFFSET('Sanitation Data'!$E$28,0,10*ROW('Sanitation Data'!E64))="","",OFFSET('Sanitation Data'!$E$28,0,10*ROW('Sanitation Data'!E64)))</f>
        <v/>
      </c>
      <c r="CQ70" s="330" t="str">
        <f ca="true">+IF(OFFSET('Sanitation Data'!$E$29,0,10*ROW('Sanitation Data'!E64))="","",OFFSET('Sanitation Data'!$E$29,0,10*ROW('Sanitation Data'!E64)))</f>
        <v/>
      </c>
      <c r="CR70" s="330" t="str">
        <f ca="true">+IF(OFFSET('Sanitation Data'!$E$30,0,10*ROW('Sanitation Data'!E64))="","",OFFSET('Sanitation Data'!$E$30,0,10*ROW('Sanitation Data'!E64)))</f>
        <v/>
      </c>
      <c r="CS70" s="330" t="str">
        <f ca="true">+IF(OFFSET('Sanitation Data'!$E$31,0,10*ROW('Sanitation Data'!E64))="","",OFFSET('Sanitation Data'!$E$31,0,10*ROW('Sanitation Data'!E64)))</f>
        <v/>
      </c>
      <c r="CT70" s="330" t="str">
        <f ca="true">+IF(OFFSET('Sanitation Data'!$E$32,0,10*ROW('Sanitation Data'!E64))="","",OFFSET('Sanitation Data'!$E$32,0,10*ROW('Sanitation Data'!E64)))</f>
        <v/>
      </c>
      <c r="CU70" s="330" t="str">
        <f ca="true">+IF(OFFSET('Sanitation Data'!$F$28,0,10*ROW('Sanitation Data'!F64))="","",OFFSET('Sanitation Data'!$F$28,0,10*ROW('Sanitation Data'!F64)))</f>
        <v/>
      </c>
      <c r="CV70" s="330" t="str">
        <f ca="true">+IF(OFFSET('Sanitation Data'!$F$29,0,10*ROW('Sanitation Data'!F64))="","",OFFSET('Sanitation Data'!$F$29,0,10*ROW('Sanitation Data'!F64)))</f>
        <v/>
      </c>
      <c r="CW70" s="330" t="str">
        <f ca="true">+IF(OFFSET('Sanitation Data'!$F$30,0,10*ROW('Sanitation Data'!F64))="","",OFFSET('Sanitation Data'!$F$30,0,10*ROW('Sanitation Data'!F64)))</f>
        <v/>
      </c>
      <c r="CX70" s="330" t="str">
        <f ca="true">+IF(OFFSET('Sanitation Data'!$F$31,0,10*ROW('Sanitation Data'!F64))="","",OFFSET('Sanitation Data'!$F$31,0,10*ROW('Sanitation Data'!F64)))</f>
        <v/>
      </c>
      <c r="CY70" s="330" t="str">
        <f ca="true">+IF(OFFSET('Sanitation Data'!$F$32,0,10*ROW('Sanitation Data'!F64))="","",OFFSET('Sanitation Data'!$F$32,0,10*ROW('Sanitation Data'!F64)))</f>
        <v/>
      </c>
      <c r="CZ70" s="330" t="str">
        <f ca="true">+IF(OFFSET('Sanitation Data'!$G$28,0,10*ROW('Sanitation Data'!G64))="","",OFFSET('Sanitation Data'!$G$28,0,10*ROW('Sanitation Data'!G64)))</f>
        <v/>
      </c>
      <c r="DA70" s="330" t="str">
        <f ca="true">+IF(OFFSET('Sanitation Data'!$G$29,0,10*ROW('Sanitation Data'!G64))="","",OFFSET('Sanitation Data'!$G$29,0,10*ROW('Sanitation Data'!G64)))</f>
        <v/>
      </c>
      <c r="DB70" s="330" t="str">
        <f ca="true">+IF(OFFSET('Sanitation Data'!$G$30,0,10*ROW('Sanitation Data'!G64))="","",OFFSET('Sanitation Data'!$G$30,0,10*ROW('Sanitation Data'!G64)))</f>
        <v/>
      </c>
      <c r="DC70" s="330" t="str">
        <f ca="true">+IF(OFFSET('Sanitation Data'!$G$31,0,10*ROW('Sanitation Data'!G64))="","",OFFSET('Sanitation Data'!$G$31,0,10*ROW('Sanitation Data'!G64)))</f>
        <v/>
      </c>
      <c r="DD70" s="330" t="str">
        <f ca="true">+IF(OFFSET('Sanitation Data'!$G$32,0,10*ROW('Sanitation Data'!G64))="","",OFFSET('Sanitation Data'!$G$32,0,10*ROW('Sanitation Data'!G64)))</f>
        <v/>
      </c>
      <c r="DE70" s="330" t="str">
        <f ca="true">+IF(OFFSET('Sanitation Data'!$H$28,0,10*ROW('Sanitation Data'!H64))="","",OFFSET('Sanitation Data'!$H$28,0,10*ROW('Sanitation Data'!H64)))</f>
        <v/>
      </c>
      <c r="DF70" s="330" t="str">
        <f ca="true">+IF(OFFSET('Sanitation Data'!$H$29,0,10*ROW('Sanitation Data'!H64))="","",OFFSET('Sanitation Data'!$H$29,0,10*ROW('Sanitation Data'!H64)))</f>
        <v/>
      </c>
      <c r="DG70" s="330" t="str">
        <f ca="true">+IF(OFFSET('Sanitation Data'!$H$30,0,10*ROW('Sanitation Data'!H64))="","",OFFSET('Sanitation Data'!$H$30,0,10*ROW('Sanitation Data'!H64)))</f>
        <v/>
      </c>
      <c r="DH70" s="330" t="str">
        <f ca="true">+IF(OFFSET('Sanitation Data'!$H$31,0,10*ROW('Sanitation Data'!H64))="","",OFFSET('Sanitation Data'!$H$31,0,10*ROW('Sanitation Data'!H64)))</f>
        <v/>
      </c>
      <c r="DI70" s="330" t="str">
        <f ca="true">+IF(OFFSET('Sanitation Data'!$H$32,0,10*ROW('Sanitation Data'!H64))="","",OFFSET('Sanitation Data'!$H$32,0,10*ROW('Sanitation Data'!H64)))</f>
        <v/>
      </c>
      <c r="DJ70" s="330" t="str">
        <f ca="true">+IF(OFFSET('Sanitation Data'!$I$28,0,10*ROW('Sanitation Data'!I64))="","",OFFSET('Sanitation Data'!$I$28,0,10*ROW('Sanitation Data'!I64)))</f>
        <v/>
      </c>
      <c r="DK70" s="330" t="str">
        <f ca="true">+IF(OFFSET('Sanitation Data'!$I$29,0,10*ROW('Sanitation Data'!I64))="","",OFFSET('Sanitation Data'!$I$29,0,10*ROW('Sanitation Data'!I64)))</f>
        <v/>
      </c>
      <c r="DL70" s="330" t="str">
        <f ca="true">+IF(OFFSET('Sanitation Data'!$I$30,0,10*ROW('Sanitation Data'!I64))="","",OFFSET('Sanitation Data'!$I$30,0,10*ROW('Sanitation Data'!I64)))</f>
        <v/>
      </c>
      <c r="DM70" s="330" t="str">
        <f ca="true">+IF(OFFSET('Sanitation Data'!$I$31,0,10*ROW('Sanitation Data'!I64))="","",OFFSET('Sanitation Data'!$I$31,0,10*ROW('Sanitation Data'!I64)))</f>
        <v/>
      </c>
      <c r="DN70" s="330" t="str">
        <f ca="true">+IF(OFFSET('Sanitation Data'!$I$32,0,10*ROW('Sanitation Data'!I64))="","",OFFSET('Sanitation Data'!$I$32,0,10*ROW('Sanitation Data'!I64)))</f>
        <v/>
      </c>
      <c r="DO70" s="330" t="str">
        <f ca="true">+IF(OFFSET('Hygiene Data'!$D$11,0,10*ROW('Hygiene Data'!D64))="","",OFFSET('Hygiene Data'!$D$11,0,10*ROW('Hygiene Data'!D64)))</f>
        <v/>
      </c>
      <c r="DP70" s="330" t="str">
        <f ca="true">+IF(OFFSET('Hygiene Data'!$D$12,0,10*ROW('Hygiene Data'!D64))="","",OFFSET('Hygiene Data'!$D$12,0,10*ROW('Hygiene Data'!D64)))</f>
        <v/>
      </c>
      <c r="DQ70" s="330" t="str">
        <f ca="true">+IF(OFFSET('Hygiene Data'!$D$13,0,10*ROW('Hygiene Data'!D64))="","",OFFSET('Hygiene Data'!$D$13,0,10*ROW('Hygiene Data'!D64)))</f>
        <v/>
      </c>
      <c r="DR70" s="330" t="str">
        <f ca="true">+IF(OFFSET('Hygiene Data'!$E$11,0,10*ROW('Hygiene Data'!E64))="","",OFFSET('Hygiene Data'!$E$11,0,10*ROW('Hygiene Data'!E64)))</f>
        <v/>
      </c>
      <c r="DS70" s="330" t="str">
        <f ca="true">+IF(OFFSET('Hygiene Data'!$E$12,0,10*ROW('Hygiene Data'!E64))="","",OFFSET('Hygiene Data'!$E$12,0,10*ROW('Hygiene Data'!E64)))</f>
        <v/>
      </c>
      <c r="DT70" s="330" t="str">
        <f ca="true">+IF(OFFSET('Hygiene Data'!$E$13,0,10*ROW('Hygiene Data'!E64))="","",OFFSET('Hygiene Data'!$E$13,0,10*ROW('Hygiene Data'!E64)))</f>
        <v/>
      </c>
      <c r="DU70" s="330" t="str">
        <f ca="true">+IF(OFFSET('Hygiene Data'!$F$11,0,10*ROW('Hygiene Data'!F64))="","",OFFSET('Hygiene Data'!$F$11,0,10*ROW('Hygiene Data'!F64)))</f>
        <v/>
      </c>
      <c r="DV70" s="330" t="str">
        <f ca="true">+IF(OFFSET('Hygiene Data'!$F$12,0,10*ROW('Hygiene Data'!F64))="","",OFFSET('Hygiene Data'!$F$12,0,10*ROW('Hygiene Data'!F64)))</f>
        <v/>
      </c>
      <c r="DW70" s="330" t="str">
        <f ca="true">+IF(OFFSET('Hygiene Data'!$F$13,0,10*ROW('Hygiene Data'!F64))="","",OFFSET('Hygiene Data'!$F$13,0,10*ROW('Hygiene Data'!F64)))</f>
        <v/>
      </c>
      <c r="DX70" s="330" t="str">
        <f ca="true">+IF(OFFSET('Hygiene Data'!$G$11,0,10*ROW('Hygiene Data'!G64))="","",OFFSET('Hygiene Data'!$G$11,0,10*ROW('Hygiene Data'!G64)))</f>
        <v/>
      </c>
      <c r="DY70" s="330" t="str">
        <f ca="true">+IF(OFFSET('Hygiene Data'!$G$12,0,10*ROW('Hygiene Data'!G64))="","",OFFSET('Hygiene Data'!$G$12,0,10*ROW('Hygiene Data'!G64)))</f>
        <v/>
      </c>
      <c r="DZ70" s="330" t="str">
        <f ca="true">+IF(OFFSET('Hygiene Data'!$G$13,0,10*ROW('Hygiene Data'!G64))="","",OFFSET('Hygiene Data'!$G$13,0,10*ROW('Hygiene Data'!G64)))</f>
        <v/>
      </c>
      <c r="EA70" s="330" t="str">
        <f ca="true">+IF(OFFSET('Hygiene Data'!$H$11,0,10*ROW('Hygiene Data'!H64))="","",OFFSET('Hygiene Data'!$H$11,0,10*ROW('Hygiene Data'!H64)))</f>
        <v/>
      </c>
      <c r="EB70" s="330" t="str">
        <f ca="true">+IF(OFFSET('Hygiene Data'!$H$12,0,10*ROW('Hygiene Data'!H64))="","",OFFSET('Hygiene Data'!$H$12,0,10*ROW('Hygiene Data'!H64)))</f>
        <v/>
      </c>
      <c r="EC70" s="330" t="str">
        <f ca="true">+IF(OFFSET('Hygiene Data'!$H$13,0,10*ROW('Hygiene Data'!H64))="","",OFFSET('Hygiene Data'!$H$13,0,10*ROW('Hygiene Data'!H64)))</f>
        <v/>
      </c>
      <c r="ED70" s="330" t="str">
        <f ca="true">+IF(OFFSET('Hygiene Data'!$I$11,0,10*ROW('Hygiene Data'!I64))="","",OFFSET('Hygiene Data'!$I$11,0,10*ROW('Hygiene Data'!I64)))</f>
        <v/>
      </c>
      <c r="EE70" s="330" t="str">
        <f ca="true">+IF(OFFSET('Hygiene Data'!$I$12,0,10*ROW('Hygiene Data'!I64))="","",OFFSET('Hygiene Data'!$I$12,0,10*ROW('Hygiene Data'!I64)))</f>
        <v/>
      </c>
      <c r="EF70" s="33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90"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30"/>
      <c r="BS71" s="330" t="str">
        <f ca="true">+IF(OFFSET('Water Data'!$D$27,0,10*ROW('Water Data'!D65))="","",OFFSET('Water Data'!$D$27,0,10*ROW('Water Data'!D65)))</f>
        <v/>
      </c>
      <c r="BT71" s="330" t="str">
        <f ca="true">+IF(OFFSET('Water Data'!$D$28,0,10*ROW('Water Data'!D65))="","",OFFSET('Water Data'!$D$28,0,10*ROW('Water Data'!D65)))</f>
        <v/>
      </c>
      <c r="BU71" s="330" t="str">
        <f ca="true">+IF(OFFSET('Water Data'!$D$29,0,10*ROW('Water Data'!D65))="","",OFFSET('Water Data'!$D$29,0,10*ROW('Water Data'!D65)))</f>
        <v/>
      </c>
      <c r="BV71" s="330" t="str">
        <f ca="true">+IF(OFFSET('Water Data'!$E$27,0,10*ROW('Water Data'!E65))="","",OFFSET('Water Data'!$E$27,0,10*ROW('Water Data'!E65)))</f>
        <v/>
      </c>
      <c r="BW71" s="330" t="str">
        <f ca="true">+IF(OFFSET('Water Data'!$E$28,0,10*ROW('Water Data'!E65))="","",OFFSET('Water Data'!$E$28,0,10*ROW('Water Data'!E65)))</f>
        <v/>
      </c>
      <c r="BX71" s="330" t="str">
        <f ca="true">+IF(OFFSET('Water Data'!$E$29,0,10*ROW('Water Data'!E65))="","",OFFSET('Water Data'!$E$29,0,10*ROW('Water Data'!E65)))</f>
        <v/>
      </c>
      <c r="BY71" s="330" t="str">
        <f ca="true">+IF(OFFSET('Water Data'!$F$27,0,10*ROW('Water Data'!F65))="","",OFFSET('Water Data'!$F$27,0,10*ROW('Water Data'!F65)))</f>
        <v/>
      </c>
      <c r="BZ71" s="330" t="str">
        <f ca="true">+IF(OFFSET('Water Data'!$F$28,0,10*ROW('Water Data'!F65))="","",OFFSET('Water Data'!$F$28,0,10*ROW('Water Data'!F65)))</f>
        <v/>
      </c>
      <c r="CA71" s="330" t="str">
        <f ca="true">+IF(OFFSET('Water Data'!$F$29,0,10*ROW('Water Data'!F65))="","",OFFSET('Water Data'!$F$29,0,10*ROW('Water Data'!F65)))</f>
        <v/>
      </c>
      <c r="CB71" s="330" t="str">
        <f ca="true">+IF(OFFSET('Water Data'!$G$27,0,10*ROW('Water Data'!G65))="","",OFFSET('Water Data'!$G$27,0,10*ROW('Water Data'!G65)))</f>
        <v/>
      </c>
      <c r="CC71" s="330" t="str">
        <f ca="true">+IF(OFFSET('Water Data'!$G$28,0,10*ROW('Water Data'!G65))="","",OFFSET('Water Data'!$G$28,0,10*ROW('Water Data'!G65)))</f>
        <v/>
      </c>
      <c r="CD71" s="330" t="str">
        <f ca="true">+IF(OFFSET('Water Data'!$G$29,0,10*ROW('Water Data'!G65))="","",OFFSET('Water Data'!$G$29,0,10*ROW('Water Data'!G65)))</f>
        <v/>
      </c>
      <c r="CE71" s="330" t="str">
        <f ca="true">+IF(OFFSET('Water Data'!$H$27,0,10*ROW('Water Data'!H65))="","",OFFSET('Water Data'!$H$27,0,10*ROW('Water Data'!H65)))</f>
        <v/>
      </c>
      <c r="CF71" s="330" t="str">
        <f ca="true">+IF(OFFSET('Water Data'!$H$28,0,10*ROW('Water Data'!H65))="","",OFFSET('Water Data'!$H$28,0,10*ROW('Water Data'!H65)))</f>
        <v/>
      </c>
      <c r="CG71" s="330" t="str">
        <f ca="true">+IF(OFFSET('Water Data'!$H$29,0,10*ROW('Water Data'!H65))="","",OFFSET('Water Data'!$H$29,0,10*ROW('Water Data'!H65)))</f>
        <v/>
      </c>
      <c r="CH71" s="330" t="str">
        <f ca="true">+IF(OFFSET('Water Data'!$I$27,0,10*ROW('Water Data'!I65))="","",OFFSET('Water Data'!$I$27,0,10*ROW('Water Data'!I65)))</f>
        <v/>
      </c>
      <c r="CI71" s="330" t="str">
        <f ca="true">+IF(OFFSET('Water Data'!$I$28,0,10*ROW('Water Data'!I65))="","",OFFSET('Water Data'!$I$28,0,10*ROW('Water Data'!I65)))</f>
        <v/>
      </c>
      <c r="CJ71" s="330" t="str">
        <f ca="true">+IF(OFFSET('Water Data'!$I$29,0,10*ROW('Water Data'!I65))="","",OFFSET('Water Data'!$I$29,0,10*ROW('Water Data'!I65)))</f>
        <v/>
      </c>
      <c r="CK71" s="330" t="str">
        <f ca="true">+IF(OFFSET('Sanitation Data'!$D$28,0,10*ROW('Sanitation Data'!D65))="","",OFFSET('Sanitation Data'!$D$28,0,10*ROW('Sanitation Data'!D65)))</f>
        <v/>
      </c>
      <c r="CL71" s="330" t="str">
        <f ca="true">+IF(OFFSET('Sanitation Data'!$D$29,0,10*ROW('Sanitation Data'!D65))="","",OFFSET('Sanitation Data'!$D$29,0,10*ROW('Sanitation Data'!D65)))</f>
        <v/>
      </c>
      <c r="CM71" s="330" t="str">
        <f ca="true">+IF(OFFSET('Sanitation Data'!$D$30,0,10*ROW('Sanitation Data'!D65))="","",OFFSET('Sanitation Data'!$D$30,0,10*ROW('Sanitation Data'!D65)))</f>
        <v/>
      </c>
      <c r="CN71" s="330" t="str">
        <f ca="true">+IF(OFFSET('Sanitation Data'!$D$31,0,10*ROW('Sanitation Data'!D65))="","",OFFSET('Sanitation Data'!$D$31,0,10*ROW('Sanitation Data'!D65)))</f>
        <v/>
      </c>
      <c r="CO71" s="330" t="str">
        <f ca="true">+IF(OFFSET('Sanitation Data'!$D$32,0,10*ROW('Sanitation Data'!D65))="","",OFFSET('Sanitation Data'!$D$32,0,10*ROW('Sanitation Data'!D65)))</f>
        <v/>
      </c>
      <c r="CP71" s="330" t="str">
        <f ca="true">+IF(OFFSET('Sanitation Data'!$E$28,0,10*ROW('Sanitation Data'!E65))="","",OFFSET('Sanitation Data'!$E$28,0,10*ROW('Sanitation Data'!E65)))</f>
        <v/>
      </c>
      <c r="CQ71" s="330" t="str">
        <f ca="true">+IF(OFFSET('Sanitation Data'!$E$29,0,10*ROW('Sanitation Data'!E65))="","",OFFSET('Sanitation Data'!$E$29,0,10*ROW('Sanitation Data'!E65)))</f>
        <v/>
      </c>
      <c r="CR71" s="330" t="str">
        <f ca="true">+IF(OFFSET('Sanitation Data'!$E$30,0,10*ROW('Sanitation Data'!E65))="","",OFFSET('Sanitation Data'!$E$30,0,10*ROW('Sanitation Data'!E65)))</f>
        <v/>
      </c>
      <c r="CS71" s="330" t="str">
        <f ca="true">+IF(OFFSET('Sanitation Data'!$E$31,0,10*ROW('Sanitation Data'!E65))="","",OFFSET('Sanitation Data'!$E$31,0,10*ROW('Sanitation Data'!E65)))</f>
        <v/>
      </c>
      <c r="CT71" s="330" t="str">
        <f ca="true">+IF(OFFSET('Sanitation Data'!$E$32,0,10*ROW('Sanitation Data'!E65))="","",OFFSET('Sanitation Data'!$E$32,0,10*ROW('Sanitation Data'!E65)))</f>
        <v/>
      </c>
      <c r="CU71" s="330" t="str">
        <f ca="true">+IF(OFFSET('Sanitation Data'!$F$28,0,10*ROW('Sanitation Data'!F65))="","",OFFSET('Sanitation Data'!$F$28,0,10*ROW('Sanitation Data'!F65)))</f>
        <v/>
      </c>
      <c r="CV71" s="330" t="str">
        <f ca="true">+IF(OFFSET('Sanitation Data'!$F$29,0,10*ROW('Sanitation Data'!F65))="","",OFFSET('Sanitation Data'!$F$29,0,10*ROW('Sanitation Data'!F65)))</f>
        <v/>
      </c>
      <c r="CW71" s="330" t="str">
        <f ca="true">+IF(OFFSET('Sanitation Data'!$F$30,0,10*ROW('Sanitation Data'!F65))="","",OFFSET('Sanitation Data'!$F$30,0,10*ROW('Sanitation Data'!F65)))</f>
        <v/>
      </c>
      <c r="CX71" s="330" t="str">
        <f ca="true">+IF(OFFSET('Sanitation Data'!$F$31,0,10*ROW('Sanitation Data'!F65))="","",OFFSET('Sanitation Data'!$F$31,0,10*ROW('Sanitation Data'!F65)))</f>
        <v/>
      </c>
      <c r="CY71" s="330" t="str">
        <f ca="true">+IF(OFFSET('Sanitation Data'!$F$32,0,10*ROW('Sanitation Data'!F65))="","",OFFSET('Sanitation Data'!$F$32,0,10*ROW('Sanitation Data'!F65)))</f>
        <v/>
      </c>
      <c r="CZ71" s="330" t="str">
        <f ca="true">+IF(OFFSET('Sanitation Data'!$G$28,0,10*ROW('Sanitation Data'!G65))="","",OFFSET('Sanitation Data'!$G$28,0,10*ROW('Sanitation Data'!G65)))</f>
        <v/>
      </c>
      <c r="DA71" s="330" t="str">
        <f ca="true">+IF(OFFSET('Sanitation Data'!$G$29,0,10*ROW('Sanitation Data'!G65))="","",OFFSET('Sanitation Data'!$G$29,0,10*ROW('Sanitation Data'!G65)))</f>
        <v/>
      </c>
      <c r="DB71" s="330" t="str">
        <f ca="true">+IF(OFFSET('Sanitation Data'!$G$30,0,10*ROW('Sanitation Data'!G65))="","",OFFSET('Sanitation Data'!$G$30,0,10*ROW('Sanitation Data'!G65)))</f>
        <v/>
      </c>
      <c r="DC71" s="330" t="str">
        <f ca="true">+IF(OFFSET('Sanitation Data'!$G$31,0,10*ROW('Sanitation Data'!G65))="","",OFFSET('Sanitation Data'!$G$31,0,10*ROW('Sanitation Data'!G65)))</f>
        <v/>
      </c>
      <c r="DD71" s="330" t="str">
        <f ca="true">+IF(OFFSET('Sanitation Data'!$G$32,0,10*ROW('Sanitation Data'!G65))="","",OFFSET('Sanitation Data'!$G$32,0,10*ROW('Sanitation Data'!G65)))</f>
        <v/>
      </c>
      <c r="DE71" s="330" t="str">
        <f ca="true">+IF(OFFSET('Sanitation Data'!$H$28,0,10*ROW('Sanitation Data'!H65))="","",OFFSET('Sanitation Data'!$H$28,0,10*ROW('Sanitation Data'!H65)))</f>
        <v/>
      </c>
      <c r="DF71" s="330" t="str">
        <f ca="true">+IF(OFFSET('Sanitation Data'!$H$29,0,10*ROW('Sanitation Data'!H65))="","",OFFSET('Sanitation Data'!$H$29,0,10*ROW('Sanitation Data'!H65)))</f>
        <v/>
      </c>
      <c r="DG71" s="330" t="str">
        <f ca="true">+IF(OFFSET('Sanitation Data'!$H$30,0,10*ROW('Sanitation Data'!H65))="","",OFFSET('Sanitation Data'!$H$30,0,10*ROW('Sanitation Data'!H65)))</f>
        <v/>
      </c>
      <c r="DH71" s="330" t="str">
        <f ca="true">+IF(OFFSET('Sanitation Data'!$H$31,0,10*ROW('Sanitation Data'!H65))="","",OFFSET('Sanitation Data'!$H$31,0,10*ROW('Sanitation Data'!H65)))</f>
        <v/>
      </c>
      <c r="DI71" s="330" t="str">
        <f ca="true">+IF(OFFSET('Sanitation Data'!$H$32,0,10*ROW('Sanitation Data'!H65))="","",OFFSET('Sanitation Data'!$H$32,0,10*ROW('Sanitation Data'!H65)))</f>
        <v/>
      </c>
      <c r="DJ71" s="330" t="str">
        <f ca="true">+IF(OFFSET('Sanitation Data'!$I$28,0,10*ROW('Sanitation Data'!I65))="","",OFFSET('Sanitation Data'!$I$28,0,10*ROW('Sanitation Data'!I65)))</f>
        <v/>
      </c>
      <c r="DK71" s="330" t="str">
        <f ca="true">+IF(OFFSET('Sanitation Data'!$I$29,0,10*ROW('Sanitation Data'!I65))="","",OFFSET('Sanitation Data'!$I$29,0,10*ROW('Sanitation Data'!I65)))</f>
        <v/>
      </c>
      <c r="DL71" s="330" t="str">
        <f ca="true">+IF(OFFSET('Sanitation Data'!$I$30,0,10*ROW('Sanitation Data'!I65))="","",OFFSET('Sanitation Data'!$I$30,0,10*ROW('Sanitation Data'!I65)))</f>
        <v/>
      </c>
      <c r="DM71" s="330" t="str">
        <f ca="true">+IF(OFFSET('Sanitation Data'!$I$31,0,10*ROW('Sanitation Data'!I65))="","",OFFSET('Sanitation Data'!$I$31,0,10*ROW('Sanitation Data'!I65)))</f>
        <v/>
      </c>
      <c r="DN71" s="330" t="str">
        <f ca="true">+IF(OFFSET('Sanitation Data'!$I$32,0,10*ROW('Sanitation Data'!I65))="","",OFFSET('Sanitation Data'!$I$32,0,10*ROW('Sanitation Data'!I65)))</f>
        <v/>
      </c>
      <c r="DO71" s="330" t="str">
        <f ca="true">+IF(OFFSET('Hygiene Data'!$D$11,0,10*ROW('Hygiene Data'!D65))="","",OFFSET('Hygiene Data'!$D$11,0,10*ROW('Hygiene Data'!D65)))</f>
        <v/>
      </c>
      <c r="DP71" s="330" t="str">
        <f ca="true">+IF(OFFSET('Hygiene Data'!$D$12,0,10*ROW('Hygiene Data'!D65))="","",OFFSET('Hygiene Data'!$D$12,0,10*ROW('Hygiene Data'!D65)))</f>
        <v/>
      </c>
      <c r="DQ71" s="330" t="str">
        <f ca="true">+IF(OFFSET('Hygiene Data'!$D$13,0,10*ROW('Hygiene Data'!D65))="","",OFFSET('Hygiene Data'!$D$13,0,10*ROW('Hygiene Data'!D65)))</f>
        <v/>
      </c>
      <c r="DR71" s="330" t="str">
        <f ca="true">+IF(OFFSET('Hygiene Data'!$E$11,0,10*ROW('Hygiene Data'!E65))="","",OFFSET('Hygiene Data'!$E$11,0,10*ROW('Hygiene Data'!E65)))</f>
        <v/>
      </c>
      <c r="DS71" s="330" t="str">
        <f ca="true">+IF(OFFSET('Hygiene Data'!$E$12,0,10*ROW('Hygiene Data'!E65))="","",OFFSET('Hygiene Data'!$E$12,0,10*ROW('Hygiene Data'!E65)))</f>
        <v/>
      </c>
      <c r="DT71" s="330" t="str">
        <f ca="true">+IF(OFFSET('Hygiene Data'!$E$13,0,10*ROW('Hygiene Data'!E65))="","",OFFSET('Hygiene Data'!$E$13,0,10*ROW('Hygiene Data'!E65)))</f>
        <v/>
      </c>
      <c r="DU71" s="330" t="str">
        <f ca="true">+IF(OFFSET('Hygiene Data'!$F$11,0,10*ROW('Hygiene Data'!F65))="","",OFFSET('Hygiene Data'!$F$11,0,10*ROW('Hygiene Data'!F65)))</f>
        <v/>
      </c>
      <c r="DV71" s="330" t="str">
        <f ca="true">+IF(OFFSET('Hygiene Data'!$F$12,0,10*ROW('Hygiene Data'!F65))="","",OFFSET('Hygiene Data'!$F$12,0,10*ROW('Hygiene Data'!F65)))</f>
        <v/>
      </c>
      <c r="DW71" s="330" t="str">
        <f ca="true">+IF(OFFSET('Hygiene Data'!$F$13,0,10*ROW('Hygiene Data'!F65))="","",OFFSET('Hygiene Data'!$F$13,0,10*ROW('Hygiene Data'!F65)))</f>
        <v/>
      </c>
      <c r="DX71" s="330" t="str">
        <f ca="true">+IF(OFFSET('Hygiene Data'!$G$11,0,10*ROW('Hygiene Data'!G65))="","",OFFSET('Hygiene Data'!$G$11,0,10*ROW('Hygiene Data'!G65)))</f>
        <v/>
      </c>
      <c r="DY71" s="330" t="str">
        <f ca="true">+IF(OFFSET('Hygiene Data'!$G$12,0,10*ROW('Hygiene Data'!G65))="","",OFFSET('Hygiene Data'!$G$12,0,10*ROW('Hygiene Data'!G65)))</f>
        <v/>
      </c>
      <c r="DZ71" s="330" t="str">
        <f ca="true">+IF(OFFSET('Hygiene Data'!$G$13,0,10*ROW('Hygiene Data'!G65))="","",OFFSET('Hygiene Data'!$G$13,0,10*ROW('Hygiene Data'!G65)))</f>
        <v/>
      </c>
      <c r="EA71" s="330" t="str">
        <f ca="true">+IF(OFFSET('Hygiene Data'!$H$11,0,10*ROW('Hygiene Data'!H65))="","",OFFSET('Hygiene Data'!$H$11,0,10*ROW('Hygiene Data'!H65)))</f>
        <v/>
      </c>
      <c r="EB71" s="330" t="str">
        <f ca="true">+IF(OFFSET('Hygiene Data'!$H$12,0,10*ROW('Hygiene Data'!H65))="","",OFFSET('Hygiene Data'!$H$12,0,10*ROW('Hygiene Data'!H65)))</f>
        <v/>
      </c>
      <c r="EC71" s="330" t="str">
        <f ca="true">+IF(OFFSET('Hygiene Data'!$H$13,0,10*ROW('Hygiene Data'!H65))="","",OFFSET('Hygiene Data'!$H$13,0,10*ROW('Hygiene Data'!H65)))</f>
        <v/>
      </c>
      <c r="ED71" s="330" t="str">
        <f ca="true">+IF(OFFSET('Hygiene Data'!$I$11,0,10*ROW('Hygiene Data'!I65))="","",OFFSET('Hygiene Data'!$I$11,0,10*ROW('Hygiene Data'!I65)))</f>
        <v/>
      </c>
      <c r="EE71" s="330" t="str">
        <f ca="true">+IF(OFFSET('Hygiene Data'!$I$12,0,10*ROW('Hygiene Data'!I65))="","",OFFSET('Hygiene Data'!$I$12,0,10*ROW('Hygiene Data'!I65)))</f>
        <v/>
      </c>
      <c r="EF71" s="33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90"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30"/>
      <c r="BS72" s="330" t="str">
        <f ca="true">+IF(OFFSET('Water Data'!$D$27,0,10*ROW('Water Data'!D66))="","",OFFSET('Water Data'!$D$27,0,10*ROW('Water Data'!D66)))</f>
        <v/>
      </c>
      <c r="BT72" s="330" t="str">
        <f ca="true">+IF(OFFSET('Water Data'!$D$28,0,10*ROW('Water Data'!D66))="","",OFFSET('Water Data'!$D$28,0,10*ROW('Water Data'!D66)))</f>
        <v/>
      </c>
      <c r="BU72" s="330" t="str">
        <f ca="true">+IF(OFFSET('Water Data'!$D$29,0,10*ROW('Water Data'!D66))="","",OFFSET('Water Data'!$D$29,0,10*ROW('Water Data'!D66)))</f>
        <v/>
      </c>
      <c r="BV72" s="330" t="str">
        <f ca="true">+IF(OFFSET('Water Data'!$E$27,0,10*ROW('Water Data'!E66))="","",OFFSET('Water Data'!$E$27,0,10*ROW('Water Data'!E66)))</f>
        <v/>
      </c>
      <c r="BW72" s="330" t="str">
        <f ca="true">+IF(OFFSET('Water Data'!$E$28,0,10*ROW('Water Data'!E66))="","",OFFSET('Water Data'!$E$28,0,10*ROW('Water Data'!E66)))</f>
        <v/>
      </c>
      <c r="BX72" s="330" t="str">
        <f ca="true">+IF(OFFSET('Water Data'!$E$29,0,10*ROW('Water Data'!E66))="","",OFFSET('Water Data'!$E$29,0,10*ROW('Water Data'!E66)))</f>
        <v/>
      </c>
      <c r="BY72" s="330" t="str">
        <f ca="true">+IF(OFFSET('Water Data'!$F$27,0,10*ROW('Water Data'!F66))="","",OFFSET('Water Data'!$F$27,0,10*ROW('Water Data'!F66)))</f>
        <v/>
      </c>
      <c r="BZ72" s="330" t="str">
        <f ca="true">+IF(OFFSET('Water Data'!$F$28,0,10*ROW('Water Data'!F66))="","",OFFSET('Water Data'!$F$28,0,10*ROW('Water Data'!F66)))</f>
        <v/>
      </c>
      <c r="CA72" s="330" t="str">
        <f ca="true">+IF(OFFSET('Water Data'!$F$29,0,10*ROW('Water Data'!F66))="","",OFFSET('Water Data'!$F$29,0,10*ROW('Water Data'!F66)))</f>
        <v/>
      </c>
      <c r="CB72" s="330" t="str">
        <f ca="true">+IF(OFFSET('Water Data'!$G$27,0,10*ROW('Water Data'!G66))="","",OFFSET('Water Data'!$G$27,0,10*ROW('Water Data'!G66)))</f>
        <v/>
      </c>
      <c r="CC72" s="330" t="str">
        <f ca="true">+IF(OFFSET('Water Data'!$G$28,0,10*ROW('Water Data'!G66))="","",OFFSET('Water Data'!$G$28,0,10*ROW('Water Data'!G66)))</f>
        <v/>
      </c>
      <c r="CD72" s="330" t="str">
        <f ca="true">+IF(OFFSET('Water Data'!$G$29,0,10*ROW('Water Data'!G66))="","",OFFSET('Water Data'!$G$29,0,10*ROW('Water Data'!G66)))</f>
        <v/>
      </c>
      <c r="CE72" s="330" t="str">
        <f ca="true">+IF(OFFSET('Water Data'!$H$27,0,10*ROW('Water Data'!H66))="","",OFFSET('Water Data'!$H$27,0,10*ROW('Water Data'!H66)))</f>
        <v/>
      </c>
      <c r="CF72" s="330" t="str">
        <f ca="true">+IF(OFFSET('Water Data'!$H$28,0,10*ROW('Water Data'!H66))="","",OFFSET('Water Data'!$H$28,0,10*ROW('Water Data'!H66)))</f>
        <v/>
      </c>
      <c r="CG72" s="330" t="str">
        <f ca="true">+IF(OFFSET('Water Data'!$H$29,0,10*ROW('Water Data'!H66))="","",OFFSET('Water Data'!$H$29,0,10*ROW('Water Data'!H66)))</f>
        <v/>
      </c>
      <c r="CH72" s="330" t="str">
        <f ca="true">+IF(OFFSET('Water Data'!$I$27,0,10*ROW('Water Data'!I66))="","",OFFSET('Water Data'!$I$27,0,10*ROW('Water Data'!I66)))</f>
        <v/>
      </c>
      <c r="CI72" s="330" t="str">
        <f ca="true">+IF(OFFSET('Water Data'!$I$28,0,10*ROW('Water Data'!I66))="","",OFFSET('Water Data'!$I$28,0,10*ROW('Water Data'!I66)))</f>
        <v/>
      </c>
      <c r="CJ72" s="330" t="str">
        <f ca="true">+IF(OFFSET('Water Data'!$I$29,0,10*ROW('Water Data'!I66))="","",OFFSET('Water Data'!$I$29,0,10*ROW('Water Data'!I66)))</f>
        <v/>
      </c>
      <c r="CK72" s="330" t="str">
        <f ca="true">+IF(OFFSET('Sanitation Data'!$D$28,0,10*ROW('Sanitation Data'!D66))="","",OFFSET('Sanitation Data'!$D$28,0,10*ROW('Sanitation Data'!D66)))</f>
        <v/>
      </c>
      <c r="CL72" s="330" t="str">
        <f ca="true">+IF(OFFSET('Sanitation Data'!$D$29,0,10*ROW('Sanitation Data'!D66))="","",OFFSET('Sanitation Data'!$D$29,0,10*ROW('Sanitation Data'!D66)))</f>
        <v/>
      </c>
      <c r="CM72" s="330" t="str">
        <f ca="true">+IF(OFFSET('Sanitation Data'!$D$30,0,10*ROW('Sanitation Data'!D66))="","",OFFSET('Sanitation Data'!$D$30,0,10*ROW('Sanitation Data'!D66)))</f>
        <v/>
      </c>
      <c r="CN72" s="330" t="str">
        <f ca="true">+IF(OFFSET('Sanitation Data'!$D$31,0,10*ROW('Sanitation Data'!D66))="","",OFFSET('Sanitation Data'!$D$31,0,10*ROW('Sanitation Data'!D66)))</f>
        <v/>
      </c>
      <c r="CO72" s="330" t="str">
        <f ca="true">+IF(OFFSET('Sanitation Data'!$D$32,0,10*ROW('Sanitation Data'!D66))="","",OFFSET('Sanitation Data'!$D$32,0,10*ROW('Sanitation Data'!D66)))</f>
        <v/>
      </c>
      <c r="CP72" s="330" t="str">
        <f ca="true">+IF(OFFSET('Sanitation Data'!$E$28,0,10*ROW('Sanitation Data'!E66))="","",OFFSET('Sanitation Data'!$E$28,0,10*ROW('Sanitation Data'!E66)))</f>
        <v/>
      </c>
      <c r="CQ72" s="330" t="str">
        <f ca="true">+IF(OFFSET('Sanitation Data'!$E$29,0,10*ROW('Sanitation Data'!E66))="","",OFFSET('Sanitation Data'!$E$29,0,10*ROW('Sanitation Data'!E66)))</f>
        <v/>
      </c>
      <c r="CR72" s="330" t="str">
        <f ca="true">+IF(OFFSET('Sanitation Data'!$E$30,0,10*ROW('Sanitation Data'!E66))="","",OFFSET('Sanitation Data'!$E$30,0,10*ROW('Sanitation Data'!E66)))</f>
        <v/>
      </c>
      <c r="CS72" s="330" t="str">
        <f ca="true">+IF(OFFSET('Sanitation Data'!$E$31,0,10*ROW('Sanitation Data'!E66))="","",OFFSET('Sanitation Data'!$E$31,0,10*ROW('Sanitation Data'!E66)))</f>
        <v/>
      </c>
      <c r="CT72" s="330" t="str">
        <f ca="true">+IF(OFFSET('Sanitation Data'!$E$32,0,10*ROW('Sanitation Data'!E66))="","",OFFSET('Sanitation Data'!$E$32,0,10*ROW('Sanitation Data'!E66)))</f>
        <v/>
      </c>
      <c r="CU72" s="330" t="str">
        <f ca="true">+IF(OFFSET('Sanitation Data'!$F$28,0,10*ROW('Sanitation Data'!F66))="","",OFFSET('Sanitation Data'!$F$28,0,10*ROW('Sanitation Data'!F66)))</f>
        <v/>
      </c>
      <c r="CV72" s="330" t="str">
        <f ca="true">+IF(OFFSET('Sanitation Data'!$F$29,0,10*ROW('Sanitation Data'!F66))="","",OFFSET('Sanitation Data'!$F$29,0,10*ROW('Sanitation Data'!F66)))</f>
        <v/>
      </c>
      <c r="CW72" s="330" t="str">
        <f ca="true">+IF(OFFSET('Sanitation Data'!$F$30,0,10*ROW('Sanitation Data'!F66))="","",OFFSET('Sanitation Data'!$F$30,0,10*ROW('Sanitation Data'!F66)))</f>
        <v/>
      </c>
      <c r="CX72" s="330" t="str">
        <f ca="true">+IF(OFFSET('Sanitation Data'!$F$31,0,10*ROW('Sanitation Data'!F66))="","",OFFSET('Sanitation Data'!$F$31,0,10*ROW('Sanitation Data'!F66)))</f>
        <v/>
      </c>
      <c r="CY72" s="330" t="str">
        <f ca="true">+IF(OFFSET('Sanitation Data'!$F$32,0,10*ROW('Sanitation Data'!F66))="","",OFFSET('Sanitation Data'!$F$32,0,10*ROW('Sanitation Data'!F66)))</f>
        <v/>
      </c>
      <c r="CZ72" s="330" t="str">
        <f ca="true">+IF(OFFSET('Sanitation Data'!$G$28,0,10*ROW('Sanitation Data'!G66))="","",OFFSET('Sanitation Data'!$G$28,0,10*ROW('Sanitation Data'!G66)))</f>
        <v/>
      </c>
      <c r="DA72" s="330" t="str">
        <f ca="true">+IF(OFFSET('Sanitation Data'!$G$29,0,10*ROW('Sanitation Data'!G66))="","",OFFSET('Sanitation Data'!$G$29,0,10*ROW('Sanitation Data'!G66)))</f>
        <v/>
      </c>
      <c r="DB72" s="330" t="str">
        <f ca="true">+IF(OFFSET('Sanitation Data'!$G$30,0,10*ROW('Sanitation Data'!G66))="","",OFFSET('Sanitation Data'!$G$30,0,10*ROW('Sanitation Data'!G66)))</f>
        <v/>
      </c>
      <c r="DC72" s="330" t="str">
        <f ca="true">+IF(OFFSET('Sanitation Data'!$G$31,0,10*ROW('Sanitation Data'!G66))="","",OFFSET('Sanitation Data'!$G$31,0,10*ROW('Sanitation Data'!G66)))</f>
        <v/>
      </c>
      <c r="DD72" s="330" t="str">
        <f ca="true">+IF(OFFSET('Sanitation Data'!$G$32,0,10*ROW('Sanitation Data'!G66))="","",OFFSET('Sanitation Data'!$G$32,0,10*ROW('Sanitation Data'!G66)))</f>
        <v/>
      </c>
      <c r="DE72" s="330" t="str">
        <f ca="true">+IF(OFFSET('Sanitation Data'!$H$28,0,10*ROW('Sanitation Data'!H66))="","",OFFSET('Sanitation Data'!$H$28,0,10*ROW('Sanitation Data'!H66)))</f>
        <v/>
      </c>
      <c r="DF72" s="330" t="str">
        <f ca="true">+IF(OFFSET('Sanitation Data'!$H$29,0,10*ROW('Sanitation Data'!H66))="","",OFFSET('Sanitation Data'!$H$29,0,10*ROW('Sanitation Data'!H66)))</f>
        <v/>
      </c>
      <c r="DG72" s="330" t="str">
        <f ca="true">+IF(OFFSET('Sanitation Data'!$H$30,0,10*ROW('Sanitation Data'!H66))="","",OFFSET('Sanitation Data'!$H$30,0,10*ROW('Sanitation Data'!H66)))</f>
        <v/>
      </c>
      <c r="DH72" s="330" t="str">
        <f ca="true">+IF(OFFSET('Sanitation Data'!$H$31,0,10*ROW('Sanitation Data'!H66))="","",OFFSET('Sanitation Data'!$H$31,0,10*ROW('Sanitation Data'!H66)))</f>
        <v/>
      </c>
      <c r="DI72" s="330" t="str">
        <f ca="true">+IF(OFFSET('Sanitation Data'!$H$32,0,10*ROW('Sanitation Data'!H66))="","",OFFSET('Sanitation Data'!$H$32,0,10*ROW('Sanitation Data'!H66)))</f>
        <v/>
      </c>
      <c r="DJ72" s="330" t="str">
        <f ca="true">+IF(OFFSET('Sanitation Data'!$I$28,0,10*ROW('Sanitation Data'!I66))="","",OFFSET('Sanitation Data'!$I$28,0,10*ROW('Sanitation Data'!I66)))</f>
        <v/>
      </c>
      <c r="DK72" s="330" t="str">
        <f ca="true">+IF(OFFSET('Sanitation Data'!$I$29,0,10*ROW('Sanitation Data'!I66))="","",OFFSET('Sanitation Data'!$I$29,0,10*ROW('Sanitation Data'!I66)))</f>
        <v/>
      </c>
      <c r="DL72" s="330" t="str">
        <f ca="true">+IF(OFFSET('Sanitation Data'!$I$30,0,10*ROW('Sanitation Data'!I66))="","",OFFSET('Sanitation Data'!$I$30,0,10*ROW('Sanitation Data'!I66)))</f>
        <v/>
      </c>
      <c r="DM72" s="330" t="str">
        <f ca="true">+IF(OFFSET('Sanitation Data'!$I$31,0,10*ROW('Sanitation Data'!I66))="","",OFFSET('Sanitation Data'!$I$31,0,10*ROW('Sanitation Data'!I66)))</f>
        <v/>
      </c>
      <c r="DN72" s="330" t="str">
        <f ca="true">+IF(OFFSET('Sanitation Data'!$I$32,0,10*ROW('Sanitation Data'!I66))="","",OFFSET('Sanitation Data'!$I$32,0,10*ROW('Sanitation Data'!I66)))</f>
        <v/>
      </c>
      <c r="DO72" s="330" t="str">
        <f ca="true">+IF(OFFSET('Hygiene Data'!$D$11,0,10*ROW('Hygiene Data'!D66))="","",OFFSET('Hygiene Data'!$D$11,0,10*ROW('Hygiene Data'!D66)))</f>
        <v/>
      </c>
      <c r="DP72" s="330" t="str">
        <f ca="true">+IF(OFFSET('Hygiene Data'!$D$12,0,10*ROW('Hygiene Data'!D66))="","",OFFSET('Hygiene Data'!$D$12,0,10*ROW('Hygiene Data'!D66)))</f>
        <v/>
      </c>
      <c r="DQ72" s="330" t="str">
        <f ca="true">+IF(OFFSET('Hygiene Data'!$D$13,0,10*ROW('Hygiene Data'!D66))="","",OFFSET('Hygiene Data'!$D$13,0,10*ROW('Hygiene Data'!D66)))</f>
        <v/>
      </c>
      <c r="DR72" s="330" t="str">
        <f ca="true">+IF(OFFSET('Hygiene Data'!$E$11,0,10*ROW('Hygiene Data'!E66))="","",OFFSET('Hygiene Data'!$E$11,0,10*ROW('Hygiene Data'!E66)))</f>
        <v/>
      </c>
      <c r="DS72" s="330" t="str">
        <f ca="true">+IF(OFFSET('Hygiene Data'!$E$12,0,10*ROW('Hygiene Data'!E66))="","",OFFSET('Hygiene Data'!$E$12,0,10*ROW('Hygiene Data'!E66)))</f>
        <v/>
      </c>
      <c r="DT72" s="330" t="str">
        <f ca="true">+IF(OFFSET('Hygiene Data'!$E$13,0,10*ROW('Hygiene Data'!E66))="","",OFFSET('Hygiene Data'!$E$13,0,10*ROW('Hygiene Data'!E66)))</f>
        <v/>
      </c>
      <c r="DU72" s="330" t="str">
        <f ca="true">+IF(OFFSET('Hygiene Data'!$F$11,0,10*ROW('Hygiene Data'!F66))="","",OFFSET('Hygiene Data'!$F$11,0,10*ROW('Hygiene Data'!F66)))</f>
        <v/>
      </c>
      <c r="DV72" s="330" t="str">
        <f ca="true">+IF(OFFSET('Hygiene Data'!$F$12,0,10*ROW('Hygiene Data'!F66))="","",OFFSET('Hygiene Data'!$F$12,0,10*ROW('Hygiene Data'!F66)))</f>
        <v/>
      </c>
      <c r="DW72" s="330" t="str">
        <f ca="true">+IF(OFFSET('Hygiene Data'!$F$13,0,10*ROW('Hygiene Data'!F66))="","",OFFSET('Hygiene Data'!$F$13,0,10*ROW('Hygiene Data'!F66)))</f>
        <v/>
      </c>
      <c r="DX72" s="330" t="str">
        <f ca="true">+IF(OFFSET('Hygiene Data'!$G$11,0,10*ROW('Hygiene Data'!G66))="","",OFFSET('Hygiene Data'!$G$11,0,10*ROW('Hygiene Data'!G66)))</f>
        <v/>
      </c>
      <c r="DY72" s="330" t="str">
        <f ca="true">+IF(OFFSET('Hygiene Data'!$G$12,0,10*ROW('Hygiene Data'!G66))="","",OFFSET('Hygiene Data'!$G$12,0,10*ROW('Hygiene Data'!G66)))</f>
        <v/>
      </c>
      <c r="DZ72" s="330" t="str">
        <f ca="true">+IF(OFFSET('Hygiene Data'!$G$13,0,10*ROW('Hygiene Data'!G66))="","",OFFSET('Hygiene Data'!$G$13,0,10*ROW('Hygiene Data'!G66)))</f>
        <v/>
      </c>
      <c r="EA72" s="330" t="str">
        <f ca="true">+IF(OFFSET('Hygiene Data'!$H$11,0,10*ROW('Hygiene Data'!H66))="","",OFFSET('Hygiene Data'!$H$11,0,10*ROW('Hygiene Data'!H66)))</f>
        <v/>
      </c>
      <c r="EB72" s="330" t="str">
        <f ca="true">+IF(OFFSET('Hygiene Data'!$H$12,0,10*ROW('Hygiene Data'!H66))="","",OFFSET('Hygiene Data'!$H$12,0,10*ROW('Hygiene Data'!H66)))</f>
        <v/>
      </c>
      <c r="EC72" s="330" t="str">
        <f ca="true">+IF(OFFSET('Hygiene Data'!$H$13,0,10*ROW('Hygiene Data'!H66))="","",OFFSET('Hygiene Data'!$H$13,0,10*ROW('Hygiene Data'!H66)))</f>
        <v/>
      </c>
      <c r="ED72" s="330" t="str">
        <f ca="true">+IF(OFFSET('Hygiene Data'!$I$11,0,10*ROW('Hygiene Data'!I66))="","",OFFSET('Hygiene Data'!$I$11,0,10*ROW('Hygiene Data'!I66)))</f>
        <v/>
      </c>
      <c r="EE72" s="330" t="str">
        <f ca="true">+IF(OFFSET('Hygiene Data'!$I$12,0,10*ROW('Hygiene Data'!I66))="","",OFFSET('Hygiene Data'!$I$12,0,10*ROW('Hygiene Data'!I66)))</f>
        <v/>
      </c>
      <c r="EF72" s="33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90"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30"/>
      <c r="BS73" s="330" t="str">
        <f ca="true">+IF(OFFSET('Water Data'!$D$27,0,10*ROW('Water Data'!D67))="","",OFFSET('Water Data'!$D$27,0,10*ROW('Water Data'!D67)))</f>
        <v/>
      </c>
      <c r="BT73" s="330" t="str">
        <f ca="true">+IF(OFFSET('Water Data'!$D$28,0,10*ROW('Water Data'!D67))="","",OFFSET('Water Data'!$D$28,0,10*ROW('Water Data'!D67)))</f>
        <v/>
      </c>
      <c r="BU73" s="330" t="str">
        <f ca="true">+IF(OFFSET('Water Data'!$D$29,0,10*ROW('Water Data'!D67))="","",OFFSET('Water Data'!$D$29,0,10*ROW('Water Data'!D67)))</f>
        <v/>
      </c>
      <c r="BV73" s="330" t="str">
        <f ca="true">+IF(OFFSET('Water Data'!$E$27,0,10*ROW('Water Data'!E67))="","",OFFSET('Water Data'!$E$27,0,10*ROW('Water Data'!E67)))</f>
        <v/>
      </c>
      <c r="BW73" s="330" t="str">
        <f ca="true">+IF(OFFSET('Water Data'!$E$28,0,10*ROW('Water Data'!E67))="","",OFFSET('Water Data'!$E$28,0,10*ROW('Water Data'!E67)))</f>
        <v/>
      </c>
      <c r="BX73" s="330" t="str">
        <f ca="true">+IF(OFFSET('Water Data'!$E$29,0,10*ROW('Water Data'!E67))="","",OFFSET('Water Data'!$E$29,0,10*ROW('Water Data'!E67)))</f>
        <v/>
      </c>
      <c r="BY73" s="330" t="str">
        <f ca="true">+IF(OFFSET('Water Data'!$F$27,0,10*ROW('Water Data'!F67))="","",OFFSET('Water Data'!$F$27,0,10*ROW('Water Data'!F67)))</f>
        <v/>
      </c>
      <c r="BZ73" s="330" t="str">
        <f ca="true">+IF(OFFSET('Water Data'!$F$28,0,10*ROW('Water Data'!F67))="","",OFFSET('Water Data'!$F$28,0,10*ROW('Water Data'!F67)))</f>
        <v/>
      </c>
      <c r="CA73" s="330" t="str">
        <f ca="true">+IF(OFFSET('Water Data'!$F$29,0,10*ROW('Water Data'!F67))="","",OFFSET('Water Data'!$F$29,0,10*ROW('Water Data'!F67)))</f>
        <v/>
      </c>
      <c r="CB73" s="330" t="str">
        <f ca="true">+IF(OFFSET('Water Data'!$G$27,0,10*ROW('Water Data'!G67))="","",OFFSET('Water Data'!$G$27,0,10*ROW('Water Data'!G67)))</f>
        <v/>
      </c>
      <c r="CC73" s="330" t="str">
        <f ca="true">+IF(OFFSET('Water Data'!$G$28,0,10*ROW('Water Data'!G67))="","",OFFSET('Water Data'!$G$28,0,10*ROW('Water Data'!G67)))</f>
        <v/>
      </c>
      <c r="CD73" s="330" t="str">
        <f ca="true">+IF(OFFSET('Water Data'!$G$29,0,10*ROW('Water Data'!G67))="","",OFFSET('Water Data'!$G$29,0,10*ROW('Water Data'!G67)))</f>
        <v/>
      </c>
      <c r="CE73" s="330" t="str">
        <f ca="true">+IF(OFFSET('Water Data'!$H$27,0,10*ROW('Water Data'!H67))="","",OFFSET('Water Data'!$H$27,0,10*ROW('Water Data'!H67)))</f>
        <v/>
      </c>
      <c r="CF73" s="330" t="str">
        <f ca="true">+IF(OFFSET('Water Data'!$H$28,0,10*ROW('Water Data'!H67))="","",OFFSET('Water Data'!$H$28,0,10*ROW('Water Data'!H67)))</f>
        <v/>
      </c>
      <c r="CG73" s="330" t="str">
        <f ca="true">+IF(OFFSET('Water Data'!$H$29,0,10*ROW('Water Data'!H67))="","",OFFSET('Water Data'!$H$29,0,10*ROW('Water Data'!H67)))</f>
        <v/>
      </c>
      <c r="CH73" s="330" t="str">
        <f ca="true">+IF(OFFSET('Water Data'!$I$27,0,10*ROW('Water Data'!I67))="","",OFFSET('Water Data'!$I$27,0,10*ROW('Water Data'!I67)))</f>
        <v/>
      </c>
      <c r="CI73" s="330" t="str">
        <f ca="true">+IF(OFFSET('Water Data'!$I$28,0,10*ROW('Water Data'!I67))="","",OFFSET('Water Data'!$I$28,0,10*ROW('Water Data'!I67)))</f>
        <v/>
      </c>
      <c r="CJ73" s="330" t="str">
        <f ca="true">+IF(OFFSET('Water Data'!$I$29,0,10*ROW('Water Data'!I67))="","",OFFSET('Water Data'!$I$29,0,10*ROW('Water Data'!I67)))</f>
        <v/>
      </c>
      <c r="CK73" s="330" t="str">
        <f ca="true">+IF(OFFSET('Sanitation Data'!$D$28,0,10*ROW('Sanitation Data'!D67))="","",OFFSET('Sanitation Data'!$D$28,0,10*ROW('Sanitation Data'!D67)))</f>
        <v/>
      </c>
      <c r="CL73" s="330" t="str">
        <f ca="true">+IF(OFFSET('Sanitation Data'!$D$29,0,10*ROW('Sanitation Data'!D67))="","",OFFSET('Sanitation Data'!$D$29,0,10*ROW('Sanitation Data'!D67)))</f>
        <v/>
      </c>
      <c r="CM73" s="330" t="str">
        <f ca="true">+IF(OFFSET('Sanitation Data'!$D$30,0,10*ROW('Sanitation Data'!D67))="","",OFFSET('Sanitation Data'!$D$30,0,10*ROW('Sanitation Data'!D67)))</f>
        <v/>
      </c>
      <c r="CN73" s="330" t="str">
        <f ca="true">+IF(OFFSET('Sanitation Data'!$D$31,0,10*ROW('Sanitation Data'!D67))="","",OFFSET('Sanitation Data'!$D$31,0,10*ROW('Sanitation Data'!D67)))</f>
        <v/>
      </c>
      <c r="CO73" s="330" t="str">
        <f ca="true">+IF(OFFSET('Sanitation Data'!$D$32,0,10*ROW('Sanitation Data'!D67))="","",OFFSET('Sanitation Data'!$D$32,0,10*ROW('Sanitation Data'!D67)))</f>
        <v/>
      </c>
      <c r="CP73" s="330" t="str">
        <f ca="true">+IF(OFFSET('Sanitation Data'!$E$28,0,10*ROW('Sanitation Data'!E67))="","",OFFSET('Sanitation Data'!$E$28,0,10*ROW('Sanitation Data'!E67)))</f>
        <v/>
      </c>
      <c r="CQ73" s="330" t="str">
        <f ca="true">+IF(OFFSET('Sanitation Data'!$E$29,0,10*ROW('Sanitation Data'!E67))="","",OFFSET('Sanitation Data'!$E$29,0,10*ROW('Sanitation Data'!E67)))</f>
        <v/>
      </c>
      <c r="CR73" s="330" t="str">
        <f ca="true">+IF(OFFSET('Sanitation Data'!$E$30,0,10*ROW('Sanitation Data'!E67))="","",OFFSET('Sanitation Data'!$E$30,0,10*ROW('Sanitation Data'!E67)))</f>
        <v/>
      </c>
      <c r="CS73" s="330" t="str">
        <f ca="true">+IF(OFFSET('Sanitation Data'!$E$31,0,10*ROW('Sanitation Data'!E67))="","",OFFSET('Sanitation Data'!$E$31,0,10*ROW('Sanitation Data'!E67)))</f>
        <v/>
      </c>
      <c r="CT73" s="330" t="str">
        <f ca="true">+IF(OFFSET('Sanitation Data'!$E$32,0,10*ROW('Sanitation Data'!E67))="","",OFFSET('Sanitation Data'!$E$32,0,10*ROW('Sanitation Data'!E67)))</f>
        <v/>
      </c>
      <c r="CU73" s="330" t="str">
        <f ca="true">+IF(OFFSET('Sanitation Data'!$F$28,0,10*ROW('Sanitation Data'!F67))="","",OFFSET('Sanitation Data'!$F$28,0,10*ROW('Sanitation Data'!F67)))</f>
        <v/>
      </c>
      <c r="CV73" s="330" t="str">
        <f ca="true">+IF(OFFSET('Sanitation Data'!$F$29,0,10*ROW('Sanitation Data'!F67))="","",OFFSET('Sanitation Data'!$F$29,0,10*ROW('Sanitation Data'!F67)))</f>
        <v/>
      </c>
      <c r="CW73" s="330" t="str">
        <f ca="true">+IF(OFFSET('Sanitation Data'!$F$30,0,10*ROW('Sanitation Data'!F67))="","",OFFSET('Sanitation Data'!$F$30,0,10*ROW('Sanitation Data'!F67)))</f>
        <v/>
      </c>
      <c r="CX73" s="330" t="str">
        <f ca="true">+IF(OFFSET('Sanitation Data'!$F$31,0,10*ROW('Sanitation Data'!F67))="","",OFFSET('Sanitation Data'!$F$31,0,10*ROW('Sanitation Data'!F67)))</f>
        <v/>
      </c>
      <c r="CY73" s="330" t="str">
        <f ca="true">+IF(OFFSET('Sanitation Data'!$F$32,0,10*ROW('Sanitation Data'!F67))="","",OFFSET('Sanitation Data'!$F$32,0,10*ROW('Sanitation Data'!F67)))</f>
        <v/>
      </c>
      <c r="CZ73" s="330" t="str">
        <f ca="true">+IF(OFFSET('Sanitation Data'!$G$28,0,10*ROW('Sanitation Data'!G67))="","",OFFSET('Sanitation Data'!$G$28,0,10*ROW('Sanitation Data'!G67)))</f>
        <v/>
      </c>
      <c r="DA73" s="330" t="str">
        <f ca="true">+IF(OFFSET('Sanitation Data'!$G$29,0,10*ROW('Sanitation Data'!G67))="","",OFFSET('Sanitation Data'!$G$29,0,10*ROW('Sanitation Data'!G67)))</f>
        <v/>
      </c>
      <c r="DB73" s="330" t="str">
        <f ca="true">+IF(OFFSET('Sanitation Data'!$G$30,0,10*ROW('Sanitation Data'!G67))="","",OFFSET('Sanitation Data'!$G$30,0,10*ROW('Sanitation Data'!G67)))</f>
        <v/>
      </c>
      <c r="DC73" s="330" t="str">
        <f ca="true">+IF(OFFSET('Sanitation Data'!$G$31,0,10*ROW('Sanitation Data'!G67))="","",OFFSET('Sanitation Data'!$G$31,0,10*ROW('Sanitation Data'!G67)))</f>
        <v/>
      </c>
      <c r="DD73" s="330" t="str">
        <f ca="true">+IF(OFFSET('Sanitation Data'!$G$32,0,10*ROW('Sanitation Data'!G67))="","",OFFSET('Sanitation Data'!$G$32,0,10*ROW('Sanitation Data'!G67)))</f>
        <v/>
      </c>
      <c r="DE73" s="330" t="str">
        <f ca="true">+IF(OFFSET('Sanitation Data'!$H$28,0,10*ROW('Sanitation Data'!H67))="","",OFFSET('Sanitation Data'!$H$28,0,10*ROW('Sanitation Data'!H67)))</f>
        <v/>
      </c>
      <c r="DF73" s="330" t="str">
        <f ca="true">+IF(OFFSET('Sanitation Data'!$H$29,0,10*ROW('Sanitation Data'!H67))="","",OFFSET('Sanitation Data'!$H$29,0,10*ROW('Sanitation Data'!H67)))</f>
        <v/>
      </c>
      <c r="DG73" s="330" t="str">
        <f ca="true">+IF(OFFSET('Sanitation Data'!$H$30,0,10*ROW('Sanitation Data'!H67))="","",OFFSET('Sanitation Data'!$H$30,0,10*ROW('Sanitation Data'!H67)))</f>
        <v/>
      </c>
      <c r="DH73" s="330" t="str">
        <f ca="true">+IF(OFFSET('Sanitation Data'!$H$31,0,10*ROW('Sanitation Data'!H67))="","",OFFSET('Sanitation Data'!$H$31,0,10*ROW('Sanitation Data'!H67)))</f>
        <v/>
      </c>
      <c r="DI73" s="330" t="str">
        <f ca="true">+IF(OFFSET('Sanitation Data'!$H$32,0,10*ROW('Sanitation Data'!H67))="","",OFFSET('Sanitation Data'!$H$32,0,10*ROW('Sanitation Data'!H67)))</f>
        <v/>
      </c>
      <c r="DJ73" s="330" t="str">
        <f ca="true">+IF(OFFSET('Sanitation Data'!$I$28,0,10*ROW('Sanitation Data'!I67))="","",OFFSET('Sanitation Data'!$I$28,0,10*ROW('Sanitation Data'!I67)))</f>
        <v/>
      </c>
      <c r="DK73" s="330" t="str">
        <f ca="true">+IF(OFFSET('Sanitation Data'!$I$29,0,10*ROW('Sanitation Data'!I67))="","",OFFSET('Sanitation Data'!$I$29,0,10*ROW('Sanitation Data'!I67)))</f>
        <v/>
      </c>
      <c r="DL73" s="330" t="str">
        <f ca="true">+IF(OFFSET('Sanitation Data'!$I$30,0,10*ROW('Sanitation Data'!I67))="","",OFFSET('Sanitation Data'!$I$30,0,10*ROW('Sanitation Data'!I67)))</f>
        <v/>
      </c>
      <c r="DM73" s="330" t="str">
        <f ca="true">+IF(OFFSET('Sanitation Data'!$I$31,0,10*ROW('Sanitation Data'!I67))="","",OFFSET('Sanitation Data'!$I$31,0,10*ROW('Sanitation Data'!I67)))</f>
        <v/>
      </c>
      <c r="DN73" s="330" t="str">
        <f ca="true">+IF(OFFSET('Sanitation Data'!$I$32,0,10*ROW('Sanitation Data'!I67))="","",OFFSET('Sanitation Data'!$I$32,0,10*ROW('Sanitation Data'!I67)))</f>
        <v/>
      </c>
      <c r="DO73" s="330" t="str">
        <f ca="true">+IF(OFFSET('Hygiene Data'!$D$11,0,10*ROW('Hygiene Data'!D67))="","",OFFSET('Hygiene Data'!$D$11,0,10*ROW('Hygiene Data'!D67)))</f>
        <v/>
      </c>
      <c r="DP73" s="330" t="str">
        <f ca="true">+IF(OFFSET('Hygiene Data'!$D$12,0,10*ROW('Hygiene Data'!D67))="","",OFFSET('Hygiene Data'!$D$12,0,10*ROW('Hygiene Data'!D67)))</f>
        <v/>
      </c>
      <c r="DQ73" s="330" t="str">
        <f ca="true">+IF(OFFSET('Hygiene Data'!$D$13,0,10*ROW('Hygiene Data'!D67))="","",OFFSET('Hygiene Data'!$D$13,0,10*ROW('Hygiene Data'!D67)))</f>
        <v/>
      </c>
      <c r="DR73" s="330" t="str">
        <f ca="true">+IF(OFFSET('Hygiene Data'!$E$11,0,10*ROW('Hygiene Data'!E67))="","",OFFSET('Hygiene Data'!$E$11,0,10*ROW('Hygiene Data'!E67)))</f>
        <v/>
      </c>
      <c r="DS73" s="330" t="str">
        <f ca="true">+IF(OFFSET('Hygiene Data'!$E$12,0,10*ROW('Hygiene Data'!E67))="","",OFFSET('Hygiene Data'!$E$12,0,10*ROW('Hygiene Data'!E67)))</f>
        <v/>
      </c>
      <c r="DT73" s="330" t="str">
        <f ca="true">+IF(OFFSET('Hygiene Data'!$E$13,0,10*ROW('Hygiene Data'!E67))="","",OFFSET('Hygiene Data'!$E$13,0,10*ROW('Hygiene Data'!E67)))</f>
        <v/>
      </c>
      <c r="DU73" s="330" t="str">
        <f ca="true">+IF(OFFSET('Hygiene Data'!$F$11,0,10*ROW('Hygiene Data'!F67))="","",OFFSET('Hygiene Data'!$F$11,0,10*ROW('Hygiene Data'!F67)))</f>
        <v/>
      </c>
      <c r="DV73" s="330" t="str">
        <f ca="true">+IF(OFFSET('Hygiene Data'!$F$12,0,10*ROW('Hygiene Data'!F67))="","",OFFSET('Hygiene Data'!$F$12,0,10*ROW('Hygiene Data'!F67)))</f>
        <v/>
      </c>
      <c r="DW73" s="330" t="str">
        <f ca="true">+IF(OFFSET('Hygiene Data'!$F$13,0,10*ROW('Hygiene Data'!F67))="","",OFFSET('Hygiene Data'!$F$13,0,10*ROW('Hygiene Data'!F67)))</f>
        <v/>
      </c>
      <c r="DX73" s="330" t="str">
        <f ca="true">+IF(OFFSET('Hygiene Data'!$G$11,0,10*ROW('Hygiene Data'!G67))="","",OFFSET('Hygiene Data'!$G$11,0,10*ROW('Hygiene Data'!G67)))</f>
        <v/>
      </c>
      <c r="DY73" s="330" t="str">
        <f ca="true">+IF(OFFSET('Hygiene Data'!$G$12,0,10*ROW('Hygiene Data'!G67))="","",OFFSET('Hygiene Data'!$G$12,0,10*ROW('Hygiene Data'!G67)))</f>
        <v/>
      </c>
      <c r="DZ73" s="330" t="str">
        <f ca="true">+IF(OFFSET('Hygiene Data'!$G$13,0,10*ROW('Hygiene Data'!G67))="","",OFFSET('Hygiene Data'!$G$13,0,10*ROW('Hygiene Data'!G67)))</f>
        <v/>
      </c>
      <c r="EA73" s="330" t="str">
        <f ca="true">+IF(OFFSET('Hygiene Data'!$H$11,0,10*ROW('Hygiene Data'!H67))="","",OFFSET('Hygiene Data'!$H$11,0,10*ROW('Hygiene Data'!H67)))</f>
        <v/>
      </c>
      <c r="EB73" s="330" t="str">
        <f ca="true">+IF(OFFSET('Hygiene Data'!$H$12,0,10*ROW('Hygiene Data'!H67))="","",OFFSET('Hygiene Data'!$H$12,0,10*ROW('Hygiene Data'!H67)))</f>
        <v/>
      </c>
      <c r="EC73" s="330" t="str">
        <f ca="true">+IF(OFFSET('Hygiene Data'!$H$13,0,10*ROW('Hygiene Data'!H67))="","",OFFSET('Hygiene Data'!$H$13,0,10*ROW('Hygiene Data'!H67)))</f>
        <v/>
      </c>
      <c r="ED73" s="330" t="str">
        <f ca="true">+IF(OFFSET('Hygiene Data'!$I$11,0,10*ROW('Hygiene Data'!I67))="","",OFFSET('Hygiene Data'!$I$11,0,10*ROW('Hygiene Data'!I67)))</f>
        <v/>
      </c>
      <c r="EE73" s="330" t="str">
        <f ca="true">+IF(OFFSET('Hygiene Data'!$I$12,0,10*ROW('Hygiene Data'!I67))="","",OFFSET('Hygiene Data'!$I$12,0,10*ROW('Hygiene Data'!I67)))</f>
        <v/>
      </c>
      <c r="EF73" s="33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90"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30"/>
      <c r="BS74" s="330" t="str">
        <f ca="true">+IF(OFFSET('Water Data'!$D$27,0,10*ROW('Water Data'!D68))="","",OFFSET('Water Data'!$D$27,0,10*ROW('Water Data'!D68)))</f>
        <v/>
      </c>
      <c r="BT74" s="330" t="str">
        <f ca="true">+IF(OFFSET('Water Data'!$D$28,0,10*ROW('Water Data'!D68))="","",OFFSET('Water Data'!$D$28,0,10*ROW('Water Data'!D68)))</f>
        <v/>
      </c>
      <c r="BU74" s="330" t="str">
        <f ca="true">+IF(OFFSET('Water Data'!$D$29,0,10*ROW('Water Data'!D68))="","",OFFSET('Water Data'!$D$29,0,10*ROW('Water Data'!D68)))</f>
        <v/>
      </c>
      <c r="BV74" s="330" t="str">
        <f ca="true">+IF(OFFSET('Water Data'!$E$27,0,10*ROW('Water Data'!E68))="","",OFFSET('Water Data'!$E$27,0,10*ROW('Water Data'!E68)))</f>
        <v/>
      </c>
      <c r="BW74" s="330" t="str">
        <f ca="true">+IF(OFFSET('Water Data'!$E$28,0,10*ROW('Water Data'!E68))="","",OFFSET('Water Data'!$E$28,0,10*ROW('Water Data'!E68)))</f>
        <v/>
      </c>
      <c r="BX74" s="330" t="str">
        <f ca="true">+IF(OFFSET('Water Data'!$E$29,0,10*ROW('Water Data'!E68))="","",OFFSET('Water Data'!$E$29,0,10*ROW('Water Data'!E68)))</f>
        <v/>
      </c>
      <c r="BY74" s="330" t="str">
        <f ca="true">+IF(OFFSET('Water Data'!$F$27,0,10*ROW('Water Data'!F68))="","",OFFSET('Water Data'!$F$27,0,10*ROW('Water Data'!F68)))</f>
        <v/>
      </c>
      <c r="BZ74" s="330" t="str">
        <f ca="true">+IF(OFFSET('Water Data'!$F$28,0,10*ROW('Water Data'!F68))="","",OFFSET('Water Data'!$F$28,0,10*ROW('Water Data'!F68)))</f>
        <v/>
      </c>
      <c r="CA74" s="330" t="str">
        <f ca="true">+IF(OFFSET('Water Data'!$F$29,0,10*ROW('Water Data'!F68))="","",OFFSET('Water Data'!$F$29,0,10*ROW('Water Data'!F68)))</f>
        <v/>
      </c>
      <c r="CB74" s="330" t="str">
        <f ca="true">+IF(OFFSET('Water Data'!$G$27,0,10*ROW('Water Data'!G68))="","",OFFSET('Water Data'!$G$27,0,10*ROW('Water Data'!G68)))</f>
        <v/>
      </c>
      <c r="CC74" s="330" t="str">
        <f ca="true">+IF(OFFSET('Water Data'!$G$28,0,10*ROW('Water Data'!G68))="","",OFFSET('Water Data'!$G$28,0,10*ROW('Water Data'!G68)))</f>
        <v/>
      </c>
      <c r="CD74" s="330" t="str">
        <f ca="true">+IF(OFFSET('Water Data'!$G$29,0,10*ROW('Water Data'!G68))="","",OFFSET('Water Data'!$G$29,0,10*ROW('Water Data'!G68)))</f>
        <v/>
      </c>
      <c r="CE74" s="330" t="str">
        <f ca="true">+IF(OFFSET('Water Data'!$H$27,0,10*ROW('Water Data'!H68))="","",OFFSET('Water Data'!$H$27,0,10*ROW('Water Data'!H68)))</f>
        <v/>
      </c>
      <c r="CF74" s="330" t="str">
        <f ca="true">+IF(OFFSET('Water Data'!$H$28,0,10*ROW('Water Data'!H68))="","",OFFSET('Water Data'!$H$28,0,10*ROW('Water Data'!H68)))</f>
        <v/>
      </c>
      <c r="CG74" s="330" t="str">
        <f ca="true">+IF(OFFSET('Water Data'!$H$29,0,10*ROW('Water Data'!H68))="","",OFFSET('Water Data'!$H$29,0,10*ROW('Water Data'!H68)))</f>
        <v/>
      </c>
      <c r="CH74" s="330" t="str">
        <f ca="true">+IF(OFFSET('Water Data'!$I$27,0,10*ROW('Water Data'!I68))="","",OFFSET('Water Data'!$I$27,0,10*ROW('Water Data'!I68)))</f>
        <v/>
      </c>
      <c r="CI74" s="330" t="str">
        <f ca="true">+IF(OFFSET('Water Data'!$I$28,0,10*ROW('Water Data'!I68))="","",OFFSET('Water Data'!$I$28,0,10*ROW('Water Data'!I68)))</f>
        <v/>
      </c>
      <c r="CJ74" s="330" t="str">
        <f ca="true">+IF(OFFSET('Water Data'!$I$29,0,10*ROW('Water Data'!I68))="","",OFFSET('Water Data'!$I$29,0,10*ROW('Water Data'!I68)))</f>
        <v/>
      </c>
      <c r="CK74" s="330" t="str">
        <f ca="true">+IF(OFFSET('Sanitation Data'!$D$28,0,10*ROW('Sanitation Data'!D68))="","",OFFSET('Sanitation Data'!$D$28,0,10*ROW('Sanitation Data'!D68)))</f>
        <v/>
      </c>
      <c r="CL74" s="330" t="str">
        <f ca="true">+IF(OFFSET('Sanitation Data'!$D$29,0,10*ROW('Sanitation Data'!D68))="","",OFFSET('Sanitation Data'!$D$29,0,10*ROW('Sanitation Data'!D68)))</f>
        <v/>
      </c>
      <c r="CM74" s="330" t="str">
        <f ca="true">+IF(OFFSET('Sanitation Data'!$D$30,0,10*ROW('Sanitation Data'!D68))="","",OFFSET('Sanitation Data'!$D$30,0,10*ROW('Sanitation Data'!D68)))</f>
        <v/>
      </c>
      <c r="CN74" s="330" t="str">
        <f ca="true">+IF(OFFSET('Sanitation Data'!$D$31,0,10*ROW('Sanitation Data'!D68))="","",OFFSET('Sanitation Data'!$D$31,0,10*ROW('Sanitation Data'!D68)))</f>
        <v/>
      </c>
      <c r="CO74" s="330" t="str">
        <f ca="true">+IF(OFFSET('Sanitation Data'!$D$32,0,10*ROW('Sanitation Data'!D68))="","",OFFSET('Sanitation Data'!$D$32,0,10*ROW('Sanitation Data'!D68)))</f>
        <v/>
      </c>
      <c r="CP74" s="330" t="str">
        <f ca="true">+IF(OFFSET('Sanitation Data'!$E$28,0,10*ROW('Sanitation Data'!E68))="","",OFFSET('Sanitation Data'!$E$28,0,10*ROW('Sanitation Data'!E68)))</f>
        <v/>
      </c>
      <c r="CQ74" s="330" t="str">
        <f ca="true">+IF(OFFSET('Sanitation Data'!$E$29,0,10*ROW('Sanitation Data'!E68))="","",OFFSET('Sanitation Data'!$E$29,0,10*ROW('Sanitation Data'!E68)))</f>
        <v/>
      </c>
      <c r="CR74" s="330" t="str">
        <f ca="true">+IF(OFFSET('Sanitation Data'!$E$30,0,10*ROW('Sanitation Data'!E68))="","",OFFSET('Sanitation Data'!$E$30,0,10*ROW('Sanitation Data'!E68)))</f>
        <v/>
      </c>
      <c r="CS74" s="330" t="str">
        <f ca="true">+IF(OFFSET('Sanitation Data'!$E$31,0,10*ROW('Sanitation Data'!E68))="","",OFFSET('Sanitation Data'!$E$31,0,10*ROW('Sanitation Data'!E68)))</f>
        <v/>
      </c>
      <c r="CT74" s="330" t="str">
        <f ca="true">+IF(OFFSET('Sanitation Data'!$E$32,0,10*ROW('Sanitation Data'!E68))="","",OFFSET('Sanitation Data'!$E$32,0,10*ROW('Sanitation Data'!E68)))</f>
        <v/>
      </c>
      <c r="CU74" s="330" t="str">
        <f ca="true">+IF(OFFSET('Sanitation Data'!$F$28,0,10*ROW('Sanitation Data'!F68))="","",OFFSET('Sanitation Data'!$F$28,0,10*ROW('Sanitation Data'!F68)))</f>
        <v/>
      </c>
      <c r="CV74" s="330" t="str">
        <f ca="true">+IF(OFFSET('Sanitation Data'!$F$29,0,10*ROW('Sanitation Data'!F68))="","",OFFSET('Sanitation Data'!$F$29,0,10*ROW('Sanitation Data'!F68)))</f>
        <v/>
      </c>
      <c r="CW74" s="330" t="str">
        <f ca="true">+IF(OFFSET('Sanitation Data'!$F$30,0,10*ROW('Sanitation Data'!F68))="","",OFFSET('Sanitation Data'!$F$30,0,10*ROW('Sanitation Data'!F68)))</f>
        <v/>
      </c>
      <c r="CX74" s="330" t="str">
        <f ca="true">+IF(OFFSET('Sanitation Data'!$F$31,0,10*ROW('Sanitation Data'!F68))="","",OFFSET('Sanitation Data'!$F$31,0,10*ROW('Sanitation Data'!F68)))</f>
        <v/>
      </c>
      <c r="CY74" s="330" t="str">
        <f ca="true">+IF(OFFSET('Sanitation Data'!$F$32,0,10*ROW('Sanitation Data'!F68))="","",OFFSET('Sanitation Data'!$F$32,0,10*ROW('Sanitation Data'!F68)))</f>
        <v/>
      </c>
      <c r="CZ74" s="330" t="str">
        <f ca="true">+IF(OFFSET('Sanitation Data'!$G$28,0,10*ROW('Sanitation Data'!G68))="","",OFFSET('Sanitation Data'!$G$28,0,10*ROW('Sanitation Data'!G68)))</f>
        <v/>
      </c>
      <c r="DA74" s="330" t="str">
        <f ca="true">+IF(OFFSET('Sanitation Data'!$G$29,0,10*ROW('Sanitation Data'!G68))="","",OFFSET('Sanitation Data'!$G$29,0,10*ROW('Sanitation Data'!G68)))</f>
        <v/>
      </c>
      <c r="DB74" s="330" t="str">
        <f ca="true">+IF(OFFSET('Sanitation Data'!$G$30,0,10*ROW('Sanitation Data'!G68))="","",OFFSET('Sanitation Data'!$G$30,0,10*ROW('Sanitation Data'!G68)))</f>
        <v/>
      </c>
      <c r="DC74" s="330" t="str">
        <f ca="true">+IF(OFFSET('Sanitation Data'!$G$31,0,10*ROW('Sanitation Data'!G68))="","",OFFSET('Sanitation Data'!$G$31,0,10*ROW('Sanitation Data'!G68)))</f>
        <v/>
      </c>
      <c r="DD74" s="330" t="str">
        <f ca="true">+IF(OFFSET('Sanitation Data'!$G$32,0,10*ROW('Sanitation Data'!G68))="","",OFFSET('Sanitation Data'!$G$32,0,10*ROW('Sanitation Data'!G68)))</f>
        <v/>
      </c>
      <c r="DE74" s="330" t="str">
        <f ca="true">+IF(OFFSET('Sanitation Data'!$H$28,0,10*ROW('Sanitation Data'!H68))="","",OFFSET('Sanitation Data'!$H$28,0,10*ROW('Sanitation Data'!H68)))</f>
        <v/>
      </c>
      <c r="DF74" s="330" t="str">
        <f ca="true">+IF(OFFSET('Sanitation Data'!$H$29,0,10*ROW('Sanitation Data'!H68))="","",OFFSET('Sanitation Data'!$H$29,0,10*ROW('Sanitation Data'!H68)))</f>
        <v/>
      </c>
      <c r="DG74" s="330" t="str">
        <f ca="true">+IF(OFFSET('Sanitation Data'!$H$30,0,10*ROW('Sanitation Data'!H68))="","",OFFSET('Sanitation Data'!$H$30,0,10*ROW('Sanitation Data'!H68)))</f>
        <v/>
      </c>
      <c r="DH74" s="330" t="str">
        <f ca="true">+IF(OFFSET('Sanitation Data'!$H$31,0,10*ROW('Sanitation Data'!H68))="","",OFFSET('Sanitation Data'!$H$31,0,10*ROW('Sanitation Data'!H68)))</f>
        <v/>
      </c>
      <c r="DI74" s="330" t="str">
        <f ca="true">+IF(OFFSET('Sanitation Data'!$H$32,0,10*ROW('Sanitation Data'!H68))="","",OFFSET('Sanitation Data'!$H$32,0,10*ROW('Sanitation Data'!H68)))</f>
        <v/>
      </c>
      <c r="DJ74" s="330" t="str">
        <f ca="true">+IF(OFFSET('Sanitation Data'!$I$28,0,10*ROW('Sanitation Data'!I68))="","",OFFSET('Sanitation Data'!$I$28,0,10*ROW('Sanitation Data'!I68)))</f>
        <v/>
      </c>
      <c r="DK74" s="330" t="str">
        <f ca="true">+IF(OFFSET('Sanitation Data'!$I$29,0,10*ROW('Sanitation Data'!I68))="","",OFFSET('Sanitation Data'!$I$29,0,10*ROW('Sanitation Data'!I68)))</f>
        <v/>
      </c>
      <c r="DL74" s="330" t="str">
        <f ca="true">+IF(OFFSET('Sanitation Data'!$I$30,0,10*ROW('Sanitation Data'!I68))="","",OFFSET('Sanitation Data'!$I$30,0,10*ROW('Sanitation Data'!I68)))</f>
        <v/>
      </c>
      <c r="DM74" s="330" t="str">
        <f ca="true">+IF(OFFSET('Sanitation Data'!$I$31,0,10*ROW('Sanitation Data'!I68))="","",OFFSET('Sanitation Data'!$I$31,0,10*ROW('Sanitation Data'!I68)))</f>
        <v/>
      </c>
      <c r="DN74" s="330" t="str">
        <f ca="true">+IF(OFFSET('Sanitation Data'!$I$32,0,10*ROW('Sanitation Data'!I68))="","",OFFSET('Sanitation Data'!$I$32,0,10*ROW('Sanitation Data'!I68)))</f>
        <v/>
      </c>
      <c r="DO74" s="330" t="str">
        <f ca="true">+IF(OFFSET('Hygiene Data'!$D$11,0,10*ROW('Hygiene Data'!D68))="","",OFFSET('Hygiene Data'!$D$11,0,10*ROW('Hygiene Data'!D68)))</f>
        <v/>
      </c>
      <c r="DP74" s="330" t="str">
        <f ca="true">+IF(OFFSET('Hygiene Data'!$D$12,0,10*ROW('Hygiene Data'!D68))="","",OFFSET('Hygiene Data'!$D$12,0,10*ROW('Hygiene Data'!D68)))</f>
        <v/>
      </c>
      <c r="DQ74" s="330" t="str">
        <f ca="true">+IF(OFFSET('Hygiene Data'!$D$13,0,10*ROW('Hygiene Data'!D68))="","",OFFSET('Hygiene Data'!$D$13,0,10*ROW('Hygiene Data'!D68)))</f>
        <v/>
      </c>
      <c r="DR74" s="330" t="str">
        <f ca="true">+IF(OFFSET('Hygiene Data'!$E$11,0,10*ROW('Hygiene Data'!E68))="","",OFFSET('Hygiene Data'!$E$11,0,10*ROW('Hygiene Data'!E68)))</f>
        <v/>
      </c>
      <c r="DS74" s="330" t="str">
        <f ca="true">+IF(OFFSET('Hygiene Data'!$E$12,0,10*ROW('Hygiene Data'!E68))="","",OFFSET('Hygiene Data'!$E$12,0,10*ROW('Hygiene Data'!E68)))</f>
        <v/>
      </c>
      <c r="DT74" s="330" t="str">
        <f ca="true">+IF(OFFSET('Hygiene Data'!$E$13,0,10*ROW('Hygiene Data'!E68))="","",OFFSET('Hygiene Data'!$E$13,0,10*ROW('Hygiene Data'!E68)))</f>
        <v/>
      </c>
      <c r="DU74" s="330" t="str">
        <f ca="true">+IF(OFFSET('Hygiene Data'!$F$11,0,10*ROW('Hygiene Data'!F68))="","",OFFSET('Hygiene Data'!$F$11,0,10*ROW('Hygiene Data'!F68)))</f>
        <v/>
      </c>
      <c r="DV74" s="330" t="str">
        <f ca="true">+IF(OFFSET('Hygiene Data'!$F$12,0,10*ROW('Hygiene Data'!F68))="","",OFFSET('Hygiene Data'!$F$12,0,10*ROW('Hygiene Data'!F68)))</f>
        <v/>
      </c>
      <c r="DW74" s="330" t="str">
        <f ca="true">+IF(OFFSET('Hygiene Data'!$F$13,0,10*ROW('Hygiene Data'!F68))="","",OFFSET('Hygiene Data'!$F$13,0,10*ROW('Hygiene Data'!F68)))</f>
        <v/>
      </c>
      <c r="DX74" s="330" t="str">
        <f ca="true">+IF(OFFSET('Hygiene Data'!$G$11,0,10*ROW('Hygiene Data'!G68))="","",OFFSET('Hygiene Data'!$G$11,0,10*ROW('Hygiene Data'!G68)))</f>
        <v/>
      </c>
      <c r="DY74" s="330" t="str">
        <f ca="true">+IF(OFFSET('Hygiene Data'!$G$12,0,10*ROW('Hygiene Data'!G68))="","",OFFSET('Hygiene Data'!$G$12,0,10*ROW('Hygiene Data'!G68)))</f>
        <v/>
      </c>
      <c r="DZ74" s="330" t="str">
        <f ca="true">+IF(OFFSET('Hygiene Data'!$G$13,0,10*ROW('Hygiene Data'!G68))="","",OFFSET('Hygiene Data'!$G$13,0,10*ROW('Hygiene Data'!G68)))</f>
        <v/>
      </c>
      <c r="EA74" s="330" t="str">
        <f ca="true">+IF(OFFSET('Hygiene Data'!$H$11,0,10*ROW('Hygiene Data'!H68))="","",OFFSET('Hygiene Data'!$H$11,0,10*ROW('Hygiene Data'!H68)))</f>
        <v/>
      </c>
      <c r="EB74" s="330" t="str">
        <f ca="true">+IF(OFFSET('Hygiene Data'!$H$12,0,10*ROW('Hygiene Data'!H68))="","",OFFSET('Hygiene Data'!$H$12,0,10*ROW('Hygiene Data'!H68)))</f>
        <v/>
      </c>
      <c r="EC74" s="330" t="str">
        <f ca="true">+IF(OFFSET('Hygiene Data'!$H$13,0,10*ROW('Hygiene Data'!H68))="","",OFFSET('Hygiene Data'!$H$13,0,10*ROW('Hygiene Data'!H68)))</f>
        <v/>
      </c>
      <c r="ED74" s="330" t="str">
        <f ca="true">+IF(OFFSET('Hygiene Data'!$I$11,0,10*ROW('Hygiene Data'!I68))="","",OFFSET('Hygiene Data'!$I$11,0,10*ROW('Hygiene Data'!I68)))</f>
        <v/>
      </c>
      <c r="EE74" s="330" t="str">
        <f ca="true">+IF(OFFSET('Hygiene Data'!$I$12,0,10*ROW('Hygiene Data'!I68))="","",OFFSET('Hygiene Data'!$I$12,0,10*ROW('Hygiene Data'!I68)))</f>
        <v/>
      </c>
      <c r="EF74" s="33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90"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30"/>
      <c r="BS75" s="330" t="str">
        <f ca="true">+IF(OFFSET('Water Data'!$D$27,0,10*ROW('Water Data'!D69))="","",OFFSET('Water Data'!$D$27,0,10*ROW('Water Data'!D69)))</f>
        <v/>
      </c>
      <c r="BT75" s="330" t="str">
        <f ca="true">+IF(OFFSET('Water Data'!$D$28,0,10*ROW('Water Data'!D69))="","",OFFSET('Water Data'!$D$28,0,10*ROW('Water Data'!D69)))</f>
        <v/>
      </c>
      <c r="BU75" s="330" t="str">
        <f ca="true">+IF(OFFSET('Water Data'!$D$29,0,10*ROW('Water Data'!D69))="","",OFFSET('Water Data'!$D$29,0,10*ROW('Water Data'!D69)))</f>
        <v/>
      </c>
      <c r="BV75" s="330" t="str">
        <f ca="true">+IF(OFFSET('Water Data'!$E$27,0,10*ROW('Water Data'!E69))="","",OFFSET('Water Data'!$E$27,0,10*ROW('Water Data'!E69)))</f>
        <v/>
      </c>
      <c r="BW75" s="330" t="str">
        <f ca="true">+IF(OFFSET('Water Data'!$E$28,0,10*ROW('Water Data'!E69))="","",OFFSET('Water Data'!$E$28,0,10*ROW('Water Data'!E69)))</f>
        <v/>
      </c>
      <c r="BX75" s="330" t="str">
        <f ca="true">+IF(OFFSET('Water Data'!$E$29,0,10*ROW('Water Data'!E69))="","",OFFSET('Water Data'!$E$29,0,10*ROW('Water Data'!E69)))</f>
        <v/>
      </c>
      <c r="BY75" s="330" t="str">
        <f ca="true">+IF(OFFSET('Water Data'!$F$27,0,10*ROW('Water Data'!F69))="","",OFFSET('Water Data'!$F$27,0,10*ROW('Water Data'!F69)))</f>
        <v/>
      </c>
      <c r="BZ75" s="330" t="str">
        <f ca="true">+IF(OFFSET('Water Data'!$F$28,0,10*ROW('Water Data'!F69))="","",OFFSET('Water Data'!$F$28,0,10*ROW('Water Data'!F69)))</f>
        <v/>
      </c>
      <c r="CA75" s="330" t="str">
        <f ca="true">+IF(OFFSET('Water Data'!$F$29,0,10*ROW('Water Data'!F69))="","",OFFSET('Water Data'!$F$29,0,10*ROW('Water Data'!F69)))</f>
        <v/>
      </c>
      <c r="CB75" s="330" t="str">
        <f ca="true">+IF(OFFSET('Water Data'!$G$27,0,10*ROW('Water Data'!G69))="","",OFFSET('Water Data'!$G$27,0,10*ROW('Water Data'!G69)))</f>
        <v/>
      </c>
      <c r="CC75" s="330" t="str">
        <f ca="true">+IF(OFFSET('Water Data'!$G$28,0,10*ROW('Water Data'!G69))="","",OFFSET('Water Data'!$G$28,0,10*ROW('Water Data'!G69)))</f>
        <v/>
      </c>
      <c r="CD75" s="330" t="str">
        <f ca="true">+IF(OFFSET('Water Data'!$G$29,0,10*ROW('Water Data'!G69))="","",OFFSET('Water Data'!$G$29,0,10*ROW('Water Data'!G69)))</f>
        <v/>
      </c>
      <c r="CE75" s="330" t="str">
        <f ca="true">+IF(OFFSET('Water Data'!$H$27,0,10*ROW('Water Data'!H69))="","",OFFSET('Water Data'!$H$27,0,10*ROW('Water Data'!H69)))</f>
        <v/>
      </c>
      <c r="CF75" s="330" t="str">
        <f ca="true">+IF(OFFSET('Water Data'!$H$28,0,10*ROW('Water Data'!H69))="","",OFFSET('Water Data'!$H$28,0,10*ROW('Water Data'!H69)))</f>
        <v/>
      </c>
      <c r="CG75" s="330" t="str">
        <f ca="true">+IF(OFFSET('Water Data'!$H$29,0,10*ROW('Water Data'!H69))="","",OFFSET('Water Data'!$H$29,0,10*ROW('Water Data'!H69)))</f>
        <v/>
      </c>
      <c r="CH75" s="330" t="str">
        <f ca="true">+IF(OFFSET('Water Data'!$I$27,0,10*ROW('Water Data'!I69))="","",OFFSET('Water Data'!$I$27,0,10*ROW('Water Data'!I69)))</f>
        <v/>
      </c>
      <c r="CI75" s="330" t="str">
        <f ca="true">+IF(OFFSET('Water Data'!$I$28,0,10*ROW('Water Data'!I69))="","",OFFSET('Water Data'!$I$28,0,10*ROW('Water Data'!I69)))</f>
        <v/>
      </c>
      <c r="CJ75" s="330" t="str">
        <f ca="true">+IF(OFFSET('Water Data'!$I$29,0,10*ROW('Water Data'!I69))="","",OFFSET('Water Data'!$I$29,0,10*ROW('Water Data'!I69)))</f>
        <v/>
      </c>
      <c r="CK75" s="330" t="str">
        <f ca="true">+IF(OFFSET('Sanitation Data'!$D$28,0,10*ROW('Sanitation Data'!D69))="","",OFFSET('Sanitation Data'!$D$28,0,10*ROW('Sanitation Data'!D69)))</f>
        <v/>
      </c>
      <c r="CL75" s="330" t="str">
        <f ca="true">+IF(OFFSET('Sanitation Data'!$D$29,0,10*ROW('Sanitation Data'!D69))="","",OFFSET('Sanitation Data'!$D$29,0,10*ROW('Sanitation Data'!D69)))</f>
        <v/>
      </c>
      <c r="CM75" s="330" t="str">
        <f ca="true">+IF(OFFSET('Sanitation Data'!$D$30,0,10*ROW('Sanitation Data'!D69))="","",OFFSET('Sanitation Data'!$D$30,0,10*ROW('Sanitation Data'!D69)))</f>
        <v/>
      </c>
      <c r="CN75" s="330" t="str">
        <f ca="true">+IF(OFFSET('Sanitation Data'!$D$31,0,10*ROW('Sanitation Data'!D69))="","",OFFSET('Sanitation Data'!$D$31,0,10*ROW('Sanitation Data'!D69)))</f>
        <v/>
      </c>
      <c r="CO75" s="330" t="str">
        <f ca="true">+IF(OFFSET('Sanitation Data'!$D$32,0,10*ROW('Sanitation Data'!D69))="","",OFFSET('Sanitation Data'!$D$32,0,10*ROW('Sanitation Data'!D69)))</f>
        <v/>
      </c>
      <c r="CP75" s="330" t="str">
        <f ca="true">+IF(OFFSET('Sanitation Data'!$E$28,0,10*ROW('Sanitation Data'!E69))="","",OFFSET('Sanitation Data'!$E$28,0,10*ROW('Sanitation Data'!E69)))</f>
        <v/>
      </c>
      <c r="CQ75" s="330" t="str">
        <f ca="true">+IF(OFFSET('Sanitation Data'!$E$29,0,10*ROW('Sanitation Data'!E69))="","",OFFSET('Sanitation Data'!$E$29,0,10*ROW('Sanitation Data'!E69)))</f>
        <v/>
      </c>
      <c r="CR75" s="330" t="str">
        <f ca="true">+IF(OFFSET('Sanitation Data'!$E$30,0,10*ROW('Sanitation Data'!E69))="","",OFFSET('Sanitation Data'!$E$30,0,10*ROW('Sanitation Data'!E69)))</f>
        <v/>
      </c>
      <c r="CS75" s="330" t="str">
        <f ca="true">+IF(OFFSET('Sanitation Data'!$E$31,0,10*ROW('Sanitation Data'!E69))="","",OFFSET('Sanitation Data'!$E$31,0,10*ROW('Sanitation Data'!E69)))</f>
        <v/>
      </c>
      <c r="CT75" s="330" t="str">
        <f ca="true">+IF(OFFSET('Sanitation Data'!$E$32,0,10*ROW('Sanitation Data'!E69))="","",OFFSET('Sanitation Data'!$E$32,0,10*ROW('Sanitation Data'!E69)))</f>
        <v/>
      </c>
      <c r="CU75" s="330" t="str">
        <f ca="true">+IF(OFFSET('Sanitation Data'!$F$28,0,10*ROW('Sanitation Data'!F69))="","",OFFSET('Sanitation Data'!$F$28,0,10*ROW('Sanitation Data'!F69)))</f>
        <v/>
      </c>
      <c r="CV75" s="330" t="str">
        <f ca="true">+IF(OFFSET('Sanitation Data'!$F$29,0,10*ROW('Sanitation Data'!F69))="","",OFFSET('Sanitation Data'!$F$29,0,10*ROW('Sanitation Data'!F69)))</f>
        <v/>
      </c>
      <c r="CW75" s="330" t="str">
        <f ca="true">+IF(OFFSET('Sanitation Data'!$F$30,0,10*ROW('Sanitation Data'!F69))="","",OFFSET('Sanitation Data'!$F$30,0,10*ROW('Sanitation Data'!F69)))</f>
        <v/>
      </c>
      <c r="CX75" s="330" t="str">
        <f ca="true">+IF(OFFSET('Sanitation Data'!$F$31,0,10*ROW('Sanitation Data'!F69))="","",OFFSET('Sanitation Data'!$F$31,0,10*ROW('Sanitation Data'!F69)))</f>
        <v/>
      </c>
      <c r="CY75" s="330" t="str">
        <f ca="true">+IF(OFFSET('Sanitation Data'!$F$32,0,10*ROW('Sanitation Data'!F69))="","",OFFSET('Sanitation Data'!$F$32,0,10*ROW('Sanitation Data'!F69)))</f>
        <v/>
      </c>
      <c r="CZ75" s="330" t="str">
        <f ca="true">+IF(OFFSET('Sanitation Data'!$G$28,0,10*ROW('Sanitation Data'!G69))="","",OFFSET('Sanitation Data'!$G$28,0,10*ROW('Sanitation Data'!G69)))</f>
        <v/>
      </c>
      <c r="DA75" s="330" t="str">
        <f ca="true">+IF(OFFSET('Sanitation Data'!$G$29,0,10*ROW('Sanitation Data'!G69))="","",OFFSET('Sanitation Data'!$G$29,0,10*ROW('Sanitation Data'!G69)))</f>
        <v/>
      </c>
      <c r="DB75" s="330" t="str">
        <f ca="true">+IF(OFFSET('Sanitation Data'!$G$30,0,10*ROW('Sanitation Data'!G69))="","",OFFSET('Sanitation Data'!$G$30,0,10*ROW('Sanitation Data'!G69)))</f>
        <v/>
      </c>
      <c r="DC75" s="330" t="str">
        <f ca="true">+IF(OFFSET('Sanitation Data'!$G$31,0,10*ROW('Sanitation Data'!G69))="","",OFFSET('Sanitation Data'!$G$31,0,10*ROW('Sanitation Data'!G69)))</f>
        <v/>
      </c>
      <c r="DD75" s="330" t="str">
        <f ca="true">+IF(OFFSET('Sanitation Data'!$G$32,0,10*ROW('Sanitation Data'!G69))="","",OFFSET('Sanitation Data'!$G$32,0,10*ROW('Sanitation Data'!G69)))</f>
        <v/>
      </c>
      <c r="DE75" s="330" t="str">
        <f ca="true">+IF(OFFSET('Sanitation Data'!$H$28,0,10*ROW('Sanitation Data'!H69))="","",OFFSET('Sanitation Data'!$H$28,0,10*ROW('Sanitation Data'!H69)))</f>
        <v/>
      </c>
      <c r="DF75" s="330" t="str">
        <f ca="true">+IF(OFFSET('Sanitation Data'!$H$29,0,10*ROW('Sanitation Data'!H69))="","",OFFSET('Sanitation Data'!$H$29,0,10*ROW('Sanitation Data'!H69)))</f>
        <v/>
      </c>
      <c r="DG75" s="330" t="str">
        <f ca="true">+IF(OFFSET('Sanitation Data'!$H$30,0,10*ROW('Sanitation Data'!H69))="","",OFFSET('Sanitation Data'!$H$30,0,10*ROW('Sanitation Data'!H69)))</f>
        <v/>
      </c>
      <c r="DH75" s="330" t="str">
        <f ca="true">+IF(OFFSET('Sanitation Data'!$H$31,0,10*ROW('Sanitation Data'!H69))="","",OFFSET('Sanitation Data'!$H$31,0,10*ROW('Sanitation Data'!H69)))</f>
        <v/>
      </c>
      <c r="DI75" s="330" t="str">
        <f ca="true">+IF(OFFSET('Sanitation Data'!$H$32,0,10*ROW('Sanitation Data'!H69))="","",OFFSET('Sanitation Data'!$H$32,0,10*ROW('Sanitation Data'!H69)))</f>
        <v/>
      </c>
      <c r="DJ75" s="330" t="str">
        <f ca="true">+IF(OFFSET('Sanitation Data'!$I$28,0,10*ROW('Sanitation Data'!I69))="","",OFFSET('Sanitation Data'!$I$28,0,10*ROW('Sanitation Data'!I69)))</f>
        <v/>
      </c>
      <c r="DK75" s="330" t="str">
        <f ca="true">+IF(OFFSET('Sanitation Data'!$I$29,0,10*ROW('Sanitation Data'!I69))="","",OFFSET('Sanitation Data'!$I$29,0,10*ROW('Sanitation Data'!I69)))</f>
        <v/>
      </c>
      <c r="DL75" s="330" t="str">
        <f ca="true">+IF(OFFSET('Sanitation Data'!$I$30,0,10*ROW('Sanitation Data'!I69))="","",OFFSET('Sanitation Data'!$I$30,0,10*ROW('Sanitation Data'!I69)))</f>
        <v/>
      </c>
      <c r="DM75" s="330" t="str">
        <f ca="true">+IF(OFFSET('Sanitation Data'!$I$31,0,10*ROW('Sanitation Data'!I69))="","",OFFSET('Sanitation Data'!$I$31,0,10*ROW('Sanitation Data'!I69)))</f>
        <v/>
      </c>
      <c r="DN75" s="330" t="str">
        <f ca="true">+IF(OFFSET('Sanitation Data'!$I$32,0,10*ROW('Sanitation Data'!I69))="","",OFFSET('Sanitation Data'!$I$32,0,10*ROW('Sanitation Data'!I69)))</f>
        <v/>
      </c>
      <c r="DO75" s="330" t="str">
        <f ca="true">+IF(OFFSET('Hygiene Data'!$D$11,0,10*ROW('Hygiene Data'!D69))="","",OFFSET('Hygiene Data'!$D$11,0,10*ROW('Hygiene Data'!D69)))</f>
        <v/>
      </c>
      <c r="DP75" s="330" t="str">
        <f ca="true">+IF(OFFSET('Hygiene Data'!$D$12,0,10*ROW('Hygiene Data'!D69))="","",OFFSET('Hygiene Data'!$D$12,0,10*ROW('Hygiene Data'!D69)))</f>
        <v/>
      </c>
      <c r="DQ75" s="330" t="str">
        <f ca="true">+IF(OFFSET('Hygiene Data'!$D$13,0,10*ROW('Hygiene Data'!D69))="","",OFFSET('Hygiene Data'!$D$13,0,10*ROW('Hygiene Data'!D69)))</f>
        <v/>
      </c>
      <c r="DR75" s="330" t="str">
        <f ca="true">+IF(OFFSET('Hygiene Data'!$E$11,0,10*ROW('Hygiene Data'!E69))="","",OFFSET('Hygiene Data'!$E$11,0,10*ROW('Hygiene Data'!E69)))</f>
        <v/>
      </c>
      <c r="DS75" s="330" t="str">
        <f ca="true">+IF(OFFSET('Hygiene Data'!$E$12,0,10*ROW('Hygiene Data'!E69))="","",OFFSET('Hygiene Data'!$E$12,0,10*ROW('Hygiene Data'!E69)))</f>
        <v/>
      </c>
      <c r="DT75" s="330" t="str">
        <f ca="true">+IF(OFFSET('Hygiene Data'!$E$13,0,10*ROW('Hygiene Data'!E69))="","",OFFSET('Hygiene Data'!$E$13,0,10*ROW('Hygiene Data'!E69)))</f>
        <v/>
      </c>
      <c r="DU75" s="330" t="str">
        <f ca="true">+IF(OFFSET('Hygiene Data'!$F$11,0,10*ROW('Hygiene Data'!F69))="","",OFFSET('Hygiene Data'!$F$11,0,10*ROW('Hygiene Data'!F69)))</f>
        <v/>
      </c>
      <c r="DV75" s="330" t="str">
        <f ca="true">+IF(OFFSET('Hygiene Data'!$F$12,0,10*ROW('Hygiene Data'!F69))="","",OFFSET('Hygiene Data'!$F$12,0,10*ROW('Hygiene Data'!F69)))</f>
        <v/>
      </c>
      <c r="DW75" s="330" t="str">
        <f ca="true">+IF(OFFSET('Hygiene Data'!$F$13,0,10*ROW('Hygiene Data'!F69))="","",OFFSET('Hygiene Data'!$F$13,0,10*ROW('Hygiene Data'!F69)))</f>
        <v/>
      </c>
      <c r="DX75" s="330" t="str">
        <f ca="true">+IF(OFFSET('Hygiene Data'!$G$11,0,10*ROW('Hygiene Data'!G69))="","",OFFSET('Hygiene Data'!$G$11,0,10*ROW('Hygiene Data'!G69)))</f>
        <v/>
      </c>
      <c r="DY75" s="330" t="str">
        <f ca="true">+IF(OFFSET('Hygiene Data'!$G$12,0,10*ROW('Hygiene Data'!G69))="","",OFFSET('Hygiene Data'!$G$12,0,10*ROW('Hygiene Data'!G69)))</f>
        <v/>
      </c>
      <c r="DZ75" s="330" t="str">
        <f ca="true">+IF(OFFSET('Hygiene Data'!$G$13,0,10*ROW('Hygiene Data'!G69))="","",OFFSET('Hygiene Data'!$G$13,0,10*ROW('Hygiene Data'!G69)))</f>
        <v/>
      </c>
      <c r="EA75" s="330" t="str">
        <f ca="true">+IF(OFFSET('Hygiene Data'!$H$11,0,10*ROW('Hygiene Data'!H69))="","",OFFSET('Hygiene Data'!$H$11,0,10*ROW('Hygiene Data'!H69)))</f>
        <v/>
      </c>
      <c r="EB75" s="330" t="str">
        <f ca="true">+IF(OFFSET('Hygiene Data'!$H$12,0,10*ROW('Hygiene Data'!H69))="","",OFFSET('Hygiene Data'!$H$12,0,10*ROW('Hygiene Data'!H69)))</f>
        <v/>
      </c>
      <c r="EC75" s="330" t="str">
        <f ca="true">+IF(OFFSET('Hygiene Data'!$H$13,0,10*ROW('Hygiene Data'!H69))="","",OFFSET('Hygiene Data'!$H$13,0,10*ROW('Hygiene Data'!H69)))</f>
        <v/>
      </c>
      <c r="ED75" s="330" t="str">
        <f ca="true">+IF(OFFSET('Hygiene Data'!$I$11,0,10*ROW('Hygiene Data'!I69))="","",OFFSET('Hygiene Data'!$I$11,0,10*ROW('Hygiene Data'!I69)))</f>
        <v/>
      </c>
      <c r="EE75" s="330" t="str">
        <f ca="true">+IF(OFFSET('Hygiene Data'!$I$12,0,10*ROW('Hygiene Data'!I69))="","",OFFSET('Hygiene Data'!$I$12,0,10*ROW('Hygiene Data'!I69)))</f>
        <v/>
      </c>
      <c r="EF75" s="33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90"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30"/>
      <c r="BS76" s="330" t="str">
        <f ca="true">+IF(OFFSET('Water Data'!$D$27,0,10*ROW('Water Data'!D70))="","",OFFSET('Water Data'!$D$27,0,10*ROW('Water Data'!D70)))</f>
        <v/>
      </c>
      <c r="BT76" s="330" t="str">
        <f ca="true">+IF(OFFSET('Water Data'!$D$28,0,10*ROW('Water Data'!D70))="","",OFFSET('Water Data'!$D$28,0,10*ROW('Water Data'!D70)))</f>
        <v/>
      </c>
      <c r="BU76" s="330" t="str">
        <f ca="true">+IF(OFFSET('Water Data'!$D$29,0,10*ROW('Water Data'!D70))="","",OFFSET('Water Data'!$D$29,0,10*ROW('Water Data'!D70)))</f>
        <v/>
      </c>
      <c r="BV76" s="330" t="str">
        <f ca="true">+IF(OFFSET('Water Data'!$E$27,0,10*ROW('Water Data'!E70))="","",OFFSET('Water Data'!$E$27,0,10*ROW('Water Data'!E70)))</f>
        <v/>
      </c>
      <c r="BW76" s="330" t="str">
        <f ca="true">+IF(OFFSET('Water Data'!$E$28,0,10*ROW('Water Data'!E70))="","",OFFSET('Water Data'!$E$28,0,10*ROW('Water Data'!E70)))</f>
        <v/>
      </c>
      <c r="BX76" s="330" t="str">
        <f ca="true">+IF(OFFSET('Water Data'!$E$29,0,10*ROW('Water Data'!E70))="","",OFFSET('Water Data'!$E$29,0,10*ROW('Water Data'!E70)))</f>
        <v/>
      </c>
      <c r="BY76" s="330" t="str">
        <f ca="true">+IF(OFFSET('Water Data'!$F$27,0,10*ROW('Water Data'!F70))="","",OFFSET('Water Data'!$F$27,0,10*ROW('Water Data'!F70)))</f>
        <v/>
      </c>
      <c r="BZ76" s="330" t="str">
        <f ca="true">+IF(OFFSET('Water Data'!$F$28,0,10*ROW('Water Data'!F70))="","",OFFSET('Water Data'!$F$28,0,10*ROW('Water Data'!F70)))</f>
        <v/>
      </c>
      <c r="CA76" s="330" t="str">
        <f ca="true">+IF(OFFSET('Water Data'!$F$29,0,10*ROW('Water Data'!F70))="","",OFFSET('Water Data'!$F$29,0,10*ROW('Water Data'!F70)))</f>
        <v/>
      </c>
      <c r="CB76" s="330" t="str">
        <f ca="true">+IF(OFFSET('Water Data'!$G$27,0,10*ROW('Water Data'!G70))="","",OFFSET('Water Data'!$G$27,0,10*ROW('Water Data'!G70)))</f>
        <v/>
      </c>
      <c r="CC76" s="330" t="str">
        <f ca="true">+IF(OFFSET('Water Data'!$G$28,0,10*ROW('Water Data'!G70))="","",OFFSET('Water Data'!$G$28,0,10*ROW('Water Data'!G70)))</f>
        <v/>
      </c>
      <c r="CD76" s="330" t="str">
        <f ca="true">+IF(OFFSET('Water Data'!$G$29,0,10*ROW('Water Data'!G70))="","",OFFSET('Water Data'!$G$29,0,10*ROW('Water Data'!G70)))</f>
        <v/>
      </c>
      <c r="CE76" s="330" t="str">
        <f ca="true">+IF(OFFSET('Water Data'!$H$27,0,10*ROW('Water Data'!H70))="","",OFFSET('Water Data'!$H$27,0,10*ROW('Water Data'!H70)))</f>
        <v/>
      </c>
      <c r="CF76" s="330" t="str">
        <f ca="true">+IF(OFFSET('Water Data'!$H$28,0,10*ROW('Water Data'!H70))="","",OFFSET('Water Data'!$H$28,0,10*ROW('Water Data'!H70)))</f>
        <v/>
      </c>
      <c r="CG76" s="330" t="str">
        <f ca="true">+IF(OFFSET('Water Data'!$H$29,0,10*ROW('Water Data'!H70))="","",OFFSET('Water Data'!$H$29,0,10*ROW('Water Data'!H70)))</f>
        <v/>
      </c>
      <c r="CH76" s="330" t="str">
        <f ca="true">+IF(OFFSET('Water Data'!$I$27,0,10*ROW('Water Data'!I70))="","",OFFSET('Water Data'!$I$27,0,10*ROW('Water Data'!I70)))</f>
        <v/>
      </c>
      <c r="CI76" s="330" t="str">
        <f ca="true">+IF(OFFSET('Water Data'!$I$28,0,10*ROW('Water Data'!I70))="","",OFFSET('Water Data'!$I$28,0,10*ROW('Water Data'!I70)))</f>
        <v/>
      </c>
      <c r="CJ76" s="330" t="str">
        <f ca="true">+IF(OFFSET('Water Data'!$I$29,0,10*ROW('Water Data'!I70))="","",OFFSET('Water Data'!$I$29,0,10*ROW('Water Data'!I70)))</f>
        <v/>
      </c>
      <c r="CK76" s="330" t="str">
        <f ca="true">+IF(OFFSET('Sanitation Data'!$D$28,0,10*ROW('Sanitation Data'!D70))="","",OFFSET('Sanitation Data'!$D$28,0,10*ROW('Sanitation Data'!D70)))</f>
        <v/>
      </c>
      <c r="CL76" s="330" t="str">
        <f ca="true">+IF(OFFSET('Sanitation Data'!$D$29,0,10*ROW('Sanitation Data'!D70))="","",OFFSET('Sanitation Data'!$D$29,0,10*ROW('Sanitation Data'!D70)))</f>
        <v/>
      </c>
      <c r="CM76" s="330" t="str">
        <f ca="true">+IF(OFFSET('Sanitation Data'!$D$30,0,10*ROW('Sanitation Data'!D70))="","",OFFSET('Sanitation Data'!$D$30,0,10*ROW('Sanitation Data'!D70)))</f>
        <v/>
      </c>
      <c r="CN76" s="330" t="str">
        <f ca="true">+IF(OFFSET('Sanitation Data'!$D$31,0,10*ROW('Sanitation Data'!D70))="","",OFFSET('Sanitation Data'!$D$31,0,10*ROW('Sanitation Data'!D70)))</f>
        <v/>
      </c>
      <c r="CO76" s="330" t="str">
        <f ca="true">+IF(OFFSET('Sanitation Data'!$D$32,0,10*ROW('Sanitation Data'!D70))="","",OFFSET('Sanitation Data'!$D$32,0,10*ROW('Sanitation Data'!D70)))</f>
        <v/>
      </c>
      <c r="CP76" s="330" t="str">
        <f ca="true">+IF(OFFSET('Sanitation Data'!$E$28,0,10*ROW('Sanitation Data'!E70))="","",OFFSET('Sanitation Data'!$E$28,0,10*ROW('Sanitation Data'!E70)))</f>
        <v/>
      </c>
      <c r="CQ76" s="330" t="str">
        <f ca="true">+IF(OFFSET('Sanitation Data'!$E$29,0,10*ROW('Sanitation Data'!E70))="","",OFFSET('Sanitation Data'!$E$29,0,10*ROW('Sanitation Data'!E70)))</f>
        <v/>
      </c>
      <c r="CR76" s="330" t="str">
        <f ca="true">+IF(OFFSET('Sanitation Data'!$E$30,0,10*ROW('Sanitation Data'!E70))="","",OFFSET('Sanitation Data'!$E$30,0,10*ROW('Sanitation Data'!E70)))</f>
        <v/>
      </c>
      <c r="CS76" s="330" t="str">
        <f ca="true">+IF(OFFSET('Sanitation Data'!$E$31,0,10*ROW('Sanitation Data'!E70))="","",OFFSET('Sanitation Data'!$E$31,0,10*ROW('Sanitation Data'!E70)))</f>
        <v/>
      </c>
      <c r="CT76" s="330" t="str">
        <f ca="true">+IF(OFFSET('Sanitation Data'!$E$32,0,10*ROW('Sanitation Data'!E70))="","",OFFSET('Sanitation Data'!$E$32,0,10*ROW('Sanitation Data'!E70)))</f>
        <v/>
      </c>
      <c r="CU76" s="330" t="str">
        <f ca="true">+IF(OFFSET('Sanitation Data'!$F$28,0,10*ROW('Sanitation Data'!F70))="","",OFFSET('Sanitation Data'!$F$28,0,10*ROW('Sanitation Data'!F70)))</f>
        <v/>
      </c>
      <c r="CV76" s="330" t="str">
        <f ca="true">+IF(OFFSET('Sanitation Data'!$F$29,0,10*ROW('Sanitation Data'!F70))="","",OFFSET('Sanitation Data'!$F$29,0,10*ROW('Sanitation Data'!F70)))</f>
        <v/>
      </c>
      <c r="CW76" s="330" t="str">
        <f ca="true">+IF(OFFSET('Sanitation Data'!$F$30,0,10*ROW('Sanitation Data'!F70))="","",OFFSET('Sanitation Data'!$F$30,0,10*ROW('Sanitation Data'!F70)))</f>
        <v/>
      </c>
      <c r="CX76" s="330" t="str">
        <f ca="true">+IF(OFFSET('Sanitation Data'!$F$31,0,10*ROW('Sanitation Data'!F70))="","",OFFSET('Sanitation Data'!$F$31,0,10*ROW('Sanitation Data'!F70)))</f>
        <v/>
      </c>
      <c r="CY76" s="330" t="str">
        <f ca="true">+IF(OFFSET('Sanitation Data'!$F$32,0,10*ROW('Sanitation Data'!F70))="","",OFFSET('Sanitation Data'!$F$32,0,10*ROW('Sanitation Data'!F70)))</f>
        <v/>
      </c>
      <c r="CZ76" s="330" t="str">
        <f ca="true">+IF(OFFSET('Sanitation Data'!$G$28,0,10*ROW('Sanitation Data'!G70))="","",OFFSET('Sanitation Data'!$G$28,0,10*ROW('Sanitation Data'!G70)))</f>
        <v/>
      </c>
      <c r="DA76" s="330" t="str">
        <f ca="true">+IF(OFFSET('Sanitation Data'!$G$29,0,10*ROW('Sanitation Data'!G70))="","",OFFSET('Sanitation Data'!$G$29,0,10*ROW('Sanitation Data'!G70)))</f>
        <v/>
      </c>
      <c r="DB76" s="330" t="str">
        <f ca="true">+IF(OFFSET('Sanitation Data'!$G$30,0,10*ROW('Sanitation Data'!G70))="","",OFFSET('Sanitation Data'!$G$30,0,10*ROW('Sanitation Data'!G70)))</f>
        <v/>
      </c>
      <c r="DC76" s="330" t="str">
        <f ca="true">+IF(OFFSET('Sanitation Data'!$G$31,0,10*ROW('Sanitation Data'!G70))="","",OFFSET('Sanitation Data'!$G$31,0,10*ROW('Sanitation Data'!G70)))</f>
        <v/>
      </c>
      <c r="DD76" s="330" t="str">
        <f ca="true">+IF(OFFSET('Sanitation Data'!$G$32,0,10*ROW('Sanitation Data'!G70))="","",OFFSET('Sanitation Data'!$G$32,0,10*ROW('Sanitation Data'!G70)))</f>
        <v/>
      </c>
      <c r="DE76" s="330" t="str">
        <f ca="true">+IF(OFFSET('Sanitation Data'!$H$28,0,10*ROW('Sanitation Data'!H70))="","",OFFSET('Sanitation Data'!$H$28,0,10*ROW('Sanitation Data'!H70)))</f>
        <v/>
      </c>
      <c r="DF76" s="330" t="str">
        <f ca="true">+IF(OFFSET('Sanitation Data'!$H$29,0,10*ROW('Sanitation Data'!H70))="","",OFFSET('Sanitation Data'!$H$29,0,10*ROW('Sanitation Data'!H70)))</f>
        <v/>
      </c>
      <c r="DG76" s="330" t="str">
        <f ca="true">+IF(OFFSET('Sanitation Data'!$H$30,0,10*ROW('Sanitation Data'!H70))="","",OFFSET('Sanitation Data'!$H$30,0,10*ROW('Sanitation Data'!H70)))</f>
        <v/>
      </c>
      <c r="DH76" s="330" t="str">
        <f ca="true">+IF(OFFSET('Sanitation Data'!$H$31,0,10*ROW('Sanitation Data'!H70))="","",OFFSET('Sanitation Data'!$H$31,0,10*ROW('Sanitation Data'!H70)))</f>
        <v/>
      </c>
      <c r="DI76" s="330" t="str">
        <f ca="true">+IF(OFFSET('Sanitation Data'!$H$32,0,10*ROW('Sanitation Data'!H70))="","",OFFSET('Sanitation Data'!$H$32,0,10*ROW('Sanitation Data'!H70)))</f>
        <v/>
      </c>
      <c r="DJ76" s="330" t="str">
        <f ca="true">+IF(OFFSET('Sanitation Data'!$I$28,0,10*ROW('Sanitation Data'!I70))="","",OFFSET('Sanitation Data'!$I$28,0,10*ROW('Sanitation Data'!I70)))</f>
        <v/>
      </c>
      <c r="DK76" s="330" t="str">
        <f ca="true">+IF(OFFSET('Sanitation Data'!$I$29,0,10*ROW('Sanitation Data'!I70))="","",OFFSET('Sanitation Data'!$I$29,0,10*ROW('Sanitation Data'!I70)))</f>
        <v/>
      </c>
      <c r="DL76" s="330" t="str">
        <f ca="true">+IF(OFFSET('Sanitation Data'!$I$30,0,10*ROW('Sanitation Data'!I70))="","",OFFSET('Sanitation Data'!$I$30,0,10*ROW('Sanitation Data'!I70)))</f>
        <v/>
      </c>
      <c r="DM76" s="330" t="str">
        <f ca="true">+IF(OFFSET('Sanitation Data'!$I$31,0,10*ROW('Sanitation Data'!I70))="","",OFFSET('Sanitation Data'!$I$31,0,10*ROW('Sanitation Data'!I70)))</f>
        <v/>
      </c>
      <c r="DN76" s="330" t="str">
        <f ca="true">+IF(OFFSET('Sanitation Data'!$I$32,0,10*ROW('Sanitation Data'!I70))="","",OFFSET('Sanitation Data'!$I$32,0,10*ROW('Sanitation Data'!I70)))</f>
        <v/>
      </c>
      <c r="DO76" s="330" t="str">
        <f ca="true">+IF(OFFSET('Hygiene Data'!$D$11,0,10*ROW('Hygiene Data'!D70))="","",OFFSET('Hygiene Data'!$D$11,0,10*ROW('Hygiene Data'!D70)))</f>
        <v/>
      </c>
      <c r="DP76" s="330" t="str">
        <f ca="true">+IF(OFFSET('Hygiene Data'!$D$12,0,10*ROW('Hygiene Data'!D70))="","",OFFSET('Hygiene Data'!$D$12,0,10*ROW('Hygiene Data'!D70)))</f>
        <v/>
      </c>
      <c r="DQ76" s="330" t="str">
        <f ca="true">+IF(OFFSET('Hygiene Data'!$D$13,0,10*ROW('Hygiene Data'!D70))="","",OFFSET('Hygiene Data'!$D$13,0,10*ROW('Hygiene Data'!D70)))</f>
        <v/>
      </c>
      <c r="DR76" s="330" t="str">
        <f ca="true">+IF(OFFSET('Hygiene Data'!$E$11,0,10*ROW('Hygiene Data'!E70))="","",OFFSET('Hygiene Data'!$E$11,0,10*ROW('Hygiene Data'!E70)))</f>
        <v/>
      </c>
      <c r="DS76" s="330" t="str">
        <f ca="true">+IF(OFFSET('Hygiene Data'!$E$12,0,10*ROW('Hygiene Data'!E70))="","",OFFSET('Hygiene Data'!$E$12,0,10*ROW('Hygiene Data'!E70)))</f>
        <v/>
      </c>
      <c r="DT76" s="330" t="str">
        <f ca="true">+IF(OFFSET('Hygiene Data'!$E$13,0,10*ROW('Hygiene Data'!E70))="","",OFFSET('Hygiene Data'!$E$13,0,10*ROW('Hygiene Data'!E70)))</f>
        <v/>
      </c>
      <c r="DU76" s="330" t="str">
        <f ca="true">+IF(OFFSET('Hygiene Data'!$F$11,0,10*ROW('Hygiene Data'!F70))="","",OFFSET('Hygiene Data'!$F$11,0,10*ROW('Hygiene Data'!F70)))</f>
        <v/>
      </c>
      <c r="DV76" s="330" t="str">
        <f ca="true">+IF(OFFSET('Hygiene Data'!$F$12,0,10*ROW('Hygiene Data'!F70))="","",OFFSET('Hygiene Data'!$F$12,0,10*ROW('Hygiene Data'!F70)))</f>
        <v/>
      </c>
      <c r="DW76" s="330" t="str">
        <f ca="true">+IF(OFFSET('Hygiene Data'!$F$13,0,10*ROW('Hygiene Data'!F70))="","",OFFSET('Hygiene Data'!$F$13,0,10*ROW('Hygiene Data'!F70)))</f>
        <v/>
      </c>
      <c r="DX76" s="330" t="str">
        <f ca="true">+IF(OFFSET('Hygiene Data'!$G$11,0,10*ROW('Hygiene Data'!G70))="","",OFFSET('Hygiene Data'!$G$11,0,10*ROW('Hygiene Data'!G70)))</f>
        <v/>
      </c>
      <c r="DY76" s="330" t="str">
        <f ca="true">+IF(OFFSET('Hygiene Data'!$G$12,0,10*ROW('Hygiene Data'!G70))="","",OFFSET('Hygiene Data'!$G$12,0,10*ROW('Hygiene Data'!G70)))</f>
        <v/>
      </c>
      <c r="DZ76" s="330" t="str">
        <f ca="true">+IF(OFFSET('Hygiene Data'!$G$13,0,10*ROW('Hygiene Data'!G70))="","",OFFSET('Hygiene Data'!$G$13,0,10*ROW('Hygiene Data'!G70)))</f>
        <v/>
      </c>
      <c r="EA76" s="330" t="str">
        <f ca="true">+IF(OFFSET('Hygiene Data'!$H$11,0,10*ROW('Hygiene Data'!H70))="","",OFFSET('Hygiene Data'!$H$11,0,10*ROW('Hygiene Data'!H70)))</f>
        <v/>
      </c>
      <c r="EB76" s="330" t="str">
        <f ca="true">+IF(OFFSET('Hygiene Data'!$H$12,0,10*ROW('Hygiene Data'!H70))="","",OFFSET('Hygiene Data'!$H$12,0,10*ROW('Hygiene Data'!H70)))</f>
        <v/>
      </c>
      <c r="EC76" s="330" t="str">
        <f ca="true">+IF(OFFSET('Hygiene Data'!$H$13,0,10*ROW('Hygiene Data'!H70))="","",OFFSET('Hygiene Data'!$H$13,0,10*ROW('Hygiene Data'!H70)))</f>
        <v/>
      </c>
      <c r="ED76" s="330" t="str">
        <f ca="true">+IF(OFFSET('Hygiene Data'!$I$11,0,10*ROW('Hygiene Data'!I70))="","",OFFSET('Hygiene Data'!$I$11,0,10*ROW('Hygiene Data'!I70)))</f>
        <v/>
      </c>
      <c r="EE76" s="330" t="str">
        <f ca="true">+IF(OFFSET('Hygiene Data'!$I$12,0,10*ROW('Hygiene Data'!I70))="","",OFFSET('Hygiene Data'!$I$12,0,10*ROW('Hygiene Data'!I70)))</f>
        <v/>
      </c>
      <c r="EF76" s="33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90"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30"/>
      <c r="BS77" s="330" t="str">
        <f ca="true">+IF(OFFSET('Water Data'!$D$27,0,10*ROW('Water Data'!D71))="","",OFFSET('Water Data'!$D$27,0,10*ROW('Water Data'!D71)))</f>
        <v/>
      </c>
      <c r="BT77" s="330" t="str">
        <f ca="true">+IF(OFFSET('Water Data'!$D$28,0,10*ROW('Water Data'!D71))="","",OFFSET('Water Data'!$D$28,0,10*ROW('Water Data'!D71)))</f>
        <v/>
      </c>
      <c r="BU77" s="330" t="str">
        <f ca="true">+IF(OFFSET('Water Data'!$D$29,0,10*ROW('Water Data'!D71))="","",OFFSET('Water Data'!$D$29,0,10*ROW('Water Data'!D71)))</f>
        <v/>
      </c>
      <c r="BV77" s="330" t="str">
        <f ca="true">+IF(OFFSET('Water Data'!$E$27,0,10*ROW('Water Data'!E71))="","",OFFSET('Water Data'!$E$27,0,10*ROW('Water Data'!E71)))</f>
        <v/>
      </c>
      <c r="BW77" s="330" t="str">
        <f ca="true">+IF(OFFSET('Water Data'!$E$28,0,10*ROW('Water Data'!E71))="","",OFFSET('Water Data'!$E$28,0,10*ROW('Water Data'!E71)))</f>
        <v/>
      </c>
      <c r="BX77" s="330" t="str">
        <f ca="true">+IF(OFFSET('Water Data'!$E$29,0,10*ROW('Water Data'!E71))="","",OFFSET('Water Data'!$E$29,0,10*ROW('Water Data'!E71)))</f>
        <v/>
      </c>
      <c r="BY77" s="330" t="str">
        <f ca="true">+IF(OFFSET('Water Data'!$F$27,0,10*ROW('Water Data'!F71))="","",OFFSET('Water Data'!$F$27,0,10*ROW('Water Data'!F71)))</f>
        <v/>
      </c>
      <c r="BZ77" s="330" t="str">
        <f ca="true">+IF(OFFSET('Water Data'!$F$28,0,10*ROW('Water Data'!F71))="","",OFFSET('Water Data'!$F$28,0,10*ROW('Water Data'!F71)))</f>
        <v/>
      </c>
      <c r="CA77" s="330" t="str">
        <f ca="true">+IF(OFFSET('Water Data'!$F$29,0,10*ROW('Water Data'!F71))="","",OFFSET('Water Data'!$F$29,0,10*ROW('Water Data'!F71)))</f>
        <v/>
      </c>
      <c r="CB77" s="330" t="str">
        <f ca="true">+IF(OFFSET('Water Data'!$G$27,0,10*ROW('Water Data'!G71))="","",OFFSET('Water Data'!$G$27,0,10*ROW('Water Data'!G71)))</f>
        <v/>
      </c>
      <c r="CC77" s="330" t="str">
        <f ca="true">+IF(OFFSET('Water Data'!$G$28,0,10*ROW('Water Data'!G71))="","",OFFSET('Water Data'!$G$28,0,10*ROW('Water Data'!G71)))</f>
        <v/>
      </c>
      <c r="CD77" s="330" t="str">
        <f ca="true">+IF(OFFSET('Water Data'!$G$29,0,10*ROW('Water Data'!G71))="","",OFFSET('Water Data'!$G$29,0,10*ROW('Water Data'!G71)))</f>
        <v/>
      </c>
      <c r="CE77" s="330" t="str">
        <f ca="true">+IF(OFFSET('Water Data'!$H$27,0,10*ROW('Water Data'!H71))="","",OFFSET('Water Data'!$H$27,0,10*ROW('Water Data'!H71)))</f>
        <v/>
      </c>
      <c r="CF77" s="330" t="str">
        <f ca="true">+IF(OFFSET('Water Data'!$H$28,0,10*ROW('Water Data'!H71))="","",OFFSET('Water Data'!$H$28,0,10*ROW('Water Data'!H71)))</f>
        <v/>
      </c>
      <c r="CG77" s="330" t="str">
        <f ca="true">+IF(OFFSET('Water Data'!$H$29,0,10*ROW('Water Data'!H71))="","",OFFSET('Water Data'!$H$29,0,10*ROW('Water Data'!H71)))</f>
        <v/>
      </c>
      <c r="CH77" s="330" t="str">
        <f ca="true">+IF(OFFSET('Water Data'!$I$27,0,10*ROW('Water Data'!I71))="","",OFFSET('Water Data'!$I$27,0,10*ROW('Water Data'!I71)))</f>
        <v/>
      </c>
      <c r="CI77" s="330" t="str">
        <f ca="true">+IF(OFFSET('Water Data'!$I$28,0,10*ROW('Water Data'!I71))="","",OFFSET('Water Data'!$I$28,0,10*ROW('Water Data'!I71)))</f>
        <v/>
      </c>
      <c r="CJ77" s="330" t="str">
        <f ca="true">+IF(OFFSET('Water Data'!$I$29,0,10*ROW('Water Data'!I71))="","",OFFSET('Water Data'!$I$29,0,10*ROW('Water Data'!I71)))</f>
        <v/>
      </c>
      <c r="CK77" s="330" t="str">
        <f ca="true">+IF(OFFSET('Sanitation Data'!$D$28,0,10*ROW('Sanitation Data'!D71))="","",OFFSET('Sanitation Data'!$D$28,0,10*ROW('Sanitation Data'!D71)))</f>
        <v/>
      </c>
      <c r="CL77" s="330" t="str">
        <f ca="true">+IF(OFFSET('Sanitation Data'!$D$29,0,10*ROW('Sanitation Data'!D71))="","",OFFSET('Sanitation Data'!$D$29,0,10*ROW('Sanitation Data'!D71)))</f>
        <v/>
      </c>
      <c r="CM77" s="330" t="str">
        <f ca="true">+IF(OFFSET('Sanitation Data'!$D$30,0,10*ROW('Sanitation Data'!D71))="","",OFFSET('Sanitation Data'!$D$30,0,10*ROW('Sanitation Data'!D71)))</f>
        <v/>
      </c>
      <c r="CN77" s="330" t="str">
        <f ca="true">+IF(OFFSET('Sanitation Data'!$D$31,0,10*ROW('Sanitation Data'!D71))="","",OFFSET('Sanitation Data'!$D$31,0,10*ROW('Sanitation Data'!D71)))</f>
        <v/>
      </c>
      <c r="CO77" s="330" t="str">
        <f ca="true">+IF(OFFSET('Sanitation Data'!$D$32,0,10*ROW('Sanitation Data'!D71))="","",OFFSET('Sanitation Data'!$D$32,0,10*ROW('Sanitation Data'!D71)))</f>
        <v/>
      </c>
      <c r="CP77" s="330" t="str">
        <f ca="true">+IF(OFFSET('Sanitation Data'!$E$28,0,10*ROW('Sanitation Data'!E71))="","",OFFSET('Sanitation Data'!$E$28,0,10*ROW('Sanitation Data'!E71)))</f>
        <v/>
      </c>
      <c r="CQ77" s="330" t="str">
        <f ca="true">+IF(OFFSET('Sanitation Data'!$E$29,0,10*ROW('Sanitation Data'!E71))="","",OFFSET('Sanitation Data'!$E$29,0,10*ROW('Sanitation Data'!E71)))</f>
        <v/>
      </c>
      <c r="CR77" s="330" t="str">
        <f ca="true">+IF(OFFSET('Sanitation Data'!$E$30,0,10*ROW('Sanitation Data'!E71))="","",OFFSET('Sanitation Data'!$E$30,0,10*ROW('Sanitation Data'!E71)))</f>
        <v/>
      </c>
      <c r="CS77" s="330" t="str">
        <f ca="true">+IF(OFFSET('Sanitation Data'!$E$31,0,10*ROW('Sanitation Data'!E71))="","",OFFSET('Sanitation Data'!$E$31,0,10*ROW('Sanitation Data'!E71)))</f>
        <v/>
      </c>
      <c r="CT77" s="330" t="str">
        <f ca="true">+IF(OFFSET('Sanitation Data'!$E$32,0,10*ROW('Sanitation Data'!E71))="","",OFFSET('Sanitation Data'!$E$32,0,10*ROW('Sanitation Data'!E71)))</f>
        <v/>
      </c>
      <c r="CU77" s="330" t="str">
        <f ca="true">+IF(OFFSET('Sanitation Data'!$F$28,0,10*ROW('Sanitation Data'!F71))="","",OFFSET('Sanitation Data'!$F$28,0,10*ROW('Sanitation Data'!F71)))</f>
        <v/>
      </c>
      <c r="CV77" s="330" t="str">
        <f ca="true">+IF(OFFSET('Sanitation Data'!$F$29,0,10*ROW('Sanitation Data'!F71))="","",OFFSET('Sanitation Data'!$F$29,0,10*ROW('Sanitation Data'!F71)))</f>
        <v/>
      </c>
      <c r="CW77" s="330" t="str">
        <f ca="true">+IF(OFFSET('Sanitation Data'!$F$30,0,10*ROW('Sanitation Data'!F71))="","",OFFSET('Sanitation Data'!$F$30,0,10*ROW('Sanitation Data'!F71)))</f>
        <v/>
      </c>
      <c r="CX77" s="330" t="str">
        <f ca="true">+IF(OFFSET('Sanitation Data'!$F$31,0,10*ROW('Sanitation Data'!F71))="","",OFFSET('Sanitation Data'!$F$31,0,10*ROW('Sanitation Data'!F71)))</f>
        <v/>
      </c>
      <c r="CY77" s="330" t="str">
        <f ca="true">+IF(OFFSET('Sanitation Data'!$F$32,0,10*ROW('Sanitation Data'!F71))="","",OFFSET('Sanitation Data'!$F$32,0,10*ROW('Sanitation Data'!F71)))</f>
        <v/>
      </c>
      <c r="CZ77" s="330" t="str">
        <f ca="true">+IF(OFFSET('Sanitation Data'!$G$28,0,10*ROW('Sanitation Data'!G71))="","",OFFSET('Sanitation Data'!$G$28,0,10*ROW('Sanitation Data'!G71)))</f>
        <v/>
      </c>
      <c r="DA77" s="330" t="str">
        <f ca="true">+IF(OFFSET('Sanitation Data'!$G$29,0,10*ROW('Sanitation Data'!G71))="","",OFFSET('Sanitation Data'!$G$29,0,10*ROW('Sanitation Data'!G71)))</f>
        <v/>
      </c>
      <c r="DB77" s="330" t="str">
        <f ca="true">+IF(OFFSET('Sanitation Data'!$G$30,0,10*ROW('Sanitation Data'!G71))="","",OFFSET('Sanitation Data'!$G$30,0,10*ROW('Sanitation Data'!G71)))</f>
        <v/>
      </c>
      <c r="DC77" s="330" t="str">
        <f ca="true">+IF(OFFSET('Sanitation Data'!$G$31,0,10*ROW('Sanitation Data'!G71))="","",OFFSET('Sanitation Data'!$G$31,0,10*ROW('Sanitation Data'!G71)))</f>
        <v/>
      </c>
      <c r="DD77" s="330" t="str">
        <f ca="true">+IF(OFFSET('Sanitation Data'!$G$32,0,10*ROW('Sanitation Data'!G71))="","",OFFSET('Sanitation Data'!$G$32,0,10*ROW('Sanitation Data'!G71)))</f>
        <v/>
      </c>
      <c r="DE77" s="330" t="str">
        <f ca="true">+IF(OFFSET('Sanitation Data'!$H$28,0,10*ROW('Sanitation Data'!H71))="","",OFFSET('Sanitation Data'!$H$28,0,10*ROW('Sanitation Data'!H71)))</f>
        <v/>
      </c>
      <c r="DF77" s="330" t="str">
        <f ca="true">+IF(OFFSET('Sanitation Data'!$H$29,0,10*ROW('Sanitation Data'!H71))="","",OFFSET('Sanitation Data'!$H$29,0,10*ROW('Sanitation Data'!H71)))</f>
        <v/>
      </c>
      <c r="DG77" s="330" t="str">
        <f ca="true">+IF(OFFSET('Sanitation Data'!$H$30,0,10*ROW('Sanitation Data'!H71))="","",OFFSET('Sanitation Data'!$H$30,0,10*ROW('Sanitation Data'!H71)))</f>
        <v/>
      </c>
      <c r="DH77" s="330" t="str">
        <f ca="true">+IF(OFFSET('Sanitation Data'!$H$31,0,10*ROW('Sanitation Data'!H71))="","",OFFSET('Sanitation Data'!$H$31,0,10*ROW('Sanitation Data'!H71)))</f>
        <v/>
      </c>
      <c r="DI77" s="330" t="str">
        <f ca="true">+IF(OFFSET('Sanitation Data'!$H$32,0,10*ROW('Sanitation Data'!H71))="","",OFFSET('Sanitation Data'!$H$32,0,10*ROW('Sanitation Data'!H71)))</f>
        <v/>
      </c>
      <c r="DJ77" s="330" t="str">
        <f ca="true">+IF(OFFSET('Sanitation Data'!$I$28,0,10*ROW('Sanitation Data'!I71))="","",OFFSET('Sanitation Data'!$I$28,0,10*ROW('Sanitation Data'!I71)))</f>
        <v/>
      </c>
      <c r="DK77" s="330" t="str">
        <f ca="true">+IF(OFFSET('Sanitation Data'!$I$29,0,10*ROW('Sanitation Data'!I71))="","",OFFSET('Sanitation Data'!$I$29,0,10*ROW('Sanitation Data'!I71)))</f>
        <v/>
      </c>
      <c r="DL77" s="330" t="str">
        <f ca="true">+IF(OFFSET('Sanitation Data'!$I$30,0,10*ROW('Sanitation Data'!I71))="","",OFFSET('Sanitation Data'!$I$30,0,10*ROW('Sanitation Data'!I71)))</f>
        <v/>
      </c>
      <c r="DM77" s="330" t="str">
        <f ca="true">+IF(OFFSET('Sanitation Data'!$I$31,0,10*ROW('Sanitation Data'!I71))="","",OFFSET('Sanitation Data'!$I$31,0,10*ROW('Sanitation Data'!I71)))</f>
        <v/>
      </c>
      <c r="DN77" s="330" t="str">
        <f ca="true">+IF(OFFSET('Sanitation Data'!$I$32,0,10*ROW('Sanitation Data'!I71))="","",OFFSET('Sanitation Data'!$I$32,0,10*ROW('Sanitation Data'!I71)))</f>
        <v/>
      </c>
      <c r="DO77" s="330" t="str">
        <f ca="true">+IF(OFFSET('Hygiene Data'!$D$11,0,10*ROW('Hygiene Data'!D71))="","",OFFSET('Hygiene Data'!$D$11,0,10*ROW('Hygiene Data'!D71)))</f>
        <v/>
      </c>
      <c r="DP77" s="330" t="str">
        <f ca="true">+IF(OFFSET('Hygiene Data'!$D$12,0,10*ROW('Hygiene Data'!D71))="","",OFFSET('Hygiene Data'!$D$12,0,10*ROW('Hygiene Data'!D71)))</f>
        <v/>
      </c>
      <c r="DQ77" s="330" t="str">
        <f ca="true">+IF(OFFSET('Hygiene Data'!$D$13,0,10*ROW('Hygiene Data'!D71))="","",OFFSET('Hygiene Data'!$D$13,0,10*ROW('Hygiene Data'!D71)))</f>
        <v/>
      </c>
      <c r="DR77" s="330" t="str">
        <f ca="true">+IF(OFFSET('Hygiene Data'!$E$11,0,10*ROW('Hygiene Data'!E71))="","",OFFSET('Hygiene Data'!$E$11,0,10*ROW('Hygiene Data'!E71)))</f>
        <v/>
      </c>
      <c r="DS77" s="330" t="str">
        <f ca="true">+IF(OFFSET('Hygiene Data'!$E$12,0,10*ROW('Hygiene Data'!E71))="","",OFFSET('Hygiene Data'!$E$12,0,10*ROW('Hygiene Data'!E71)))</f>
        <v/>
      </c>
      <c r="DT77" s="330" t="str">
        <f ca="true">+IF(OFFSET('Hygiene Data'!$E$13,0,10*ROW('Hygiene Data'!E71))="","",OFFSET('Hygiene Data'!$E$13,0,10*ROW('Hygiene Data'!E71)))</f>
        <v/>
      </c>
      <c r="DU77" s="330" t="str">
        <f ca="true">+IF(OFFSET('Hygiene Data'!$F$11,0,10*ROW('Hygiene Data'!F71))="","",OFFSET('Hygiene Data'!$F$11,0,10*ROW('Hygiene Data'!F71)))</f>
        <v/>
      </c>
      <c r="DV77" s="330" t="str">
        <f ca="true">+IF(OFFSET('Hygiene Data'!$F$12,0,10*ROW('Hygiene Data'!F71))="","",OFFSET('Hygiene Data'!$F$12,0,10*ROW('Hygiene Data'!F71)))</f>
        <v/>
      </c>
      <c r="DW77" s="330" t="str">
        <f ca="true">+IF(OFFSET('Hygiene Data'!$F$13,0,10*ROW('Hygiene Data'!F71))="","",OFFSET('Hygiene Data'!$F$13,0,10*ROW('Hygiene Data'!F71)))</f>
        <v/>
      </c>
      <c r="DX77" s="330" t="str">
        <f ca="true">+IF(OFFSET('Hygiene Data'!$G$11,0,10*ROW('Hygiene Data'!G71))="","",OFFSET('Hygiene Data'!$G$11,0,10*ROW('Hygiene Data'!G71)))</f>
        <v/>
      </c>
      <c r="DY77" s="330" t="str">
        <f ca="true">+IF(OFFSET('Hygiene Data'!$G$12,0,10*ROW('Hygiene Data'!G71))="","",OFFSET('Hygiene Data'!$G$12,0,10*ROW('Hygiene Data'!G71)))</f>
        <v/>
      </c>
      <c r="DZ77" s="330" t="str">
        <f ca="true">+IF(OFFSET('Hygiene Data'!$G$13,0,10*ROW('Hygiene Data'!G71))="","",OFFSET('Hygiene Data'!$G$13,0,10*ROW('Hygiene Data'!G71)))</f>
        <v/>
      </c>
      <c r="EA77" s="330" t="str">
        <f ca="true">+IF(OFFSET('Hygiene Data'!$H$11,0,10*ROW('Hygiene Data'!H71))="","",OFFSET('Hygiene Data'!$H$11,0,10*ROW('Hygiene Data'!H71)))</f>
        <v/>
      </c>
      <c r="EB77" s="330" t="str">
        <f ca="true">+IF(OFFSET('Hygiene Data'!$H$12,0,10*ROW('Hygiene Data'!H71))="","",OFFSET('Hygiene Data'!$H$12,0,10*ROW('Hygiene Data'!H71)))</f>
        <v/>
      </c>
      <c r="EC77" s="330" t="str">
        <f ca="true">+IF(OFFSET('Hygiene Data'!$H$13,0,10*ROW('Hygiene Data'!H71))="","",OFFSET('Hygiene Data'!$H$13,0,10*ROW('Hygiene Data'!H71)))</f>
        <v/>
      </c>
      <c r="ED77" s="330" t="str">
        <f ca="true">+IF(OFFSET('Hygiene Data'!$I$11,0,10*ROW('Hygiene Data'!I71))="","",OFFSET('Hygiene Data'!$I$11,0,10*ROW('Hygiene Data'!I71)))</f>
        <v/>
      </c>
      <c r="EE77" s="330" t="str">
        <f ca="true">+IF(OFFSET('Hygiene Data'!$I$12,0,10*ROW('Hygiene Data'!I71))="","",OFFSET('Hygiene Data'!$I$12,0,10*ROW('Hygiene Data'!I71)))</f>
        <v/>
      </c>
      <c r="EF77" s="33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90"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30"/>
      <c r="BS78" s="330" t="str">
        <f ca="true">+IF(OFFSET('Water Data'!$D$27,0,10*ROW('Water Data'!D72))="","",OFFSET('Water Data'!$D$27,0,10*ROW('Water Data'!D72)))</f>
        <v/>
      </c>
      <c r="BT78" s="330" t="str">
        <f ca="true">+IF(OFFSET('Water Data'!$D$28,0,10*ROW('Water Data'!D72))="","",OFFSET('Water Data'!$D$28,0,10*ROW('Water Data'!D72)))</f>
        <v/>
      </c>
      <c r="BU78" s="330" t="str">
        <f ca="true">+IF(OFFSET('Water Data'!$D$29,0,10*ROW('Water Data'!D72))="","",OFFSET('Water Data'!$D$29,0,10*ROW('Water Data'!D72)))</f>
        <v/>
      </c>
      <c r="BV78" s="330" t="str">
        <f ca="true">+IF(OFFSET('Water Data'!$E$27,0,10*ROW('Water Data'!E72))="","",OFFSET('Water Data'!$E$27,0,10*ROW('Water Data'!E72)))</f>
        <v/>
      </c>
      <c r="BW78" s="330" t="str">
        <f ca="true">+IF(OFFSET('Water Data'!$E$28,0,10*ROW('Water Data'!E72))="","",OFFSET('Water Data'!$E$28,0,10*ROW('Water Data'!E72)))</f>
        <v/>
      </c>
      <c r="BX78" s="330" t="str">
        <f ca="true">+IF(OFFSET('Water Data'!$E$29,0,10*ROW('Water Data'!E72))="","",OFFSET('Water Data'!$E$29,0,10*ROW('Water Data'!E72)))</f>
        <v/>
      </c>
      <c r="BY78" s="330" t="str">
        <f ca="true">+IF(OFFSET('Water Data'!$F$27,0,10*ROW('Water Data'!F72))="","",OFFSET('Water Data'!$F$27,0,10*ROW('Water Data'!F72)))</f>
        <v/>
      </c>
      <c r="BZ78" s="330" t="str">
        <f ca="true">+IF(OFFSET('Water Data'!$F$28,0,10*ROW('Water Data'!F72))="","",OFFSET('Water Data'!$F$28,0,10*ROW('Water Data'!F72)))</f>
        <v/>
      </c>
      <c r="CA78" s="330" t="str">
        <f ca="true">+IF(OFFSET('Water Data'!$F$29,0,10*ROW('Water Data'!F72))="","",OFFSET('Water Data'!$F$29,0,10*ROW('Water Data'!F72)))</f>
        <v/>
      </c>
      <c r="CB78" s="330" t="str">
        <f ca="true">+IF(OFFSET('Water Data'!$G$27,0,10*ROW('Water Data'!G72))="","",OFFSET('Water Data'!$G$27,0,10*ROW('Water Data'!G72)))</f>
        <v/>
      </c>
      <c r="CC78" s="330" t="str">
        <f ca="true">+IF(OFFSET('Water Data'!$G$28,0,10*ROW('Water Data'!G72))="","",OFFSET('Water Data'!$G$28,0,10*ROW('Water Data'!G72)))</f>
        <v/>
      </c>
      <c r="CD78" s="330" t="str">
        <f ca="true">+IF(OFFSET('Water Data'!$G$29,0,10*ROW('Water Data'!G72))="","",OFFSET('Water Data'!$G$29,0,10*ROW('Water Data'!G72)))</f>
        <v/>
      </c>
      <c r="CE78" s="330" t="str">
        <f ca="true">+IF(OFFSET('Water Data'!$H$27,0,10*ROW('Water Data'!H72))="","",OFFSET('Water Data'!$H$27,0,10*ROW('Water Data'!H72)))</f>
        <v/>
      </c>
      <c r="CF78" s="330" t="str">
        <f ca="true">+IF(OFFSET('Water Data'!$H$28,0,10*ROW('Water Data'!H72))="","",OFFSET('Water Data'!$H$28,0,10*ROW('Water Data'!H72)))</f>
        <v/>
      </c>
      <c r="CG78" s="330" t="str">
        <f ca="true">+IF(OFFSET('Water Data'!$H$29,0,10*ROW('Water Data'!H72))="","",OFFSET('Water Data'!$H$29,0,10*ROW('Water Data'!H72)))</f>
        <v/>
      </c>
      <c r="CH78" s="330" t="str">
        <f ca="true">+IF(OFFSET('Water Data'!$I$27,0,10*ROW('Water Data'!I72))="","",OFFSET('Water Data'!$I$27,0,10*ROW('Water Data'!I72)))</f>
        <v/>
      </c>
      <c r="CI78" s="330" t="str">
        <f ca="true">+IF(OFFSET('Water Data'!$I$28,0,10*ROW('Water Data'!I72))="","",OFFSET('Water Data'!$I$28,0,10*ROW('Water Data'!I72)))</f>
        <v/>
      </c>
      <c r="CJ78" s="330" t="str">
        <f ca="true">+IF(OFFSET('Water Data'!$I$29,0,10*ROW('Water Data'!I72))="","",OFFSET('Water Data'!$I$29,0,10*ROW('Water Data'!I72)))</f>
        <v/>
      </c>
      <c r="CK78" s="330" t="str">
        <f ca="true">+IF(OFFSET('Sanitation Data'!$D$28,0,10*ROW('Sanitation Data'!D72))="","",OFFSET('Sanitation Data'!$D$28,0,10*ROW('Sanitation Data'!D72)))</f>
        <v/>
      </c>
      <c r="CL78" s="330" t="str">
        <f ca="true">+IF(OFFSET('Sanitation Data'!$D$29,0,10*ROW('Sanitation Data'!D72))="","",OFFSET('Sanitation Data'!$D$29,0,10*ROW('Sanitation Data'!D72)))</f>
        <v/>
      </c>
      <c r="CM78" s="330" t="str">
        <f ca="true">+IF(OFFSET('Sanitation Data'!$D$30,0,10*ROW('Sanitation Data'!D72))="","",OFFSET('Sanitation Data'!$D$30,0,10*ROW('Sanitation Data'!D72)))</f>
        <v/>
      </c>
      <c r="CN78" s="330" t="str">
        <f ca="true">+IF(OFFSET('Sanitation Data'!$D$31,0,10*ROW('Sanitation Data'!D72))="","",OFFSET('Sanitation Data'!$D$31,0,10*ROW('Sanitation Data'!D72)))</f>
        <v/>
      </c>
      <c r="CO78" s="330" t="str">
        <f ca="true">+IF(OFFSET('Sanitation Data'!$D$32,0,10*ROW('Sanitation Data'!D72))="","",OFFSET('Sanitation Data'!$D$32,0,10*ROW('Sanitation Data'!D72)))</f>
        <v/>
      </c>
      <c r="CP78" s="330" t="str">
        <f ca="true">+IF(OFFSET('Sanitation Data'!$E$28,0,10*ROW('Sanitation Data'!E72))="","",OFFSET('Sanitation Data'!$E$28,0,10*ROW('Sanitation Data'!E72)))</f>
        <v/>
      </c>
      <c r="CQ78" s="330" t="str">
        <f ca="true">+IF(OFFSET('Sanitation Data'!$E$29,0,10*ROW('Sanitation Data'!E72))="","",OFFSET('Sanitation Data'!$E$29,0,10*ROW('Sanitation Data'!E72)))</f>
        <v/>
      </c>
      <c r="CR78" s="330" t="str">
        <f ca="true">+IF(OFFSET('Sanitation Data'!$E$30,0,10*ROW('Sanitation Data'!E72))="","",OFFSET('Sanitation Data'!$E$30,0,10*ROW('Sanitation Data'!E72)))</f>
        <v/>
      </c>
      <c r="CS78" s="330" t="str">
        <f ca="true">+IF(OFFSET('Sanitation Data'!$E$31,0,10*ROW('Sanitation Data'!E72))="","",OFFSET('Sanitation Data'!$E$31,0,10*ROW('Sanitation Data'!E72)))</f>
        <v/>
      </c>
      <c r="CT78" s="330" t="str">
        <f ca="true">+IF(OFFSET('Sanitation Data'!$E$32,0,10*ROW('Sanitation Data'!E72))="","",OFFSET('Sanitation Data'!$E$32,0,10*ROW('Sanitation Data'!E72)))</f>
        <v/>
      </c>
      <c r="CU78" s="330" t="str">
        <f ca="true">+IF(OFFSET('Sanitation Data'!$F$28,0,10*ROW('Sanitation Data'!F72))="","",OFFSET('Sanitation Data'!$F$28,0,10*ROW('Sanitation Data'!F72)))</f>
        <v/>
      </c>
      <c r="CV78" s="330" t="str">
        <f ca="true">+IF(OFFSET('Sanitation Data'!$F$29,0,10*ROW('Sanitation Data'!F72))="","",OFFSET('Sanitation Data'!$F$29,0,10*ROW('Sanitation Data'!F72)))</f>
        <v/>
      </c>
      <c r="CW78" s="330" t="str">
        <f ca="true">+IF(OFFSET('Sanitation Data'!$F$30,0,10*ROW('Sanitation Data'!F72))="","",OFFSET('Sanitation Data'!$F$30,0,10*ROW('Sanitation Data'!F72)))</f>
        <v/>
      </c>
      <c r="CX78" s="330" t="str">
        <f ca="true">+IF(OFFSET('Sanitation Data'!$F$31,0,10*ROW('Sanitation Data'!F72))="","",OFFSET('Sanitation Data'!$F$31,0,10*ROW('Sanitation Data'!F72)))</f>
        <v/>
      </c>
      <c r="CY78" s="330" t="str">
        <f ca="true">+IF(OFFSET('Sanitation Data'!$F$32,0,10*ROW('Sanitation Data'!F72))="","",OFFSET('Sanitation Data'!$F$32,0,10*ROW('Sanitation Data'!F72)))</f>
        <v/>
      </c>
      <c r="CZ78" s="330" t="str">
        <f ca="true">+IF(OFFSET('Sanitation Data'!$G$28,0,10*ROW('Sanitation Data'!G72))="","",OFFSET('Sanitation Data'!$G$28,0,10*ROW('Sanitation Data'!G72)))</f>
        <v/>
      </c>
      <c r="DA78" s="330" t="str">
        <f ca="true">+IF(OFFSET('Sanitation Data'!$G$29,0,10*ROW('Sanitation Data'!G72))="","",OFFSET('Sanitation Data'!$G$29,0,10*ROW('Sanitation Data'!G72)))</f>
        <v/>
      </c>
      <c r="DB78" s="330" t="str">
        <f ca="true">+IF(OFFSET('Sanitation Data'!$G$30,0,10*ROW('Sanitation Data'!G72))="","",OFFSET('Sanitation Data'!$G$30,0,10*ROW('Sanitation Data'!G72)))</f>
        <v/>
      </c>
      <c r="DC78" s="330" t="str">
        <f ca="true">+IF(OFFSET('Sanitation Data'!$G$31,0,10*ROW('Sanitation Data'!G72))="","",OFFSET('Sanitation Data'!$G$31,0,10*ROW('Sanitation Data'!G72)))</f>
        <v/>
      </c>
      <c r="DD78" s="330" t="str">
        <f ca="true">+IF(OFFSET('Sanitation Data'!$G$32,0,10*ROW('Sanitation Data'!G72))="","",OFFSET('Sanitation Data'!$G$32,0,10*ROW('Sanitation Data'!G72)))</f>
        <v/>
      </c>
      <c r="DE78" s="330" t="str">
        <f ca="true">+IF(OFFSET('Sanitation Data'!$H$28,0,10*ROW('Sanitation Data'!H72))="","",OFFSET('Sanitation Data'!$H$28,0,10*ROW('Sanitation Data'!H72)))</f>
        <v/>
      </c>
      <c r="DF78" s="330" t="str">
        <f ca="true">+IF(OFFSET('Sanitation Data'!$H$29,0,10*ROW('Sanitation Data'!H72))="","",OFFSET('Sanitation Data'!$H$29,0,10*ROW('Sanitation Data'!H72)))</f>
        <v/>
      </c>
      <c r="DG78" s="330" t="str">
        <f ca="true">+IF(OFFSET('Sanitation Data'!$H$30,0,10*ROW('Sanitation Data'!H72))="","",OFFSET('Sanitation Data'!$H$30,0,10*ROW('Sanitation Data'!H72)))</f>
        <v/>
      </c>
      <c r="DH78" s="330" t="str">
        <f ca="true">+IF(OFFSET('Sanitation Data'!$H$31,0,10*ROW('Sanitation Data'!H72))="","",OFFSET('Sanitation Data'!$H$31,0,10*ROW('Sanitation Data'!H72)))</f>
        <v/>
      </c>
      <c r="DI78" s="330" t="str">
        <f ca="true">+IF(OFFSET('Sanitation Data'!$H$32,0,10*ROW('Sanitation Data'!H72))="","",OFFSET('Sanitation Data'!$H$32,0,10*ROW('Sanitation Data'!H72)))</f>
        <v/>
      </c>
      <c r="DJ78" s="330" t="str">
        <f ca="true">+IF(OFFSET('Sanitation Data'!$I$28,0,10*ROW('Sanitation Data'!I72))="","",OFFSET('Sanitation Data'!$I$28,0,10*ROW('Sanitation Data'!I72)))</f>
        <v/>
      </c>
      <c r="DK78" s="330" t="str">
        <f ca="true">+IF(OFFSET('Sanitation Data'!$I$29,0,10*ROW('Sanitation Data'!I72))="","",OFFSET('Sanitation Data'!$I$29,0,10*ROW('Sanitation Data'!I72)))</f>
        <v/>
      </c>
      <c r="DL78" s="330" t="str">
        <f ca="true">+IF(OFFSET('Sanitation Data'!$I$30,0,10*ROW('Sanitation Data'!I72))="","",OFFSET('Sanitation Data'!$I$30,0,10*ROW('Sanitation Data'!I72)))</f>
        <v/>
      </c>
      <c r="DM78" s="330" t="str">
        <f ca="true">+IF(OFFSET('Sanitation Data'!$I$31,0,10*ROW('Sanitation Data'!I72))="","",OFFSET('Sanitation Data'!$I$31,0,10*ROW('Sanitation Data'!I72)))</f>
        <v/>
      </c>
      <c r="DN78" s="330" t="str">
        <f ca="true">+IF(OFFSET('Sanitation Data'!$I$32,0,10*ROW('Sanitation Data'!I72))="","",OFFSET('Sanitation Data'!$I$32,0,10*ROW('Sanitation Data'!I72)))</f>
        <v/>
      </c>
      <c r="DO78" s="330" t="str">
        <f ca="true">+IF(OFFSET('Hygiene Data'!$D$11,0,10*ROW('Hygiene Data'!D72))="","",OFFSET('Hygiene Data'!$D$11,0,10*ROW('Hygiene Data'!D72)))</f>
        <v/>
      </c>
      <c r="DP78" s="330" t="str">
        <f ca="true">+IF(OFFSET('Hygiene Data'!$D$12,0,10*ROW('Hygiene Data'!D72))="","",OFFSET('Hygiene Data'!$D$12,0,10*ROW('Hygiene Data'!D72)))</f>
        <v/>
      </c>
      <c r="DQ78" s="330" t="str">
        <f ca="true">+IF(OFFSET('Hygiene Data'!$D$13,0,10*ROW('Hygiene Data'!D72))="","",OFFSET('Hygiene Data'!$D$13,0,10*ROW('Hygiene Data'!D72)))</f>
        <v/>
      </c>
      <c r="DR78" s="330" t="str">
        <f ca="true">+IF(OFFSET('Hygiene Data'!$E$11,0,10*ROW('Hygiene Data'!E72))="","",OFFSET('Hygiene Data'!$E$11,0,10*ROW('Hygiene Data'!E72)))</f>
        <v/>
      </c>
      <c r="DS78" s="330" t="str">
        <f ca="true">+IF(OFFSET('Hygiene Data'!$E$12,0,10*ROW('Hygiene Data'!E72))="","",OFFSET('Hygiene Data'!$E$12,0,10*ROW('Hygiene Data'!E72)))</f>
        <v/>
      </c>
      <c r="DT78" s="330" t="str">
        <f ca="true">+IF(OFFSET('Hygiene Data'!$E$13,0,10*ROW('Hygiene Data'!E72))="","",OFFSET('Hygiene Data'!$E$13,0,10*ROW('Hygiene Data'!E72)))</f>
        <v/>
      </c>
      <c r="DU78" s="330" t="str">
        <f ca="true">+IF(OFFSET('Hygiene Data'!$F$11,0,10*ROW('Hygiene Data'!F72))="","",OFFSET('Hygiene Data'!$F$11,0,10*ROW('Hygiene Data'!F72)))</f>
        <v/>
      </c>
      <c r="DV78" s="330" t="str">
        <f ca="true">+IF(OFFSET('Hygiene Data'!$F$12,0,10*ROW('Hygiene Data'!F72))="","",OFFSET('Hygiene Data'!$F$12,0,10*ROW('Hygiene Data'!F72)))</f>
        <v/>
      </c>
      <c r="DW78" s="330" t="str">
        <f ca="true">+IF(OFFSET('Hygiene Data'!$F$13,0,10*ROW('Hygiene Data'!F72))="","",OFFSET('Hygiene Data'!$F$13,0,10*ROW('Hygiene Data'!F72)))</f>
        <v/>
      </c>
      <c r="DX78" s="330" t="str">
        <f ca="true">+IF(OFFSET('Hygiene Data'!$G$11,0,10*ROW('Hygiene Data'!G72))="","",OFFSET('Hygiene Data'!$G$11,0,10*ROW('Hygiene Data'!G72)))</f>
        <v/>
      </c>
      <c r="DY78" s="330" t="str">
        <f ca="true">+IF(OFFSET('Hygiene Data'!$G$12,0,10*ROW('Hygiene Data'!G72))="","",OFFSET('Hygiene Data'!$G$12,0,10*ROW('Hygiene Data'!G72)))</f>
        <v/>
      </c>
      <c r="DZ78" s="330" t="str">
        <f ca="true">+IF(OFFSET('Hygiene Data'!$G$13,0,10*ROW('Hygiene Data'!G72))="","",OFFSET('Hygiene Data'!$G$13,0,10*ROW('Hygiene Data'!G72)))</f>
        <v/>
      </c>
      <c r="EA78" s="330" t="str">
        <f ca="true">+IF(OFFSET('Hygiene Data'!$H$11,0,10*ROW('Hygiene Data'!H72))="","",OFFSET('Hygiene Data'!$H$11,0,10*ROW('Hygiene Data'!H72)))</f>
        <v/>
      </c>
      <c r="EB78" s="330" t="str">
        <f ca="true">+IF(OFFSET('Hygiene Data'!$H$12,0,10*ROW('Hygiene Data'!H72))="","",OFFSET('Hygiene Data'!$H$12,0,10*ROW('Hygiene Data'!H72)))</f>
        <v/>
      </c>
      <c r="EC78" s="330" t="str">
        <f ca="true">+IF(OFFSET('Hygiene Data'!$H$13,0,10*ROW('Hygiene Data'!H72))="","",OFFSET('Hygiene Data'!$H$13,0,10*ROW('Hygiene Data'!H72)))</f>
        <v/>
      </c>
      <c r="ED78" s="330" t="str">
        <f ca="true">+IF(OFFSET('Hygiene Data'!$I$11,0,10*ROW('Hygiene Data'!I72))="","",OFFSET('Hygiene Data'!$I$11,0,10*ROW('Hygiene Data'!I72)))</f>
        <v/>
      </c>
      <c r="EE78" s="330" t="str">
        <f ca="true">+IF(OFFSET('Hygiene Data'!$I$12,0,10*ROW('Hygiene Data'!I72))="","",OFFSET('Hygiene Data'!$I$12,0,10*ROW('Hygiene Data'!I72)))</f>
        <v/>
      </c>
      <c r="EF78" s="33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90"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30"/>
      <c r="BS79" s="330" t="str">
        <f ca="true">+IF(OFFSET('Water Data'!$D$27,0,10*ROW('Water Data'!D73))="","",OFFSET('Water Data'!$D$27,0,10*ROW('Water Data'!D73)))</f>
        <v/>
      </c>
      <c r="BT79" s="330" t="str">
        <f ca="true">+IF(OFFSET('Water Data'!$D$28,0,10*ROW('Water Data'!D73))="","",OFFSET('Water Data'!$D$28,0,10*ROW('Water Data'!D73)))</f>
        <v/>
      </c>
      <c r="BU79" s="330" t="str">
        <f ca="true">+IF(OFFSET('Water Data'!$D$29,0,10*ROW('Water Data'!D73))="","",OFFSET('Water Data'!$D$29,0,10*ROW('Water Data'!D73)))</f>
        <v/>
      </c>
      <c r="BV79" s="330" t="str">
        <f ca="true">+IF(OFFSET('Water Data'!$E$27,0,10*ROW('Water Data'!E73))="","",OFFSET('Water Data'!$E$27,0,10*ROW('Water Data'!E73)))</f>
        <v/>
      </c>
      <c r="BW79" s="330" t="str">
        <f ca="true">+IF(OFFSET('Water Data'!$E$28,0,10*ROW('Water Data'!E73))="","",OFFSET('Water Data'!$E$28,0,10*ROW('Water Data'!E73)))</f>
        <v/>
      </c>
      <c r="BX79" s="330" t="str">
        <f ca="true">+IF(OFFSET('Water Data'!$E$29,0,10*ROW('Water Data'!E73))="","",OFFSET('Water Data'!$E$29,0,10*ROW('Water Data'!E73)))</f>
        <v/>
      </c>
      <c r="BY79" s="330" t="str">
        <f ca="true">+IF(OFFSET('Water Data'!$F$27,0,10*ROW('Water Data'!F73))="","",OFFSET('Water Data'!$F$27,0,10*ROW('Water Data'!F73)))</f>
        <v/>
      </c>
      <c r="BZ79" s="330" t="str">
        <f ca="true">+IF(OFFSET('Water Data'!$F$28,0,10*ROW('Water Data'!F73))="","",OFFSET('Water Data'!$F$28,0,10*ROW('Water Data'!F73)))</f>
        <v/>
      </c>
      <c r="CA79" s="330" t="str">
        <f ca="true">+IF(OFFSET('Water Data'!$F$29,0,10*ROW('Water Data'!F73))="","",OFFSET('Water Data'!$F$29,0,10*ROW('Water Data'!F73)))</f>
        <v/>
      </c>
      <c r="CB79" s="330" t="str">
        <f ca="true">+IF(OFFSET('Water Data'!$G$27,0,10*ROW('Water Data'!G73))="","",OFFSET('Water Data'!$G$27,0,10*ROW('Water Data'!G73)))</f>
        <v/>
      </c>
      <c r="CC79" s="330" t="str">
        <f ca="true">+IF(OFFSET('Water Data'!$G$28,0,10*ROW('Water Data'!G73))="","",OFFSET('Water Data'!$G$28,0,10*ROW('Water Data'!G73)))</f>
        <v/>
      </c>
      <c r="CD79" s="330" t="str">
        <f ca="true">+IF(OFFSET('Water Data'!$G$29,0,10*ROW('Water Data'!G73))="","",OFFSET('Water Data'!$G$29,0,10*ROW('Water Data'!G73)))</f>
        <v/>
      </c>
      <c r="CE79" s="330" t="str">
        <f ca="true">+IF(OFFSET('Water Data'!$H$27,0,10*ROW('Water Data'!H73))="","",OFFSET('Water Data'!$H$27,0,10*ROW('Water Data'!H73)))</f>
        <v/>
      </c>
      <c r="CF79" s="330" t="str">
        <f ca="true">+IF(OFFSET('Water Data'!$H$28,0,10*ROW('Water Data'!H73))="","",OFFSET('Water Data'!$H$28,0,10*ROW('Water Data'!H73)))</f>
        <v/>
      </c>
      <c r="CG79" s="330" t="str">
        <f ca="true">+IF(OFFSET('Water Data'!$H$29,0,10*ROW('Water Data'!H73))="","",OFFSET('Water Data'!$H$29,0,10*ROW('Water Data'!H73)))</f>
        <v/>
      </c>
      <c r="CH79" s="330" t="str">
        <f ca="true">+IF(OFFSET('Water Data'!$I$27,0,10*ROW('Water Data'!I73))="","",OFFSET('Water Data'!$I$27,0,10*ROW('Water Data'!I73)))</f>
        <v/>
      </c>
      <c r="CI79" s="330" t="str">
        <f ca="true">+IF(OFFSET('Water Data'!$I$28,0,10*ROW('Water Data'!I73))="","",OFFSET('Water Data'!$I$28,0,10*ROW('Water Data'!I73)))</f>
        <v/>
      </c>
      <c r="CJ79" s="330" t="str">
        <f ca="true">+IF(OFFSET('Water Data'!$I$29,0,10*ROW('Water Data'!I73))="","",OFFSET('Water Data'!$I$29,0,10*ROW('Water Data'!I73)))</f>
        <v/>
      </c>
      <c r="CK79" s="330" t="str">
        <f ca="true">+IF(OFFSET('Sanitation Data'!$D$28,0,10*ROW('Sanitation Data'!D73))="","",OFFSET('Sanitation Data'!$D$28,0,10*ROW('Sanitation Data'!D73)))</f>
        <v/>
      </c>
      <c r="CL79" s="330" t="str">
        <f ca="true">+IF(OFFSET('Sanitation Data'!$D$29,0,10*ROW('Sanitation Data'!D73))="","",OFFSET('Sanitation Data'!$D$29,0,10*ROW('Sanitation Data'!D73)))</f>
        <v/>
      </c>
      <c r="CM79" s="330" t="str">
        <f ca="true">+IF(OFFSET('Sanitation Data'!$D$30,0,10*ROW('Sanitation Data'!D73))="","",OFFSET('Sanitation Data'!$D$30,0,10*ROW('Sanitation Data'!D73)))</f>
        <v/>
      </c>
      <c r="CN79" s="330" t="str">
        <f ca="true">+IF(OFFSET('Sanitation Data'!$D$31,0,10*ROW('Sanitation Data'!D73))="","",OFFSET('Sanitation Data'!$D$31,0,10*ROW('Sanitation Data'!D73)))</f>
        <v/>
      </c>
      <c r="CO79" s="330" t="str">
        <f ca="true">+IF(OFFSET('Sanitation Data'!$D$32,0,10*ROW('Sanitation Data'!D73))="","",OFFSET('Sanitation Data'!$D$32,0,10*ROW('Sanitation Data'!D73)))</f>
        <v/>
      </c>
      <c r="CP79" s="330" t="str">
        <f ca="true">+IF(OFFSET('Sanitation Data'!$E$28,0,10*ROW('Sanitation Data'!E73))="","",OFFSET('Sanitation Data'!$E$28,0,10*ROW('Sanitation Data'!E73)))</f>
        <v/>
      </c>
      <c r="CQ79" s="330" t="str">
        <f ca="true">+IF(OFFSET('Sanitation Data'!$E$29,0,10*ROW('Sanitation Data'!E73))="","",OFFSET('Sanitation Data'!$E$29,0,10*ROW('Sanitation Data'!E73)))</f>
        <v/>
      </c>
      <c r="CR79" s="330" t="str">
        <f ca="true">+IF(OFFSET('Sanitation Data'!$E$30,0,10*ROW('Sanitation Data'!E73))="","",OFFSET('Sanitation Data'!$E$30,0,10*ROW('Sanitation Data'!E73)))</f>
        <v/>
      </c>
      <c r="CS79" s="330" t="str">
        <f ca="true">+IF(OFFSET('Sanitation Data'!$E$31,0,10*ROW('Sanitation Data'!E73))="","",OFFSET('Sanitation Data'!$E$31,0,10*ROW('Sanitation Data'!E73)))</f>
        <v/>
      </c>
      <c r="CT79" s="330" t="str">
        <f ca="true">+IF(OFFSET('Sanitation Data'!$E$32,0,10*ROW('Sanitation Data'!E73))="","",OFFSET('Sanitation Data'!$E$32,0,10*ROW('Sanitation Data'!E73)))</f>
        <v/>
      </c>
      <c r="CU79" s="330" t="str">
        <f ca="true">+IF(OFFSET('Sanitation Data'!$F$28,0,10*ROW('Sanitation Data'!F73))="","",OFFSET('Sanitation Data'!$F$28,0,10*ROW('Sanitation Data'!F73)))</f>
        <v/>
      </c>
      <c r="CV79" s="330" t="str">
        <f ca="true">+IF(OFFSET('Sanitation Data'!$F$29,0,10*ROW('Sanitation Data'!F73))="","",OFFSET('Sanitation Data'!$F$29,0,10*ROW('Sanitation Data'!F73)))</f>
        <v/>
      </c>
      <c r="CW79" s="330" t="str">
        <f ca="true">+IF(OFFSET('Sanitation Data'!$F$30,0,10*ROW('Sanitation Data'!F73))="","",OFFSET('Sanitation Data'!$F$30,0,10*ROW('Sanitation Data'!F73)))</f>
        <v/>
      </c>
      <c r="CX79" s="330" t="str">
        <f ca="true">+IF(OFFSET('Sanitation Data'!$F$31,0,10*ROW('Sanitation Data'!F73))="","",OFFSET('Sanitation Data'!$F$31,0,10*ROW('Sanitation Data'!F73)))</f>
        <v/>
      </c>
      <c r="CY79" s="330" t="str">
        <f ca="true">+IF(OFFSET('Sanitation Data'!$F$32,0,10*ROW('Sanitation Data'!F73))="","",OFFSET('Sanitation Data'!$F$32,0,10*ROW('Sanitation Data'!F73)))</f>
        <v/>
      </c>
      <c r="CZ79" s="330" t="str">
        <f ca="true">+IF(OFFSET('Sanitation Data'!$G$28,0,10*ROW('Sanitation Data'!G73))="","",OFFSET('Sanitation Data'!$G$28,0,10*ROW('Sanitation Data'!G73)))</f>
        <v/>
      </c>
      <c r="DA79" s="330" t="str">
        <f ca="true">+IF(OFFSET('Sanitation Data'!$G$29,0,10*ROW('Sanitation Data'!G73))="","",OFFSET('Sanitation Data'!$G$29,0,10*ROW('Sanitation Data'!G73)))</f>
        <v/>
      </c>
      <c r="DB79" s="330" t="str">
        <f ca="true">+IF(OFFSET('Sanitation Data'!$G$30,0,10*ROW('Sanitation Data'!G73))="","",OFFSET('Sanitation Data'!$G$30,0,10*ROW('Sanitation Data'!G73)))</f>
        <v/>
      </c>
      <c r="DC79" s="330" t="str">
        <f ca="true">+IF(OFFSET('Sanitation Data'!$G$31,0,10*ROW('Sanitation Data'!G73))="","",OFFSET('Sanitation Data'!$G$31,0,10*ROW('Sanitation Data'!G73)))</f>
        <v/>
      </c>
      <c r="DD79" s="330" t="str">
        <f ca="true">+IF(OFFSET('Sanitation Data'!$G$32,0,10*ROW('Sanitation Data'!G73))="","",OFFSET('Sanitation Data'!$G$32,0,10*ROW('Sanitation Data'!G73)))</f>
        <v/>
      </c>
      <c r="DE79" s="330" t="str">
        <f ca="true">+IF(OFFSET('Sanitation Data'!$H$28,0,10*ROW('Sanitation Data'!H73))="","",OFFSET('Sanitation Data'!$H$28,0,10*ROW('Sanitation Data'!H73)))</f>
        <v/>
      </c>
      <c r="DF79" s="330" t="str">
        <f ca="true">+IF(OFFSET('Sanitation Data'!$H$29,0,10*ROW('Sanitation Data'!H73))="","",OFFSET('Sanitation Data'!$H$29,0,10*ROW('Sanitation Data'!H73)))</f>
        <v/>
      </c>
      <c r="DG79" s="330" t="str">
        <f ca="true">+IF(OFFSET('Sanitation Data'!$H$30,0,10*ROW('Sanitation Data'!H73))="","",OFFSET('Sanitation Data'!$H$30,0,10*ROW('Sanitation Data'!H73)))</f>
        <v/>
      </c>
      <c r="DH79" s="330" t="str">
        <f ca="true">+IF(OFFSET('Sanitation Data'!$H$31,0,10*ROW('Sanitation Data'!H73))="","",OFFSET('Sanitation Data'!$H$31,0,10*ROW('Sanitation Data'!H73)))</f>
        <v/>
      </c>
      <c r="DI79" s="330" t="str">
        <f ca="true">+IF(OFFSET('Sanitation Data'!$H$32,0,10*ROW('Sanitation Data'!H73))="","",OFFSET('Sanitation Data'!$H$32,0,10*ROW('Sanitation Data'!H73)))</f>
        <v/>
      </c>
      <c r="DJ79" s="330" t="str">
        <f ca="true">+IF(OFFSET('Sanitation Data'!$I$28,0,10*ROW('Sanitation Data'!I73))="","",OFFSET('Sanitation Data'!$I$28,0,10*ROW('Sanitation Data'!I73)))</f>
        <v/>
      </c>
      <c r="DK79" s="330" t="str">
        <f ca="true">+IF(OFFSET('Sanitation Data'!$I$29,0,10*ROW('Sanitation Data'!I73))="","",OFFSET('Sanitation Data'!$I$29,0,10*ROW('Sanitation Data'!I73)))</f>
        <v/>
      </c>
      <c r="DL79" s="330" t="str">
        <f ca="true">+IF(OFFSET('Sanitation Data'!$I$30,0,10*ROW('Sanitation Data'!I73))="","",OFFSET('Sanitation Data'!$I$30,0,10*ROW('Sanitation Data'!I73)))</f>
        <v/>
      </c>
      <c r="DM79" s="330" t="str">
        <f ca="true">+IF(OFFSET('Sanitation Data'!$I$31,0,10*ROW('Sanitation Data'!I73))="","",OFFSET('Sanitation Data'!$I$31,0,10*ROW('Sanitation Data'!I73)))</f>
        <v/>
      </c>
      <c r="DN79" s="330" t="str">
        <f ca="true">+IF(OFFSET('Sanitation Data'!$I$32,0,10*ROW('Sanitation Data'!I73))="","",OFFSET('Sanitation Data'!$I$32,0,10*ROW('Sanitation Data'!I73)))</f>
        <v/>
      </c>
      <c r="DO79" s="330" t="str">
        <f ca="true">+IF(OFFSET('Hygiene Data'!$D$11,0,10*ROW('Hygiene Data'!D73))="","",OFFSET('Hygiene Data'!$D$11,0,10*ROW('Hygiene Data'!D73)))</f>
        <v/>
      </c>
      <c r="DP79" s="330" t="str">
        <f ca="true">+IF(OFFSET('Hygiene Data'!$D$12,0,10*ROW('Hygiene Data'!D73))="","",OFFSET('Hygiene Data'!$D$12,0,10*ROW('Hygiene Data'!D73)))</f>
        <v/>
      </c>
      <c r="DQ79" s="330" t="str">
        <f ca="true">+IF(OFFSET('Hygiene Data'!$D$13,0,10*ROW('Hygiene Data'!D73))="","",OFFSET('Hygiene Data'!$D$13,0,10*ROW('Hygiene Data'!D73)))</f>
        <v/>
      </c>
      <c r="DR79" s="330" t="str">
        <f ca="true">+IF(OFFSET('Hygiene Data'!$E$11,0,10*ROW('Hygiene Data'!E73))="","",OFFSET('Hygiene Data'!$E$11,0,10*ROW('Hygiene Data'!E73)))</f>
        <v/>
      </c>
      <c r="DS79" s="330" t="str">
        <f ca="true">+IF(OFFSET('Hygiene Data'!$E$12,0,10*ROW('Hygiene Data'!E73))="","",OFFSET('Hygiene Data'!$E$12,0,10*ROW('Hygiene Data'!E73)))</f>
        <v/>
      </c>
      <c r="DT79" s="330" t="str">
        <f ca="true">+IF(OFFSET('Hygiene Data'!$E$13,0,10*ROW('Hygiene Data'!E73))="","",OFFSET('Hygiene Data'!$E$13,0,10*ROW('Hygiene Data'!E73)))</f>
        <v/>
      </c>
      <c r="DU79" s="330" t="str">
        <f ca="true">+IF(OFFSET('Hygiene Data'!$F$11,0,10*ROW('Hygiene Data'!F73))="","",OFFSET('Hygiene Data'!$F$11,0,10*ROW('Hygiene Data'!F73)))</f>
        <v/>
      </c>
      <c r="DV79" s="330" t="str">
        <f ca="true">+IF(OFFSET('Hygiene Data'!$F$12,0,10*ROW('Hygiene Data'!F73))="","",OFFSET('Hygiene Data'!$F$12,0,10*ROW('Hygiene Data'!F73)))</f>
        <v/>
      </c>
      <c r="DW79" s="330" t="str">
        <f ca="true">+IF(OFFSET('Hygiene Data'!$F$13,0,10*ROW('Hygiene Data'!F73))="","",OFFSET('Hygiene Data'!$F$13,0,10*ROW('Hygiene Data'!F73)))</f>
        <v/>
      </c>
      <c r="DX79" s="330" t="str">
        <f ca="true">+IF(OFFSET('Hygiene Data'!$G$11,0,10*ROW('Hygiene Data'!G73))="","",OFFSET('Hygiene Data'!$G$11,0,10*ROW('Hygiene Data'!G73)))</f>
        <v/>
      </c>
      <c r="DY79" s="330" t="str">
        <f ca="true">+IF(OFFSET('Hygiene Data'!$G$12,0,10*ROW('Hygiene Data'!G73))="","",OFFSET('Hygiene Data'!$G$12,0,10*ROW('Hygiene Data'!G73)))</f>
        <v/>
      </c>
      <c r="DZ79" s="330" t="str">
        <f ca="true">+IF(OFFSET('Hygiene Data'!$G$13,0,10*ROW('Hygiene Data'!G73))="","",OFFSET('Hygiene Data'!$G$13,0,10*ROW('Hygiene Data'!G73)))</f>
        <v/>
      </c>
      <c r="EA79" s="330" t="str">
        <f ca="true">+IF(OFFSET('Hygiene Data'!$H$11,0,10*ROW('Hygiene Data'!H73))="","",OFFSET('Hygiene Data'!$H$11,0,10*ROW('Hygiene Data'!H73)))</f>
        <v/>
      </c>
      <c r="EB79" s="330" t="str">
        <f ca="true">+IF(OFFSET('Hygiene Data'!$H$12,0,10*ROW('Hygiene Data'!H73))="","",OFFSET('Hygiene Data'!$H$12,0,10*ROW('Hygiene Data'!H73)))</f>
        <v/>
      </c>
      <c r="EC79" s="330" t="str">
        <f ca="true">+IF(OFFSET('Hygiene Data'!$H$13,0,10*ROW('Hygiene Data'!H73))="","",OFFSET('Hygiene Data'!$H$13,0,10*ROW('Hygiene Data'!H73)))</f>
        <v/>
      </c>
      <c r="ED79" s="330" t="str">
        <f ca="true">+IF(OFFSET('Hygiene Data'!$I$11,0,10*ROW('Hygiene Data'!I73))="","",OFFSET('Hygiene Data'!$I$11,0,10*ROW('Hygiene Data'!I73)))</f>
        <v/>
      </c>
      <c r="EE79" s="330" t="str">
        <f ca="true">+IF(OFFSET('Hygiene Data'!$I$12,0,10*ROW('Hygiene Data'!I73))="","",OFFSET('Hygiene Data'!$I$12,0,10*ROW('Hygiene Data'!I73)))</f>
        <v/>
      </c>
      <c r="EF79" s="33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90"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30"/>
      <c r="BS80" s="330" t="str">
        <f ca="true">+IF(OFFSET('Water Data'!$D$27,0,10*ROW('Water Data'!D74))="","",OFFSET('Water Data'!$D$27,0,10*ROW('Water Data'!D74)))</f>
        <v/>
      </c>
      <c r="BT80" s="330" t="str">
        <f ca="true">+IF(OFFSET('Water Data'!$D$28,0,10*ROW('Water Data'!D74))="","",OFFSET('Water Data'!$D$28,0,10*ROW('Water Data'!D74)))</f>
        <v/>
      </c>
      <c r="BU80" s="330" t="str">
        <f ca="true">+IF(OFFSET('Water Data'!$D$29,0,10*ROW('Water Data'!D74))="","",OFFSET('Water Data'!$D$29,0,10*ROW('Water Data'!D74)))</f>
        <v/>
      </c>
      <c r="BV80" s="330" t="str">
        <f ca="true">+IF(OFFSET('Water Data'!$E$27,0,10*ROW('Water Data'!E74))="","",OFFSET('Water Data'!$E$27,0,10*ROW('Water Data'!E74)))</f>
        <v/>
      </c>
      <c r="BW80" s="330" t="str">
        <f ca="true">+IF(OFFSET('Water Data'!$E$28,0,10*ROW('Water Data'!E74))="","",OFFSET('Water Data'!$E$28,0,10*ROW('Water Data'!E74)))</f>
        <v/>
      </c>
      <c r="BX80" s="330" t="str">
        <f ca="true">+IF(OFFSET('Water Data'!$E$29,0,10*ROW('Water Data'!E74))="","",OFFSET('Water Data'!$E$29,0,10*ROW('Water Data'!E74)))</f>
        <v/>
      </c>
      <c r="BY80" s="330" t="str">
        <f ca="true">+IF(OFFSET('Water Data'!$F$27,0,10*ROW('Water Data'!F74))="","",OFFSET('Water Data'!$F$27,0,10*ROW('Water Data'!F74)))</f>
        <v/>
      </c>
      <c r="BZ80" s="330" t="str">
        <f ca="true">+IF(OFFSET('Water Data'!$F$28,0,10*ROW('Water Data'!F74))="","",OFFSET('Water Data'!$F$28,0,10*ROW('Water Data'!F74)))</f>
        <v/>
      </c>
      <c r="CA80" s="330" t="str">
        <f ca="true">+IF(OFFSET('Water Data'!$F$29,0,10*ROW('Water Data'!F74))="","",OFFSET('Water Data'!$F$29,0,10*ROW('Water Data'!F74)))</f>
        <v/>
      </c>
      <c r="CB80" s="330" t="str">
        <f ca="true">+IF(OFFSET('Water Data'!$G$27,0,10*ROW('Water Data'!G74))="","",OFFSET('Water Data'!$G$27,0,10*ROW('Water Data'!G74)))</f>
        <v/>
      </c>
      <c r="CC80" s="330" t="str">
        <f ca="true">+IF(OFFSET('Water Data'!$G$28,0,10*ROW('Water Data'!G74))="","",OFFSET('Water Data'!$G$28,0,10*ROW('Water Data'!G74)))</f>
        <v/>
      </c>
      <c r="CD80" s="330" t="str">
        <f ca="true">+IF(OFFSET('Water Data'!$G$29,0,10*ROW('Water Data'!G74))="","",OFFSET('Water Data'!$G$29,0,10*ROW('Water Data'!G74)))</f>
        <v/>
      </c>
      <c r="CE80" s="330" t="str">
        <f ca="true">+IF(OFFSET('Water Data'!$H$27,0,10*ROW('Water Data'!H74))="","",OFFSET('Water Data'!$H$27,0,10*ROW('Water Data'!H74)))</f>
        <v/>
      </c>
      <c r="CF80" s="330" t="str">
        <f ca="true">+IF(OFFSET('Water Data'!$H$28,0,10*ROW('Water Data'!H74))="","",OFFSET('Water Data'!$H$28,0,10*ROW('Water Data'!H74)))</f>
        <v/>
      </c>
      <c r="CG80" s="330" t="str">
        <f ca="true">+IF(OFFSET('Water Data'!$H$29,0,10*ROW('Water Data'!H74))="","",OFFSET('Water Data'!$H$29,0,10*ROW('Water Data'!H74)))</f>
        <v/>
      </c>
      <c r="CH80" s="330" t="str">
        <f ca="true">+IF(OFFSET('Water Data'!$I$27,0,10*ROW('Water Data'!I74))="","",OFFSET('Water Data'!$I$27,0,10*ROW('Water Data'!I74)))</f>
        <v/>
      </c>
      <c r="CI80" s="330" t="str">
        <f ca="true">+IF(OFFSET('Water Data'!$I$28,0,10*ROW('Water Data'!I74))="","",OFFSET('Water Data'!$I$28,0,10*ROW('Water Data'!I74)))</f>
        <v/>
      </c>
      <c r="CJ80" s="330" t="str">
        <f ca="true">+IF(OFFSET('Water Data'!$I$29,0,10*ROW('Water Data'!I74))="","",OFFSET('Water Data'!$I$29,0,10*ROW('Water Data'!I74)))</f>
        <v/>
      </c>
      <c r="CK80" s="330" t="str">
        <f ca="true">+IF(OFFSET('Sanitation Data'!$D$28,0,10*ROW('Sanitation Data'!D74))="","",OFFSET('Sanitation Data'!$D$28,0,10*ROW('Sanitation Data'!D74)))</f>
        <v/>
      </c>
      <c r="CL80" s="330" t="str">
        <f ca="true">+IF(OFFSET('Sanitation Data'!$D$29,0,10*ROW('Sanitation Data'!D74))="","",OFFSET('Sanitation Data'!$D$29,0,10*ROW('Sanitation Data'!D74)))</f>
        <v/>
      </c>
      <c r="CM80" s="330" t="str">
        <f ca="true">+IF(OFFSET('Sanitation Data'!$D$30,0,10*ROW('Sanitation Data'!D74))="","",OFFSET('Sanitation Data'!$D$30,0,10*ROW('Sanitation Data'!D74)))</f>
        <v/>
      </c>
      <c r="CN80" s="330" t="str">
        <f ca="true">+IF(OFFSET('Sanitation Data'!$D$31,0,10*ROW('Sanitation Data'!D74))="","",OFFSET('Sanitation Data'!$D$31,0,10*ROW('Sanitation Data'!D74)))</f>
        <v/>
      </c>
      <c r="CO80" s="330" t="str">
        <f ca="true">+IF(OFFSET('Sanitation Data'!$D$32,0,10*ROW('Sanitation Data'!D74))="","",OFFSET('Sanitation Data'!$D$32,0,10*ROW('Sanitation Data'!D74)))</f>
        <v/>
      </c>
      <c r="CP80" s="330" t="str">
        <f ca="true">+IF(OFFSET('Sanitation Data'!$E$28,0,10*ROW('Sanitation Data'!E74))="","",OFFSET('Sanitation Data'!$E$28,0,10*ROW('Sanitation Data'!E74)))</f>
        <v/>
      </c>
      <c r="CQ80" s="330" t="str">
        <f ca="true">+IF(OFFSET('Sanitation Data'!$E$29,0,10*ROW('Sanitation Data'!E74))="","",OFFSET('Sanitation Data'!$E$29,0,10*ROW('Sanitation Data'!E74)))</f>
        <v/>
      </c>
      <c r="CR80" s="330" t="str">
        <f ca="true">+IF(OFFSET('Sanitation Data'!$E$30,0,10*ROW('Sanitation Data'!E74))="","",OFFSET('Sanitation Data'!$E$30,0,10*ROW('Sanitation Data'!E74)))</f>
        <v/>
      </c>
      <c r="CS80" s="330" t="str">
        <f ca="true">+IF(OFFSET('Sanitation Data'!$E$31,0,10*ROW('Sanitation Data'!E74))="","",OFFSET('Sanitation Data'!$E$31,0,10*ROW('Sanitation Data'!E74)))</f>
        <v/>
      </c>
      <c r="CT80" s="330" t="str">
        <f ca="true">+IF(OFFSET('Sanitation Data'!$E$32,0,10*ROW('Sanitation Data'!E74))="","",OFFSET('Sanitation Data'!$E$32,0,10*ROW('Sanitation Data'!E74)))</f>
        <v/>
      </c>
      <c r="CU80" s="330" t="str">
        <f ca="true">+IF(OFFSET('Sanitation Data'!$F$28,0,10*ROW('Sanitation Data'!F74))="","",OFFSET('Sanitation Data'!$F$28,0,10*ROW('Sanitation Data'!F74)))</f>
        <v/>
      </c>
      <c r="CV80" s="330" t="str">
        <f ca="true">+IF(OFFSET('Sanitation Data'!$F$29,0,10*ROW('Sanitation Data'!F74))="","",OFFSET('Sanitation Data'!$F$29,0,10*ROW('Sanitation Data'!F74)))</f>
        <v/>
      </c>
      <c r="CW80" s="330" t="str">
        <f ca="true">+IF(OFFSET('Sanitation Data'!$F$30,0,10*ROW('Sanitation Data'!F74))="","",OFFSET('Sanitation Data'!$F$30,0,10*ROW('Sanitation Data'!F74)))</f>
        <v/>
      </c>
      <c r="CX80" s="330" t="str">
        <f ca="true">+IF(OFFSET('Sanitation Data'!$F$31,0,10*ROW('Sanitation Data'!F74))="","",OFFSET('Sanitation Data'!$F$31,0,10*ROW('Sanitation Data'!F74)))</f>
        <v/>
      </c>
      <c r="CY80" s="330" t="str">
        <f ca="true">+IF(OFFSET('Sanitation Data'!$F$32,0,10*ROW('Sanitation Data'!F74))="","",OFFSET('Sanitation Data'!$F$32,0,10*ROW('Sanitation Data'!F74)))</f>
        <v/>
      </c>
      <c r="CZ80" s="330" t="str">
        <f ca="true">+IF(OFFSET('Sanitation Data'!$G$28,0,10*ROW('Sanitation Data'!G74))="","",OFFSET('Sanitation Data'!$G$28,0,10*ROW('Sanitation Data'!G74)))</f>
        <v/>
      </c>
      <c r="DA80" s="330" t="str">
        <f ca="true">+IF(OFFSET('Sanitation Data'!$G$29,0,10*ROW('Sanitation Data'!G74))="","",OFFSET('Sanitation Data'!$G$29,0,10*ROW('Sanitation Data'!G74)))</f>
        <v/>
      </c>
      <c r="DB80" s="330" t="str">
        <f ca="true">+IF(OFFSET('Sanitation Data'!$G$30,0,10*ROW('Sanitation Data'!G74))="","",OFFSET('Sanitation Data'!$G$30,0,10*ROW('Sanitation Data'!G74)))</f>
        <v/>
      </c>
      <c r="DC80" s="330" t="str">
        <f ca="true">+IF(OFFSET('Sanitation Data'!$G$31,0,10*ROW('Sanitation Data'!G74))="","",OFFSET('Sanitation Data'!$G$31,0,10*ROW('Sanitation Data'!G74)))</f>
        <v/>
      </c>
      <c r="DD80" s="330" t="str">
        <f ca="true">+IF(OFFSET('Sanitation Data'!$G$32,0,10*ROW('Sanitation Data'!G74))="","",OFFSET('Sanitation Data'!$G$32,0,10*ROW('Sanitation Data'!G74)))</f>
        <v/>
      </c>
      <c r="DE80" s="330" t="str">
        <f ca="true">+IF(OFFSET('Sanitation Data'!$H$28,0,10*ROW('Sanitation Data'!H74))="","",OFFSET('Sanitation Data'!$H$28,0,10*ROW('Sanitation Data'!H74)))</f>
        <v/>
      </c>
      <c r="DF80" s="330" t="str">
        <f ca="true">+IF(OFFSET('Sanitation Data'!$H$29,0,10*ROW('Sanitation Data'!H74))="","",OFFSET('Sanitation Data'!$H$29,0,10*ROW('Sanitation Data'!H74)))</f>
        <v/>
      </c>
      <c r="DG80" s="330" t="str">
        <f ca="true">+IF(OFFSET('Sanitation Data'!$H$30,0,10*ROW('Sanitation Data'!H74))="","",OFFSET('Sanitation Data'!$H$30,0,10*ROW('Sanitation Data'!H74)))</f>
        <v/>
      </c>
      <c r="DH80" s="330" t="str">
        <f ca="true">+IF(OFFSET('Sanitation Data'!$H$31,0,10*ROW('Sanitation Data'!H74))="","",OFFSET('Sanitation Data'!$H$31,0,10*ROW('Sanitation Data'!H74)))</f>
        <v/>
      </c>
      <c r="DI80" s="330" t="str">
        <f ca="true">+IF(OFFSET('Sanitation Data'!$H$32,0,10*ROW('Sanitation Data'!H74))="","",OFFSET('Sanitation Data'!$H$32,0,10*ROW('Sanitation Data'!H74)))</f>
        <v/>
      </c>
      <c r="DJ80" s="330" t="str">
        <f ca="true">+IF(OFFSET('Sanitation Data'!$I$28,0,10*ROW('Sanitation Data'!I74))="","",OFFSET('Sanitation Data'!$I$28,0,10*ROW('Sanitation Data'!I74)))</f>
        <v/>
      </c>
      <c r="DK80" s="330" t="str">
        <f ca="true">+IF(OFFSET('Sanitation Data'!$I$29,0,10*ROW('Sanitation Data'!I74))="","",OFFSET('Sanitation Data'!$I$29,0,10*ROW('Sanitation Data'!I74)))</f>
        <v/>
      </c>
      <c r="DL80" s="330" t="str">
        <f ca="true">+IF(OFFSET('Sanitation Data'!$I$30,0,10*ROW('Sanitation Data'!I74))="","",OFFSET('Sanitation Data'!$I$30,0,10*ROW('Sanitation Data'!I74)))</f>
        <v/>
      </c>
      <c r="DM80" s="330" t="str">
        <f ca="true">+IF(OFFSET('Sanitation Data'!$I$31,0,10*ROW('Sanitation Data'!I74))="","",OFFSET('Sanitation Data'!$I$31,0,10*ROW('Sanitation Data'!I74)))</f>
        <v/>
      </c>
      <c r="DN80" s="330" t="str">
        <f ca="true">+IF(OFFSET('Sanitation Data'!$I$32,0,10*ROW('Sanitation Data'!I74))="","",OFFSET('Sanitation Data'!$I$32,0,10*ROW('Sanitation Data'!I74)))</f>
        <v/>
      </c>
      <c r="DO80" s="330" t="str">
        <f ca="true">+IF(OFFSET('Hygiene Data'!$D$11,0,10*ROW('Hygiene Data'!D74))="","",OFFSET('Hygiene Data'!$D$11,0,10*ROW('Hygiene Data'!D74)))</f>
        <v/>
      </c>
      <c r="DP80" s="330" t="str">
        <f ca="true">+IF(OFFSET('Hygiene Data'!$D$12,0,10*ROW('Hygiene Data'!D74))="","",OFFSET('Hygiene Data'!$D$12,0,10*ROW('Hygiene Data'!D74)))</f>
        <v/>
      </c>
      <c r="DQ80" s="330" t="str">
        <f ca="true">+IF(OFFSET('Hygiene Data'!$D$13,0,10*ROW('Hygiene Data'!D74))="","",OFFSET('Hygiene Data'!$D$13,0,10*ROW('Hygiene Data'!D74)))</f>
        <v/>
      </c>
      <c r="DR80" s="330" t="str">
        <f ca="true">+IF(OFFSET('Hygiene Data'!$E$11,0,10*ROW('Hygiene Data'!E74))="","",OFFSET('Hygiene Data'!$E$11,0,10*ROW('Hygiene Data'!E74)))</f>
        <v/>
      </c>
      <c r="DS80" s="330" t="str">
        <f ca="true">+IF(OFFSET('Hygiene Data'!$E$12,0,10*ROW('Hygiene Data'!E74))="","",OFFSET('Hygiene Data'!$E$12,0,10*ROW('Hygiene Data'!E74)))</f>
        <v/>
      </c>
      <c r="DT80" s="330" t="str">
        <f ca="true">+IF(OFFSET('Hygiene Data'!$E$13,0,10*ROW('Hygiene Data'!E74))="","",OFFSET('Hygiene Data'!$E$13,0,10*ROW('Hygiene Data'!E74)))</f>
        <v/>
      </c>
      <c r="DU80" s="330" t="str">
        <f ca="true">+IF(OFFSET('Hygiene Data'!$F$11,0,10*ROW('Hygiene Data'!F74))="","",OFFSET('Hygiene Data'!$F$11,0,10*ROW('Hygiene Data'!F74)))</f>
        <v/>
      </c>
      <c r="DV80" s="330" t="str">
        <f ca="true">+IF(OFFSET('Hygiene Data'!$F$12,0,10*ROW('Hygiene Data'!F74))="","",OFFSET('Hygiene Data'!$F$12,0,10*ROW('Hygiene Data'!F74)))</f>
        <v/>
      </c>
      <c r="DW80" s="330" t="str">
        <f ca="true">+IF(OFFSET('Hygiene Data'!$F$13,0,10*ROW('Hygiene Data'!F74))="","",OFFSET('Hygiene Data'!$F$13,0,10*ROW('Hygiene Data'!F74)))</f>
        <v/>
      </c>
      <c r="DX80" s="330" t="str">
        <f ca="true">+IF(OFFSET('Hygiene Data'!$G$11,0,10*ROW('Hygiene Data'!G74))="","",OFFSET('Hygiene Data'!$G$11,0,10*ROW('Hygiene Data'!G74)))</f>
        <v/>
      </c>
      <c r="DY80" s="330" t="str">
        <f ca="true">+IF(OFFSET('Hygiene Data'!$G$12,0,10*ROW('Hygiene Data'!G74))="","",OFFSET('Hygiene Data'!$G$12,0,10*ROW('Hygiene Data'!G74)))</f>
        <v/>
      </c>
      <c r="DZ80" s="330" t="str">
        <f ca="true">+IF(OFFSET('Hygiene Data'!$G$13,0,10*ROW('Hygiene Data'!G74))="","",OFFSET('Hygiene Data'!$G$13,0,10*ROW('Hygiene Data'!G74)))</f>
        <v/>
      </c>
      <c r="EA80" s="330" t="str">
        <f ca="true">+IF(OFFSET('Hygiene Data'!$H$11,0,10*ROW('Hygiene Data'!H74))="","",OFFSET('Hygiene Data'!$H$11,0,10*ROW('Hygiene Data'!H74)))</f>
        <v/>
      </c>
      <c r="EB80" s="330" t="str">
        <f ca="true">+IF(OFFSET('Hygiene Data'!$H$12,0,10*ROW('Hygiene Data'!H74))="","",OFFSET('Hygiene Data'!$H$12,0,10*ROW('Hygiene Data'!H74)))</f>
        <v/>
      </c>
      <c r="EC80" s="330" t="str">
        <f ca="true">+IF(OFFSET('Hygiene Data'!$H$13,0,10*ROW('Hygiene Data'!H74))="","",OFFSET('Hygiene Data'!$H$13,0,10*ROW('Hygiene Data'!H74)))</f>
        <v/>
      </c>
      <c r="ED80" s="330" t="str">
        <f ca="true">+IF(OFFSET('Hygiene Data'!$I$11,0,10*ROW('Hygiene Data'!I74))="","",OFFSET('Hygiene Data'!$I$11,0,10*ROW('Hygiene Data'!I74)))</f>
        <v/>
      </c>
      <c r="EE80" s="330" t="str">
        <f ca="true">+IF(OFFSET('Hygiene Data'!$I$12,0,10*ROW('Hygiene Data'!I74))="","",OFFSET('Hygiene Data'!$I$12,0,10*ROW('Hygiene Data'!I74)))</f>
        <v/>
      </c>
      <c r="EF80" s="33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90"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30"/>
      <c r="BS81" s="330" t="str">
        <f ca="true">+IF(OFFSET('Water Data'!$D$27,0,10*ROW('Water Data'!D75))="","",OFFSET('Water Data'!$D$27,0,10*ROW('Water Data'!D75)))</f>
        <v/>
      </c>
      <c r="BT81" s="330" t="str">
        <f ca="true">+IF(OFFSET('Water Data'!$D$28,0,10*ROW('Water Data'!D75))="","",OFFSET('Water Data'!$D$28,0,10*ROW('Water Data'!D75)))</f>
        <v/>
      </c>
      <c r="BU81" s="330" t="str">
        <f ca="true">+IF(OFFSET('Water Data'!$D$29,0,10*ROW('Water Data'!D75))="","",OFFSET('Water Data'!$D$29,0,10*ROW('Water Data'!D75)))</f>
        <v/>
      </c>
      <c r="BV81" s="330" t="str">
        <f ca="true">+IF(OFFSET('Water Data'!$E$27,0,10*ROW('Water Data'!E75))="","",OFFSET('Water Data'!$E$27,0,10*ROW('Water Data'!E75)))</f>
        <v/>
      </c>
      <c r="BW81" s="330" t="str">
        <f ca="true">+IF(OFFSET('Water Data'!$E$28,0,10*ROW('Water Data'!E75))="","",OFFSET('Water Data'!$E$28,0,10*ROW('Water Data'!E75)))</f>
        <v/>
      </c>
      <c r="BX81" s="330" t="str">
        <f ca="true">+IF(OFFSET('Water Data'!$E$29,0,10*ROW('Water Data'!E75))="","",OFFSET('Water Data'!$E$29,0,10*ROW('Water Data'!E75)))</f>
        <v/>
      </c>
      <c r="BY81" s="330" t="str">
        <f ca="true">+IF(OFFSET('Water Data'!$F$27,0,10*ROW('Water Data'!F75))="","",OFFSET('Water Data'!$F$27,0,10*ROW('Water Data'!F75)))</f>
        <v/>
      </c>
      <c r="BZ81" s="330" t="str">
        <f ca="true">+IF(OFFSET('Water Data'!$F$28,0,10*ROW('Water Data'!F75))="","",OFFSET('Water Data'!$F$28,0,10*ROW('Water Data'!F75)))</f>
        <v/>
      </c>
      <c r="CA81" s="330" t="str">
        <f ca="true">+IF(OFFSET('Water Data'!$F$29,0,10*ROW('Water Data'!F75))="","",OFFSET('Water Data'!$F$29,0,10*ROW('Water Data'!F75)))</f>
        <v/>
      </c>
      <c r="CB81" s="330" t="str">
        <f ca="true">+IF(OFFSET('Water Data'!$G$27,0,10*ROW('Water Data'!G75))="","",OFFSET('Water Data'!$G$27,0,10*ROW('Water Data'!G75)))</f>
        <v/>
      </c>
      <c r="CC81" s="330" t="str">
        <f ca="true">+IF(OFFSET('Water Data'!$G$28,0,10*ROW('Water Data'!G75))="","",OFFSET('Water Data'!$G$28,0,10*ROW('Water Data'!G75)))</f>
        <v/>
      </c>
      <c r="CD81" s="330" t="str">
        <f ca="true">+IF(OFFSET('Water Data'!$G$29,0,10*ROW('Water Data'!G75))="","",OFFSET('Water Data'!$G$29,0,10*ROW('Water Data'!G75)))</f>
        <v/>
      </c>
      <c r="CE81" s="330" t="str">
        <f ca="true">+IF(OFFSET('Water Data'!$H$27,0,10*ROW('Water Data'!H75))="","",OFFSET('Water Data'!$H$27,0,10*ROW('Water Data'!H75)))</f>
        <v/>
      </c>
      <c r="CF81" s="330" t="str">
        <f ca="true">+IF(OFFSET('Water Data'!$H$28,0,10*ROW('Water Data'!H75))="","",OFFSET('Water Data'!$H$28,0,10*ROW('Water Data'!H75)))</f>
        <v/>
      </c>
      <c r="CG81" s="330" t="str">
        <f ca="true">+IF(OFFSET('Water Data'!$H$29,0,10*ROW('Water Data'!H75))="","",OFFSET('Water Data'!$H$29,0,10*ROW('Water Data'!H75)))</f>
        <v/>
      </c>
      <c r="CH81" s="330" t="str">
        <f ca="true">+IF(OFFSET('Water Data'!$I$27,0,10*ROW('Water Data'!I75))="","",OFFSET('Water Data'!$I$27,0,10*ROW('Water Data'!I75)))</f>
        <v/>
      </c>
      <c r="CI81" s="330" t="str">
        <f ca="true">+IF(OFFSET('Water Data'!$I$28,0,10*ROW('Water Data'!I75))="","",OFFSET('Water Data'!$I$28,0,10*ROW('Water Data'!I75)))</f>
        <v/>
      </c>
      <c r="CJ81" s="330" t="str">
        <f ca="true">+IF(OFFSET('Water Data'!$I$29,0,10*ROW('Water Data'!I75))="","",OFFSET('Water Data'!$I$29,0,10*ROW('Water Data'!I75)))</f>
        <v/>
      </c>
      <c r="CK81" s="330" t="str">
        <f ca="true">+IF(OFFSET('Sanitation Data'!$D$28,0,10*ROW('Sanitation Data'!D75))="","",OFFSET('Sanitation Data'!$D$28,0,10*ROW('Sanitation Data'!D75)))</f>
        <v/>
      </c>
      <c r="CL81" s="330" t="str">
        <f ca="true">+IF(OFFSET('Sanitation Data'!$D$29,0,10*ROW('Sanitation Data'!D75))="","",OFFSET('Sanitation Data'!$D$29,0,10*ROW('Sanitation Data'!D75)))</f>
        <v/>
      </c>
      <c r="CM81" s="330" t="str">
        <f ca="true">+IF(OFFSET('Sanitation Data'!$D$30,0,10*ROW('Sanitation Data'!D75))="","",OFFSET('Sanitation Data'!$D$30,0,10*ROW('Sanitation Data'!D75)))</f>
        <v/>
      </c>
      <c r="CN81" s="330" t="str">
        <f ca="true">+IF(OFFSET('Sanitation Data'!$D$31,0,10*ROW('Sanitation Data'!D75))="","",OFFSET('Sanitation Data'!$D$31,0,10*ROW('Sanitation Data'!D75)))</f>
        <v/>
      </c>
      <c r="CO81" s="330" t="str">
        <f ca="true">+IF(OFFSET('Sanitation Data'!$D$32,0,10*ROW('Sanitation Data'!D75))="","",OFFSET('Sanitation Data'!$D$32,0,10*ROW('Sanitation Data'!D75)))</f>
        <v/>
      </c>
      <c r="CP81" s="330" t="str">
        <f ca="true">+IF(OFFSET('Sanitation Data'!$E$28,0,10*ROW('Sanitation Data'!E75))="","",OFFSET('Sanitation Data'!$E$28,0,10*ROW('Sanitation Data'!E75)))</f>
        <v/>
      </c>
      <c r="CQ81" s="330" t="str">
        <f ca="true">+IF(OFFSET('Sanitation Data'!$E$29,0,10*ROW('Sanitation Data'!E75))="","",OFFSET('Sanitation Data'!$E$29,0,10*ROW('Sanitation Data'!E75)))</f>
        <v/>
      </c>
      <c r="CR81" s="330" t="str">
        <f ca="true">+IF(OFFSET('Sanitation Data'!$E$30,0,10*ROW('Sanitation Data'!E75))="","",OFFSET('Sanitation Data'!$E$30,0,10*ROW('Sanitation Data'!E75)))</f>
        <v/>
      </c>
      <c r="CS81" s="330" t="str">
        <f ca="true">+IF(OFFSET('Sanitation Data'!$E$31,0,10*ROW('Sanitation Data'!E75))="","",OFFSET('Sanitation Data'!$E$31,0,10*ROW('Sanitation Data'!E75)))</f>
        <v/>
      </c>
      <c r="CT81" s="330" t="str">
        <f ca="true">+IF(OFFSET('Sanitation Data'!$E$32,0,10*ROW('Sanitation Data'!E75))="","",OFFSET('Sanitation Data'!$E$32,0,10*ROW('Sanitation Data'!E75)))</f>
        <v/>
      </c>
      <c r="CU81" s="330" t="str">
        <f ca="true">+IF(OFFSET('Sanitation Data'!$F$28,0,10*ROW('Sanitation Data'!F75))="","",OFFSET('Sanitation Data'!$F$28,0,10*ROW('Sanitation Data'!F75)))</f>
        <v/>
      </c>
      <c r="CV81" s="330" t="str">
        <f ca="true">+IF(OFFSET('Sanitation Data'!$F$29,0,10*ROW('Sanitation Data'!F75))="","",OFFSET('Sanitation Data'!$F$29,0,10*ROW('Sanitation Data'!F75)))</f>
        <v/>
      </c>
      <c r="CW81" s="330" t="str">
        <f ca="true">+IF(OFFSET('Sanitation Data'!$F$30,0,10*ROW('Sanitation Data'!F75))="","",OFFSET('Sanitation Data'!$F$30,0,10*ROW('Sanitation Data'!F75)))</f>
        <v/>
      </c>
      <c r="CX81" s="330" t="str">
        <f ca="true">+IF(OFFSET('Sanitation Data'!$F$31,0,10*ROW('Sanitation Data'!F75))="","",OFFSET('Sanitation Data'!$F$31,0,10*ROW('Sanitation Data'!F75)))</f>
        <v/>
      </c>
      <c r="CY81" s="330" t="str">
        <f ca="true">+IF(OFFSET('Sanitation Data'!$F$32,0,10*ROW('Sanitation Data'!F75))="","",OFFSET('Sanitation Data'!$F$32,0,10*ROW('Sanitation Data'!F75)))</f>
        <v/>
      </c>
      <c r="CZ81" s="330" t="str">
        <f ca="true">+IF(OFFSET('Sanitation Data'!$G$28,0,10*ROW('Sanitation Data'!G75))="","",OFFSET('Sanitation Data'!$G$28,0,10*ROW('Sanitation Data'!G75)))</f>
        <v/>
      </c>
      <c r="DA81" s="330" t="str">
        <f ca="true">+IF(OFFSET('Sanitation Data'!$G$29,0,10*ROW('Sanitation Data'!G75))="","",OFFSET('Sanitation Data'!$G$29,0,10*ROW('Sanitation Data'!G75)))</f>
        <v/>
      </c>
      <c r="DB81" s="330" t="str">
        <f ca="true">+IF(OFFSET('Sanitation Data'!$G$30,0,10*ROW('Sanitation Data'!G75))="","",OFFSET('Sanitation Data'!$G$30,0,10*ROW('Sanitation Data'!G75)))</f>
        <v/>
      </c>
      <c r="DC81" s="330" t="str">
        <f ca="true">+IF(OFFSET('Sanitation Data'!$G$31,0,10*ROW('Sanitation Data'!G75))="","",OFFSET('Sanitation Data'!$G$31,0,10*ROW('Sanitation Data'!G75)))</f>
        <v/>
      </c>
      <c r="DD81" s="330" t="str">
        <f ca="true">+IF(OFFSET('Sanitation Data'!$G$32,0,10*ROW('Sanitation Data'!G75))="","",OFFSET('Sanitation Data'!$G$32,0,10*ROW('Sanitation Data'!G75)))</f>
        <v/>
      </c>
      <c r="DE81" s="330" t="str">
        <f ca="true">+IF(OFFSET('Sanitation Data'!$H$28,0,10*ROW('Sanitation Data'!H75))="","",OFFSET('Sanitation Data'!$H$28,0,10*ROW('Sanitation Data'!H75)))</f>
        <v/>
      </c>
      <c r="DF81" s="330" t="str">
        <f ca="true">+IF(OFFSET('Sanitation Data'!$H$29,0,10*ROW('Sanitation Data'!H75))="","",OFFSET('Sanitation Data'!$H$29,0,10*ROW('Sanitation Data'!H75)))</f>
        <v/>
      </c>
      <c r="DG81" s="330" t="str">
        <f ca="true">+IF(OFFSET('Sanitation Data'!$H$30,0,10*ROW('Sanitation Data'!H75))="","",OFFSET('Sanitation Data'!$H$30,0,10*ROW('Sanitation Data'!H75)))</f>
        <v/>
      </c>
      <c r="DH81" s="330" t="str">
        <f ca="true">+IF(OFFSET('Sanitation Data'!$H$31,0,10*ROW('Sanitation Data'!H75))="","",OFFSET('Sanitation Data'!$H$31,0,10*ROW('Sanitation Data'!H75)))</f>
        <v/>
      </c>
      <c r="DI81" s="330" t="str">
        <f ca="true">+IF(OFFSET('Sanitation Data'!$H$32,0,10*ROW('Sanitation Data'!H75))="","",OFFSET('Sanitation Data'!$H$32,0,10*ROW('Sanitation Data'!H75)))</f>
        <v/>
      </c>
      <c r="DJ81" s="330" t="str">
        <f ca="true">+IF(OFFSET('Sanitation Data'!$I$28,0,10*ROW('Sanitation Data'!I75))="","",OFFSET('Sanitation Data'!$I$28,0,10*ROW('Sanitation Data'!I75)))</f>
        <v/>
      </c>
      <c r="DK81" s="330" t="str">
        <f ca="true">+IF(OFFSET('Sanitation Data'!$I$29,0,10*ROW('Sanitation Data'!I75))="","",OFFSET('Sanitation Data'!$I$29,0,10*ROW('Sanitation Data'!I75)))</f>
        <v/>
      </c>
      <c r="DL81" s="330" t="str">
        <f ca="true">+IF(OFFSET('Sanitation Data'!$I$30,0,10*ROW('Sanitation Data'!I75))="","",OFFSET('Sanitation Data'!$I$30,0,10*ROW('Sanitation Data'!I75)))</f>
        <v/>
      </c>
      <c r="DM81" s="330" t="str">
        <f ca="true">+IF(OFFSET('Sanitation Data'!$I$31,0,10*ROW('Sanitation Data'!I75))="","",OFFSET('Sanitation Data'!$I$31,0,10*ROW('Sanitation Data'!I75)))</f>
        <v/>
      </c>
      <c r="DN81" s="330" t="str">
        <f ca="true">+IF(OFFSET('Sanitation Data'!$I$32,0,10*ROW('Sanitation Data'!I75))="","",OFFSET('Sanitation Data'!$I$32,0,10*ROW('Sanitation Data'!I75)))</f>
        <v/>
      </c>
      <c r="DO81" s="330" t="str">
        <f ca="true">+IF(OFFSET('Hygiene Data'!$D$11,0,10*ROW('Hygiene Data'!D75))="","",OFFSET('Hygiene Data'!$D$11,0,10*ROW('Hygiene Data'!D75)))</f>
        <v/>
      </c>
      <c r="DP81" s="330" t="str">
        <f ca="true">+IF(OFFSET('Hygiene Data'!$D$12,0,10*ROW('Hygiene Data'!D75))="","",OFFSET('Hygiene Data'!$D$12,0,10*ROW('Hygiene Data'!D75)))</f>
        <v/>
      </c>
      <c r="DQ81" s="330" t="str">
        <f ca="true">+IF(OFFSET('Hygiene Data'!$D$13,0,10*ROW('Hygiene Data'!D75))="","",OFFSET('Hygiene Data'!$D$13,0,10*ROW('Hygiene Data'!D75)))</f>
        <v/>
      </c>
      <c r="DR81" s="330" t="str">
        <f ca="true">+IF(OFFSET('Hygiene Data'!$E$11,0,10*ROW('Hygiene Data'!E75))="","",OFFSET('Hygiene Data'!$E$11,0,10*ROW('Hygiene Data'!E75)))</f>
        <v/>
      </c>
      <c r="DS81" s="330" t="str">
        <f ca="true">+IF(OFFSET('Hygiene Data'!$E$12,0,10*ROW('Hygiene Data'!E75))="","",OFFSET('Hygiene Data'!$E$12,0,10*ROW('Hygiene Data'!E75)))</f>
        <v/>
      </c>
      <c r="DT81" s="330" t="str">
        <f ca="true">+IF(OFFSET('Hygiene Data'!$E$13,0,10*ROW('Hygiene Data'!E75))="","",OFFSET('Hygiene Data'!$E$13,0,10*ROW('Hygiene Data'!E75)))</f>
        <v/>
      </c>
      <c r="DU81" s="330" t="str">
        <f ca="true">+IF(OFFSET('Hygiene Data'!$F$11,0,10*ROW('Hygiene Data'!F75))="","",OFFSET('Hygiene Data'!$F$11,0,10*ROW('Hygiene Data'!F75)))</f>
        <v/>
      </c>
      <c r="DV81" s="330" t="str">
        <f ca="true">+IF(OFFSET('Hygiene Data'!$F$12,0,10*ROW('Hygiene Data'!F75))="","",OFFSET('Hygiene Data'!$F$12,0,10*ROW('Hygiene Data'!F75)))</f>
        <v/>
      </c>
      <c r="DW81" s="330" t="str">
        <f ca="true">+IF(OFFSET('Hygiene Data'!$F$13,0,10*ROW('Hygiene Data'!F75))="","",OFFSET('Hygiene Data'!$F$13,0,10*ROW('Hygiene Data'!F75)))</f>
        <v/>
      </c>
      <c r="DX81" s="330" t="str">
        <f ca="true">+IF(OFFSET('Hygiene Data'!$G$11,0,10*ROW('Hygiene Data'!G75))="","",OFFSET('Hygiene Data'!$G$11,0,10*ROW('Hygiene Data'!G75)))</f>
        <v/>
      </c>
      <c r="DY81" s="330" t="str">
        <f ca="true">+IF(OFFSET('Hygiene Data'!$G$12,0,10*ROW('Hygiene Data'!G75))="","",OFFSET('Hygiene Data'!$G$12,0,10*ROW('Hygiene Data'!G75)))</f>
        <v/>
      </c>
      <c r="DZ81" s="330" t="str">
        <f ca="true">+IF(OFFSET('Hygiene Data'!$G$13,0,10*ROW('Hygiene Data'!G75))="","",OFFSET('Hygiene Data'!$G$13,0,10*ROW('Hygiene Data'!G75)))</f>
        <v/>
      </c>
      <c r="EA81" s="330" t="str">
        <f ca="true">+IF(OFFSET('Hygiene Data'!$H$11,0,10*ROW('Hygiene Data'!H75))="","",OFFSET('Hygiene Data'!$H$11,0,10*ROW('Hygiene Data'!H75)))</f>
        <v/>
      </c>
      <c r="EB81" s="330" t="str">
        <f ca="true">+IF(OFFSET('Hygiene Data'!$H$12,0,10*ROW('Hygiene Data'!H75))="","",OFFSET('Hygiene Data'!$H$12,0,10*ROW('Hygiene Data'!H75)))</f>
        <v/>
      </c>
      <c r="EC81" s="330" t="str">
        <f ca="true">+IF(OFFSET('Hygiene Data'!$H$13,0,10*ROW('Hygiene Data'!H75))="","",OFFSET('Hygiene Data'!$H$13,0,10*ROW('Hygiene Data'!H75)))</f>
        <v/>
      </c>
      <c r="ED81" s="330" t="str">
        <f ca="true">+IF(OFFSET('Hygiene Data'!$I$11,0,10*ROW('Hygiene Data'!I75))="","",OFFSET('Hygiene Data'!$I$11,0,10*ROW('Hygiene Data'!I75)))</f>
        <v/>
      </c>
      <c r="EE81" s="330" t="str">
        <f ca="true">+IF(OFFSET('Hygiene Data'!$I$12,0,10*ROW('Hygiene Data'!I75))="","",OFFSET('Hygiene Data'!$I$12,0,10*ROW('Hygiene Data'!I75)))</f>
        <v/>
      </c>
      <c r="EF81" s="33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90"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30"/>
      <c r="BS82" s="330" t="str">
        <f ca="true">+IF(OFFSET('Water Data'!$D$27,0,10*ROW('Water Data'!D76))="","",OFFSET('Water Data'!$D$27,0,10*ROW('Water Data'!D76)))</f>
        <v/>
      </c>
      <c r="BT82" s="330" t="str">
        <f ca="true">+IF(OFFSET('Water Data'!$D$28,0,10*ROW('Water Data'!D76))="","",OFFSET('Water Data'!$D$28,0,10*ROW('Water Data'!D76)))</f>
        <v/>
      </c>
      <c r="BU82" s="330" t="str">
        <f ca="true">+IF(OFFSET('Water Data'!$D$29,0,10*ROW('Water Data'!D76))="","",OFFSET('Water Data'!$D$29,0,10*ROW('Water Data'!D76)))</f>
        <v/>
      </c>
      <c r="BV82" s="330" t="str">
        <f ca="true">+IF(OFFSET('Water Data'!$E$27,0,10*ROW('Water Data'!E76))="","",OFFSET('Water Data'!$E$27,0,10*ROW('Water Data'!E76)))</f>
        <v/>
      </c>
      <c r="BW82" s="330" t="str">
        <f ca="true">+IF(OFFSET('Water Data'!$E$28,0,10*ROW('Water Data'!E76))="","",OFFSET('Water Data'!$E$28,0,10*ROW('Water Data'!E76)))</f>
        <v/>
      </c>
      <c r="BX82" s="330" t="str">
        <f ca="true">+IF(OFFSET('Water Data'!$E$29,0,10*ROW('Water Data'!E76))="","",OFFSET('Water Data'!$E$29,0,10*ROW('Water Data'!E76)))</f>
        <v/>
      </c>
      <c r="BY82" s="330" t="str">
        <f ca="true">+IF(OFFSET('Water Data'!$F$27,0,10*ROW('Water Data'!F76))="","",OFFSET('Water Data'!$F$27,0,10*ROW('Water Data'!F76)))</f>
        <v/>
      </c>
      <c r="BZ82" s="330" t="str">
        <f ca="true">+IF(OFFSET('Water Data'!$F$28,0,10*ROW('Water Data'!F76))="","",OFFSET('Water Data'!$F$28,0,10*ROW('Water Data'!F76)))</f>
        <v/>
      </c>
      <c r="CA82" s="330" t="str">
        <f ca="true">+IF(OFFSET('Water Data'!$F$29,0,10*ROW('Water Data'!F76))="","",OFFSET('Water Data'!$F$29,0,10*ROW('Water Data'!F76)))</f>
        <v/>
      </c>
      <c r="CB82" s="330" t="str">
        <f ca="true">+IF(OFFSET('Water Data'!$G$27,0,10*ROW('Water Data'!G76))="","",OFFSET('Water Data'!$G$27,0,10*ROW('Water Data'!G76)))</f>
        <v/>
      </c>
      <c r="CC82" s="330" t="str">
        <f ca="true">+IF(OFFSET('Water Data'!$G$28,0,10*ROW('Water Data'!G76))="","",OFFSET('Water Data'!$G$28,0,10*ROW('Water Data'!G76)))</f>
        <v/>
      </c>
      <c r="CD82" s="330" t="str">
        <f ca="true">+IF(OFFSET('Water Data'!$G$29,0,10*ROW('Water Data'!G76))="","",OFFSET('Water Data'!$G$29,0,10*ROW('Water Data'!G76)))</f>
        <v/>
      </c>
      <c r="CE82" s="330" t="str">
        <f ca="true">+IF(OFFSET('Water Data'!$H$27,0,10*ROW('Water Data'!H76))="","",OFFSET('Water Data'!$H$27,0,10*ROW('Water Data'!H76)))</f>
        <v/>
      </c>
      <c r="CF82" s="330" t="str">
        <f ca="true">+IF(OFFSET('Water Data'!$H$28,0,10*ROW('Water Data'!H76))="","",OFFSET('Water Data'!$H$28,0,10*ROW('Water Data'!H76)))</f>
        <v/>
      </c>
      <c r="CG82" s="330" t="str">
        <f ca="true">+IF(OFFSET('Water Data'!$H$29,0,10*ROW('Water Data'!H76))="","",OFFSET('Water Data'!$H$29,0,10*ROW('Water Data'!H76)))</f>
        <v/>
      </c>
      <c r="CH82" s="330" t="str">
        <f ca="true">+IF(OFFSET('Water Data'!$I$27,0,10*ROW('Water Data'!I76))="","",OFFSET('Water Data'!$I$27,0,10*ROW('Water Data'!I76)))</f>
        <v/>
      </c>
      <c r="CI82" s="330" t="str">
        <f ca="true">+IF(OFFSET('Water Data'!$I$28,0,10*ROW('Water Data'!I76))="","",OFFSET('Water Data'!$I$28,0,10*ROW('Water Data'!I76)))</f>
        <v/>
      </c>
      <c r="CJ82" s="330" t="str">
        <f ca="true">+IF(OFFSET('Water Data'!$I$29,0,10*ROW('Water Data'!I76))="","",OFFSET('Water Data'!$I$29,0,10*ROW('Water Data'!I76)))</f>
        <v/>
      </c>
      <c r="CK82" s="330" t="str">
        <f ca="true">+IF(OFFSET('Sanitation Data'!$D$28,0,10*ROW('Sanitation Data'!D76))="","",OFFSET('Sanitation Data'!$D$28,0,10*ROW('Sanitation Data'!D76)))</f>
        <v/>
      </c>
      <c r="CL82" s="330" t="str">
        <f ca="true">+IF(OFFSET('Sanitation Data'!$D$29,0,10*ROW('Sanitation Data'!D76))="","",OFFSET('Sanitation Data'!$D$29,0,10*ROW('Sanitation Data'!D76)))</f>
        <v/>
      </c>
      <c r="CM82" s="330" t="str">
        <f ca="true">+IF(OFFSET('Sanitation Data'!$D$30,0,10*ROW('Sanitation Data'!D76))="","",OFFSET('Sanitation Data'!$D$30,0,10*ROW('Sanitation Data'!D76)))</f>
        <v/>
      </c>
      <c r="CN82" s="330" t="str">
        <f ca="true">+IF(OFFSET('Sanitation Data'!$D$31,0,10*ROW('Sanitation Data'!D76))="","",OFFSET('Sanitation Data'!$D$31,0,10*ROW('Sanitation Data'!D76)))</f>
        <v/>
      </c>
      <c r="CO82" s="330" t="str">
        <f ca="true">+IF(OFFSET('Sanitation Data'!$D$32,0,10*ROW('Sanitation Data'!D76))="","",OFFSET('Sanitation Data'!$D$32,0,10*ROW('Sanitation Data'!D76)))</f>
        <v/>
      </c>
      <c r="CP82" s="330" t="str">
        <f ca="true">+IF(OFFSET('Sanitation Data'!$E$28,0,10*ROW('Sanitation Data'!E76))="","",OFFSET('Sanitation Data'!$E$28,0,10*ROW('Sanitation Data'!E76)))</f>
        <v/>
      </c>
      <c r="CQ82" s="330" t="str">
        <f ca="true">+IF(OFFSET('Sanitation Data'!$E$29,0,10*ROW('Sanitation Data'!E76))="","",OFFSET('Sanitation Data'!$E$29,0,10*ROW('Sanitation Data'!E76)))</f>
        <v/>
      </c>
      <c r="CR82" s="330" t="str">
        <f ca="true">+IF(OFFSET('Sanitation Data'!$E$30,0,10*ROW('Sanitation Data'!E76))="","",OFFSET('Sanitation Data'!$E$30,0,10*ROW('Sanitation Data'!E76)))</f>
        <v/>
      </c>
      <c r="CS82" s="330" t="str">
        <f ca="true">+IF(OFFSET('Sanitation Data'!$E$31,0,10*ROW('Sanitation Data'!E76))="","",OFFSET('Sanitation Data'!$E$31,0,10*ROW('Sanitation Data'!E76)))</f>
        <v/>
      </c>
      <c r="CT82" s="330" t="str">
        <f ca="true">+IF(OFFSET('Sanitation Data'!$E$32,0,10*ROW('Sanitation Data'!E76))="","",OFFSET('Sanitation Data'!$E$32,0,10*ROW('Sanitation Data'!E76)))</f>
        <v/>
      </c>
      <c r="CU82" s="330" t="str">
        <f ca="true">+IF(OFFSET('Sanitation Data'!$F$28,0,10*ROW('Sanitation Data'!F76))="","",OFFSET('Sanitation Data'!$F$28,0,10*ROW('Sanitation Data'!F76)))</f>
        <v/>
      </c>
      <c r="CV82" s="330" t="str">
        <f ca="true">+IF(OFFSET('Sanitation Data'!$F$29,0,10*ROW('Sanitation Data'!F76))="","",OFFSET('Sanitation Data'!$F$29,0,10*ROW('Sanitation Data'!F76)))</f>
        <v/>
      </c>
      <c r="CW82" s="330" t="str">
        <f ca="true">+IF(OFFSET('Sanitation Data'!$F$30,0,10*ROW('Sanitation Data'!F76))="","",OFFSET('Sanitation Data'!$F$30,0,10*ROW('Sanitation Data'!F76)))</f>
        <v/>
      </c>
      <c r="CX82" s="330" t="str">
        <f ca="true">+IF(OFFSET('Sanitation Data'!$F$31,0,10*ROW('Sanitation Data'!F76))="","",OFFSET('Sanitation Data'!$F$31,0,10*ROW('Sanitation Data'!F76)))</f>
        <v/>
      </c>
      <c r="CY82" s="330" t="str">
        <f ca="true">+IF(OFFSET('Sanitation Data'!$F$32,0,10*ROW('Sanitation Data'!F76))="","",OFFSET('Sanitation Data'!$F$32,0,10*ROW('Sanitation Data'!F76)))</f>
        <v/>
      </c>
      <c r="CZ82" s="330" t="str">
        <f ca="true">+IF(OFFSET('Sanitation Data'!$G$28,0,10*ROW('Sanitation Data'!G76))="","",OFFSET('Sanitation Data'!$G$28,0,10*ROW('Sanitation Data'!G76)))</f>
        <v/>
      </c>
      <c r="DA82" s="330" t="str">
        <f ca="true">+IF(OFFSET('Sanitation Data'!$G$29,0,10*ROW('Sanitation Data'!G76))="","",OFFSET('Sanitation Data'!$G$29,0,10*ROW('Sanitation Data'!G76)))</f>
        <v/>
      </c>
      <c r="DB82" s="330" t="str">
        <f ca="true">+IF(OFFSET('Sanitation Data'!$G$30,0,10*ROW('Sanitation Data'!G76))="","",OFFSET('Sanitation Data'!$G$30,0,10*ROW('Sanitation Data'!G76)))</f>
        <v/>
      </c>
      <c r="DC82" s="330" t="str">
        <f ca="true">+IF(OFFSET('Sanitation Data'!$G$31,0,10*ROW('Sanitation Data'!G76))="","",OFFSET('Sanitation Data'!$G$31,0,10*ROW('Sanitation Data'!G76)))</f>
        <v/>
      </c>
      <c r="DD82" s="330" t="str">
        <f ca="true">+IF(OFFSET('Sanitation Data'!$G$32,0,10*ROW('Sanitation Data'!G76))="","",OFFSET('Sanitation Data'!$G$32,0,10*ROW('Sanitation Data'!G76)))</f>
        <v/>
      </c>
      <c r="DE82" s="330" t="str">
        <f ca="true">+IF(OFFSET('Sanitation Data'!$H$28,0,10*ROW('Sanitation Data'!H76))="","",OFFSET('Sanitation Data'!$H$28,0,10*ROW('Sanitation Data'!H76)))</f>
        <v/>
      </c>
      <c r="DF82" s="330" t="str">
        <f ca="true">+IF(OFFSET('Sanitation Data'!$H$29,0,10*ROW('Sanitation Data'!H76))="","",OFFSET('Sanitation Data'!$H$29,0,10*ROW('Sanitation Data'!H76)))</f>
        <v/>
      </c>
      <c r="DG82" s="330" t="str">
        <f ca="true">+IF(OFFSET('Sanitation Data'!$H$30,0,10*ROW('Sanitation Data'!H76))="","",OFFSET('Sanitation Data'!$H$30,0,10*ROW('Sanitation Data'!H76)))</f>
        <v/>
      </c>
      <c r="DH82" s="330" t="str">
        <f ca="true">+IF(OFFSET('Sanitation Data'!$H$31,0,10*ROW('Sanitation Data'!H76))="","",OFFSET('Sanitation Data'!$H$31,0,10*ROW('Sanitation Data'!H76)))</f>
        <v/>
      </c>
      <c r="DI82" s="330" t="str">
        <f ca="true">+IF(OFFSET('Sanitation Data'!$H$32,0,10*ROW('Sanitation Data'!H76))="","",OFFSET('Sanitation Data'!$H$32,0,10*ROW('Sanitation Data'!H76)))</f>
        <v/>
      </c>
      <c r="DJ82" s="330" t="str">
        <f ca="true">+IF(OFFSET('Sanitation Data'!$I$28,0,10*ROW('Sanitation Data'!I76))="","",OFFSET('Sanitation Data'!$I$28,0,10*ROW('Sanitation Data'!I76)))</f>
        <v/>
      </c>
      <c r="DK82" s="330" t="str">
        <f ca="true">+IF(OFFSET('Sanitation Data'!$I$29,0,10*ROW('Sanitation Data'!I76))="","",OFFSET('Sanitation Data'!$I$29,0,10*ROW('Sanitation Data'!I76)))</f>
        <v/>
      </c>
      <c r="DL82" s="330" t="str">
        <f ca="true">+IF(OFFSET('Sanitation Data'!$I$30,0,10*ROW('Sanitation Data'!I76))="","",OFFSET('Sanitation Data'!$I$30,0,10*ROW('Sanitation Data'!I76)))</f>
        <v/>
      </c>
      <c r="DM82" s="330" t="str">
        <f ca="true">+IF(OFFSET('Sanitation Data'!$I$31,0,10*ROW('Sanitation Data'!I76))="","",OFFSET('Sanitation Data'!$I$31,0,10*ROW('Sanitation Data'!I76)))</f>
        <v/>
      </c>
      <c r="DN82" s="330" t="str">
        <f ca="true">+IF(OFFSET('Sanitation Data'!$I$32,0,10*ROW('Sanitation Data'!I76))="","",OFFSET('Sanitation Data'!$I$32,0,10*ROW('Sanitation Data'!I76)))</f>
        <v/>
      </c>
      <c r="DO82" s="330" t="str">
        <f ca="true">+IF(OFFSET('Hygiene Data'!$D$11,0,10*ROW('Hygiene Data'!D76))="","",OFFSET('Hygiene Data'!$D$11,0,10*ROW('Hygiene Data'!D76)))</f>
        <v/>
      </c>
      <c r="DP82" s="330" t="str">
        <f ca="true">+IF(OFFSET('Hygiene Data'!$D$12,0,10*ROW('Hygiene Data'!D76))="","",OFFSET('Hygiene Data'!$D$12,0,10*ROW('Hygiene Data'!D76)))</f>
        <v/>
      </c>
      <c r="DQ82" s="330" t="str">
        <f ca="true">+IF(OFFSET('Hygiene Data'!$D$13,0,10*ROW('Hygiene Data'!D76))="","",OFFSET('Hygiene Data'!$D$13,0,10*ROW('Hygiene Data'!D76)))</f>
        <v/>
      </c>
      <c r="DR82" s="330" t="str">
        <f ca="true">+IF(OFFSET('Hygiene Data'!$E$11,0,10*ROW('Hygiene Data'!E76))="","",OFFSET('Hygiene Data'!$E$11,0,10*ROW('Hygiene Data'!E76)))</f>
        <v/>
      </c>
      <c r="DS82" s="330" t="str">
        <f ca="true">+IF(OFFSET('Hygiene Data'!$E$12,0,10*ROW('Hygiene Data'!E76))="","",OFFSET('Hygiene Data'!$E$12,0,10*ROW('Hygiene Data'!E76)))</f>
        <v/>
      </c>
      <c r="DT82" s="330" t="str">
        <f ca="true">+IF(OFFSET('Hygiene Data'!$E$13,0,10*ROW('Hygiene Data'!E76))="","",OFFSET('Hygiene Data'!$E$13,0,10*ROW('Hygiene Data'!E76)))</f>
        <v/>
      </c>
      <c r="DU82" s="330" t="str">
        <f ca="true">+IF(OFFSET('Hygiene Data'!$F$11,0,10*ROW('Hygiene Data'!F76))="","",OFFSET('Hygiene Data'!$F$11,0,10*ROW('Hygiene Data'!F76)))</f>
        <v/>
      </c>
      <c r="DV82" s="330" t="str">
        <f ca="true">+IF(OFFSET('Hygiene Data'!$F$12,0,10*ROW('Hygiene Data'!F76))="","",OFFSET('Hygiene Data'!$F$12,0,10*ROW('Hygiene Data'!F76)))</f>
        <v/>
      </c>
      <c r="DW82" s="330" t="str">
        <f ca="true">+IF(OFFSET('Hygiene Data'!$F$13,0,10*ROW('Hygiene Data'!F76))="","",OFFSET('Hygiene Data'!$F$13,0,10*ROW('Hygiene Data'!F76)))</f>
        <v/>
      </c>
      <c r="DX82" s="330" t="str">
        <f ca="true">+IF(OFFSET('Hygiene Data'!$G$11,0,10*ROW('Hygiene Data'!G76))="","",OFFSET('Hygiene Data'!$G$11,0,10*ROW('Hygiene Data'!G76)))</f>
        <v/>
      </c>
      <c r="DY82" s="330" t="str">
        <f ca="true">+IF(OFFSET('Hygiene Data'!$G$12,0,10*ROW('Hygiene Data'!G76))="","",OFFSET('Hygiene Data'!$G$12,0,10*ROW('Hygiene Data'!G76)))</f>
        <v/>
      </c>
      <c r="DZ82" s="330" t="str">
        <f ca="true">+IF(OFFSET('Hygiene Data'!$G$13,0,10*ROW('Hygiene Data'!G76))="","",OFFSET('Hygiene Data'!$G$13,0,10*ROW('Hygiene Data'!G76)))</f>
        <v/>
      </c>
      <c r="EA82" s="330" t="str">
        <f ca="true">+IF(OFFSET('Hygiene Data'!$H$11,0,10*ROW('Hygiene Data'!H76))="","",OFFSET('Hygiene Data'!$H$11,0,10*ROW('Hygiene Data'!H76)))</f>
        <v/>
      </c>
      <c r="EB82" s="330" t="str">
        <f ca="true">+IF(OFFSET('Hygiene Data'!$H$12,0,10*ROW('Hygiene Data'!H76))="","",OFFSET('Hygiene Data'!$H$12,0,10*ROW('Hygiene Data'!H76)))</f>
        <v/>
      </c>
      <c r="EC82" s="330" t="str">
        <f ca="true">+IF(OFFSET('Hygiene Data'!$H$13,0,10*ROW('Hygiene Data'!H76))="","",OFFSET('Hygiene Data'!$H$13,0,10*ROW('Hygiene Data'!H76)))</f>
        <v/>
      </c>
      <c r="ED82" s="330" t="str">
        <f ca="true">+IF(OFFSET('Hygiene Data'!$I$11,0,10*ROW('Hygiene Data'!I76))="","",OFFSET('Hygiene Data'!$I$11,0,10*ROW('Hygiene Data'!I76)))</f>
        <v/>
      </c>
      <c r="EE82" s="330" t="str">
        <f ca="true">+IF(OFFSET('Hygiene Data'!$I$12,0,10*ROW('Hygiene Data'!I76))="","",OFFSET('Hygiene Data'!$I$12,0,10*ROW('Hygiene Data'!I76)))</f>
        <v/>
      </c>
      <c r="EF82" s="33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90"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30"/>
      <c r="BS83" s="330" t="str">
        <f ca="true">+IF(OFFSET('Water Data'!$D$27,0,10*ROW('Water Data'!D77))="","",OFFSET('Water Data'!$D$27,0,10*ROW('Water Data'!D77)))</f>
        <v/>
      </c>
      <c r="BT83" s="330" t="str">
        <f ca="true">+IF(OFFSET('Water Data'!$D$28,0,10*ROW('Water Data'!D77))="","",OFFSET('Water Data'!$D$28,0,10*ROW('Water Data'!D77)))</f>
        <v/>
      </c>
      <c r="BU83" s="330" t="str">
        <f ca="true">+IF(OFFSET('Water Data'!$D$29,0,10*ROW('Water Data'!D77))="","",OFFSET('Water Data'!$D$29,0,10*ROW('Water Data'!D77)))</f>
        <v/>
      </c>
      <c r="BV83" s="330" t="str">
        <f ca="true">+IF(OFFSET('Water Data'!$E$27,0,10*ROW('Water Data'!E77))="","",OFFSET('Water Data'!$E$27,0,10*ROW('Water Data'!E77)))</f>
        <v/>
      </c>
      <c r="BW83" s="330" t="str">
        <f ca="true">+IF(OFFSET('Water Data'!$E$28,0,10*ROW('Water Data'!E77))="","",OFFSET('Water Data'!$E$28,0,10*ROW('Water Data'!E77)))</f>
        <v/>
      </c>
      <c r="BX83" s="330" t="str">
        <f ca="true">+IF(OFFSET('Water Data'!$E$29,0,10*ROW('Water Data'!E77))="","",OFFSET('Water Data'!$E$29,0,10*ROW('Water Data'!E77)))</f>
        <v/>
      </c>
      <c r="BY83" s="330" t="str">
        <f ca="true">+IF(OFFSET('Water Data'!$F$27,0,10*ROW('Water Data'!F77))="","",OFFSET('Water Data'!$F$27,0,10*ROW('Water Data'!F77)))</f>
        <v/>
      </c>
      <c r="BZ83" s="330" t="str">
        <f ca="true">+IF(OFFSET('Water Data'!$F$28,0,10*ROW('Water Data'!F77))="","",OFFSET('Water Data'!$F$28,0,10*ROW('Water Data'!F77)))</f>
        <v/>
      </c>
      <c r="CA83" s="330" t="str">
        <f ca="true">+IF(OFFSET('Water Data'!$F$29,0,10*ROW('Water Data'!F77))="","",OFFSET('Water Data'!$F$29,0,10*ROW('Water Data'!F77)))</f>
        <v/>
      </c>
      <c r="CB83" s="330" t="str">
        <f ca="true">+IF(OFFSET('Water Data'!$G$27,0,10*ROW('Water Data'!G77))="","",OFFSET('Water Data'!$G$27,0,10*ROW('Water Data'!G77)))</f>
        <v/>
      </c>
      <c r="CC83" s="330" t="str">
        <f ca="true">+IF(OFFSET('Water Data'!$G$28,0,10*ROW('Water Data'!G77))="","",OFFSET('Water Data'!$G$28,0,10*ROW('Water Data'!G77)))</f>
        <v/>
      </c>
      <c r="CD83" s="330" t="str">
        <f ca="true">+IF(OFFSET('Water Data'!$G$29,0,10*ROW('Water Data'!G77))="","",OFFSET('Water Data'!$G$29,0,10*ROW('Water Data'!G77)))</f>
        <v/>
      </c>
      <c r="CE83" s="330" t="str">
        <f ca="true">+IF(OFFSET('Water Data'!$H$27,0,10*ROW('Water Data'!H77))="","",OFFSET('Water Data'!$H$27,0,10*ROW('Water Data'!H77)))</f>
        <v/>
      </c>
      <c r="CF83" s="330" t="str">
        <f ca="true">+IF(OFFSET('Water Data'!$H$28,0,10*ROW('Water Data'!H77))="","",OFFSET('Water Data'!$H$28,0,10*ROW('Water Data'!H77)))</f>
        <v/>
      </c>
      <c r="CG83" s="330" t="str">
        <f ca="true">+IF(OFFSET('Water Data'!$H$29,0,10*ROW('Water Data'!H77))="","",OFFSET('Water Data'!$H$29,0,10*ROW('Water Data'!H77)))</f>
        <v/>
      </c>
      <c r="CH83" s="330" t="str">
        <f ca="true">+IF(OFFSET('Water Data'!$I$27,0,10*ROW('Water Data'!I77))="","",OFFSET('Water Data'!$I$27,0,10*ROW('Water Data'!I77)))</f>
        <v/>
      </c>
      <c r="CI83" s="330" t="str">
        <f ca="true">+IF(OFFSET('Water Data'!$I$28,0,10*ROW('Water Data'!I77))="","",OFFSET('Water Data'!$I$28,0,10*ROW('Water Data'!I77)))</f>
        <v/>
      </c>
      <c r="CJ83" s="330" t="str">
        <f ca="true">+IF(OFFSET('Water Data'!$I$29,0,10*ROW('Water Data'!I77))="","",OFFSET('Water Data'!$I$29,0,10*ROW('Water Data'!I77)))</f>
        <v/>
      </c>
      <c r="CK83" s="330" t="str">
        <f ca="true">+IF(OFFSET('Sanitation Data'!$D$28,0,10*ROW('Sanitation Data'!D77))="","",OFFSET('Sanitation Data'!$D$28,0,10*ROW('Sanitation Data'!D77)))</f>
        <v/>
      </c>
      <c r="CL83" s="330" t="str">
        <f ca="true">+IF(OFFSET('Sanitation Data'!$D$29,0,10*ROW('Sanitation Data'!D77))="","",OFFSET('Sanitation Data'!$D$29,0,10*ROW('Sanitation Data'!D77)))</f>
        <v/>
      </c>
      <c r="CM83" s="330" t="str">
        <f ca="true">+IF(OFFSET('Sanitation Data'!$D$30,0,10*ROW('Sanitation Data'!D77))="","",OFFSET('Sanitation Data'!$D$30,0,10*ROW('Sanitation Data'!D77)))</f>
        <v/>
      </c>
      <c r="CN83" s="330" t="str">
        <f ca="true">+IF(OFFSET('Sanitation Data'!$D$31,0,10*ROW('Sanitation Data'!D77))="","",OFFSET('Sanitation Data'!$D$31,0,10*ROW('Sanitation Data'!D77)))</f>
        <v/>
      </c>
      <c r="CO83" s="330" t="str">
        <f ca="true">+IF(OFFSET('Sanitation Data'!$D$32,0,10*ROW('Sanitation Data'!D77))="","",OFFSET('Sanitation Data'!$D$32,0,10*ROW('Sanitation Data'!D77)))</f>
        <v/>
      </c>
      <c r="CP83" s="330" t="str">
        <f ca="true">+IF(OFFSET('Sanitation Data'!$E$28,0,10*ROW('Sanitation Data'!E77))="","",OFFSET('Sanitation Data'!$E$28,0,10*ROW('Sanitation Data'!E77)))</f>
        <v/>
      </c>
      <c r="CQ83" s="330" t="str">
        <f ca="true">+IF(OFFSET('Sanitation Data'!$E$29,0,10*ROW('Sanitation Data'!E77))="","",OFFSET('Sanitation Data'!$E$29,0,10*ROW('Sanitation Data'!E77)))</f>
        <v/>
      </c>
      <c r="CR83" s="330" t="str">
        <f ca="true">+IF(OFFSET('Sanitation Data'!$E$30,0,10*ROW('Sanitation Data'!E77))="","",OFFSET('Sanitation Data'!$E$30,0,10*ROW('Sanitation Data'!E77)))</f>
        <v/>
      </c>
      <c r="CS83" s="330" t="str">
        <f ca="true">+IF(OFFSET('Sanitation Data'!$E$31,0,10*ROW('Sanitation Data'!E77))="","",OFFSET('Sanitation Data'!$E$31,0,10*ROW('Sanitation Data'!E77)))</f>
        <v/>
      </c>
      <c r="CT83" s="330" t="str">
        <f ca="true">+IF(OFFSET('Sanitation Data'!$E$32,0,10*ROW('Sanitation Data'!E77))="","",OFFSET('Sanitation Data'!$E$32,0,10*ROW('Sanitation Data'!E77)))</f>
        <v/>
      </c>
      <c r="CU83" s="330" t="str">
        <f ca="true">+IF(OFFSET('Sanitation Data'!$F$28,0,10*ROW('Sanitation Data'!F77))="","",OFFSET('Sanitation Data'!$F$28,0,10*ROW('Sanitation Data'!F77)))</f>
        <v/>
      </c>
      <c r="CV83" s="330" t="str">
        <f ca="true">+IF(OFFSET('Sanitation Data'!$F$29,0,10*ROW('Sanitation Data'!F77))="","",OFFSET('Sanitation Data'!$F$29,0,10*ROW('Sanitation Data'!F77)))</f>
        <v/>
      </c>
      <c r="CW83" s="330" t="str">
        <f ca="true">+IF(OFFSET('Sanitation Data'!$F$30,0,10*ROW('Sanitation Data'!F77))="","",OFFSET('Sanitation Data'!$F$30,0,10*ROW('Sanitation Data'!F77)))</f>
        <v/>
      </c>
      <c r="CX83" s="330" t="str">
        <f ca="true">+IF(OFFSET('Sanitation Data'!$F$31,0,10*ROW('Sanitation Data'!F77))="","",OFFSET('Sanitation Data'!$F$31,0,10*ROW('Sanitation Data'!F77)))</f>
        <v/>
      </c>
      <c r="CY83" s="330" t="str">
        <f ca="true">+IF(OFFSET('Sanitation Data'!$F$32,0,10*ROW('Sanitation Data'!F77))="","",OFFSET('Sanitation Data'!$F$32,0,10*ROW('Sanitation Data'!F77)))</f>
        <v/>
      </c>
      <c r="CZ83" s="330" t="str">
        <f ca="true">+IF(OFFSET('Sanitation Data'!$G$28,0,10*ROW('Sanitation Data'!G77))="","",OFFSET('Sanitation Data'!$G$28,0,10*ROW('Sanitation Data'!G77)))</f>
        <v/>
      </c>
      <c r="DA83" s="330" t="str">
        <f ca="true">+IF(OFFSET('Sanitation Data'!$G$29,0,10*ROW('Sanitation Data'!G77))="","",OFFSET('Sanitation Data'!$G$29,0,10*ROW('Sanitation Data'!G77)))</f>
        <v/>
      </c>
      <c r="DB83" s="330" t="str">
        <f ca="true">+IF(OFFSET('Sanitation Data'!$G$30,0,10*ROW('Sanitation Data'!G77))="","",OFFSET('Sanitation Data'!$G$30,0,10*ROW('Sanitation Data'!G77)))</f>
        <v/>
      </c>
      <c r="DC83" s="330" t="str">
        <f ca="true">+IF(OFFSET('Sanitation Data'!$G$31,0,10*ROW('Sanitation Data'!G77))="","",OFFSET('Sanitation Data'!$G$31,0,10*ROW('Sanitation Data'!G77)))</f>
        <v/>
      </c>
      <c r="DD83" s="330" t="str">
        <f ca="true">+IF(OFFSET('Sanitation Data'!$G$32,0,10*ROW('Sanitation Data'!G77))="","",OFFSET('Sanitation Data'!$G$32,0,10*ROW('Sanitation Data'!G77)))</f>
        <v/>
      </c>
      <c r="DE83" s="330" t="str">
        <f ca="true">+IF(OFFSET('Sanitation Data'!$H$28,0,10*ROW('Sanitation Data'!H77))="","",OFFSET('Sanitation Data'!$H$28,0,10*ROW('Sanitation Data'!H77)))</f>
        <v/>
      </c>
      <c r="DF83" s="330" t="str">
        <f ca="true">+IF(OFFSET('Sanitation Data'!$H$29,0,10*ROW('Sanitation Data'!H77))="","",OFFSET('Sanitation Data'!$H$29,0,10*ROW('Sanitation Data'!H77)))</f>
        <v/>
      </c>
      <c r="DG83" s="330" t="str">
        <f ca="true">+IF(OFFSET('Sanitation Data'!$H$30,0,10*ROW('Sanitation Data'!H77))="","",OFFSET('Sanitation Data'!$H$30,0,10*ROW('Sanitation Data'!H77)))</f>
        <v/>
      </c>
      <c r="DH83" s="330" t="str">
        <f ca="true">+IF(OFFSET('Sanitation Data'!$H$31,0,10*ROW('Sanitation Data'!H77))="","",OFFSET('Sanitation Data'!$H$31,0,10*ROW('Sanitation Data'!H77)))</f>
        <v/>
      </c>
      <c r="DI83" s="330" t="str">
        <f ca="true">+IF(OFFSET('Sanitation Data'!$H$32,0,10*ROW('Sanitation Data'!H77))="","",OFFSET('Sanitation Data'!$H$32,0,10*ROW('Sanitation Data'!H77)))</f>
        <v/>
      </c>
      <c r="DJ83" s="330" t="str">
        <f ca="true">+IF(OFFSET('Sanitation Data'!$I$28,0,10*ROW('Sanitation Data'!I77))="","",OFFSET('Sanitation Data'!$I$28,0,10*ROW('Sanitation Data'!I77)))</f>
        <v/>
      </c>
      <c r="DK83" s="330" t="str">
        <f ca="true">+IF(OFFSET('Sanitation Data'!$I$29,0,10*ROW('Sanitation Data'!I77))="","",OFFSET('Sanitation Data'!$I$29,0,10*ROW('Sanitation Data'!I77)))</f>
        <v/>
      </c>
      <c r="DL83" s="330" t="str">
        <f ca="true">+IF(OFFSET('Sanitation Data'!$I$30,0,10*ROW('Sanitation Data'!I77))="","",OFFSET('Sanitation Data'!$I$30,0,10*ROW('Sanitation Data'!I77)))</f>
        <v/>
      </c>
      <c r="DM83" s="330" t="str">
        <f ca="true">+IF(OFFSET('Sanitation Data'!$I$31,0,10*ROW('Sanitation Data'!I77))="","",OFFSET('Sanitation Data'!$I$31,0,10*ROW('Sanitation Data'!I77)))</f>
        <v/>
      </c>
      <c r="DN83" s="330" t="str">
        <f ca="true">+IF(OFFSET('Sanitation Data'!$I$32,0,10*ROW('Sanitation Data'!I77))="","",OFFSET('Sanitation Data'!$I$32,0,10*ROW('Sanitation Data'!I77)))</f>
        <v/>
      </c>
      <c r="DO83" s="330" t="str">
        <f ca="true">+IF(OFFSET('Hygiene Data'!$D$11,0,10*ROW('Hygiene Data'!D77))="","",OFFSET('Hygiene Data'!$D$11,0,10*ROW('Hygiene Data'!D77)))</f>
        <v/>
      </c>
      <c r="DP83" s="330" t="str">
        <f ca="true">+IF(OFFSET('Hygiene Data'!$D$12,0,10*ROW('Hygiene Data'!D77))="","",OFFSET('Hygiene Data'!$D$12,0,10*ROW('Hygiene Data'!D77)))</f>
        <v/>
      </c>
      <c r="DQ83" s="330" t="str">
        <f ca="true">+IF(OFFSET('Hygiene Data'!$D$13,0,10*ROW('Hygiene Data'!D77))="","",OFFSET('Hygiene Data'!$D$13,0,10*ROW('Hygiene Data'!D77)))</f>
        <v/>
      </c>
      <c r="DR83" s="330" t="str">
        <f ca="true">+IF(OFFSET('Hygiene Data'!$E$11,0,10*ROW('Hygiene Data'!E77))="","",OFFSET('Hygiene Data'!$E$11,0,10*ROW('Hygiene Data'!E77)))</f>
        <v/>
      </c>
      <c r="DS83" s="330" t="str">
        <f ca="true">+IF(OFFSET('Hygiene Data'!$E$12,0,10*ROW('Hygiene Data'!E77))="","",OFFSET('Hygiene Data'!$E$12,0,10*ROW('Hygiene Data'!E77)))</f>
        <v/>
      </c>
      <c r="DT83" s="330" t="str">
        <f ca="true">+IF(OFFSET('Hygiene Data'!$E$13,0,10*ROW('Hygiene Data'!E77))="","",OFFSET('Hygiene Data'!$E$13,0,10*ROW('Hygiene Data'!E77)))</f>
        <v/>
      </c>
      <c r="DU83" s="330" t="str">
        <f ca="true">+IF(OFFSET('Hygiene Data'!$F$11,0,10*ROW('Hygiene Data'!F77))="","",OFFSET('Hygiene Data'!$F$11,0,10*ROW('Hygiene Data'!F77)))</f>
        <v/>
      </c>
      <c r="DV83" s="330" t="str">
        <f ca="true">+IF(OFFSET('Hygiene Data'!$F$12,0,10*ROW('Hygiene Data'!F77))="","",OFFSET('Hygiene Data'!$F$12,0,10*ROW('Hygiene Data'!F77)))</f>
        <v/>
      </c>
      <c r="DW83" s="330" t="str">
        <f ca="true">+IF(OFFSET('Hygiene Data'!$F$13,0,10*ROW('Hygiene Data'!F77))="","",OFFSET('Hygiene Data'!$F$13,0,10*ROW('Hygiene Data'!F77)))</f>
        <v/>
      </c>
      <c r="DX83" s="330" t="str">
        <f ca="true">+IF(OFFSET('Hygiene Data'!$G$11,0,10*ROW('Hygiene Data'!G77))="","",OFFSET('Hygiene Data'!$G$11,0,10*ROW('Hygiene Data'!G77)))</f>
        <v/>
      </c>
      <c r="DY83" s="330" t="str">
        <f ca="true">+IF(OFFSET('Hygiene Data'!$G$12,0,10*ROW('Hygiene Data'!G77))="","",OFFSET('Hygiene Data'!$G$12,0,10*ROW('Hygiene Data'!G77)))</f>
        <v/>
      </c>
      <c r="DZ83" s="330" t="str">
        <f ca="true">+IF(OFFSET('Hygiene Data'!$G$13,0,10*ROW('Hygiene Data'!G77))="","",OFFSET('Hygiene Data'!$G$13,0,10*ROW('Hygiene Data'!G77)))</f>
        <v/>
      </c>
      <c r="EA83" s="330" t="str">
        <f ca="true">+IF(OFFSET('Hygiene Data'!$H$11,0,10*ROW('Hygiene Data'!H77))="","",OFFSET('Hygiene Data'!$H$11,0,10*ROW('Hygiene Data'!H77)))</f>
        <v/>
      </c>
      <c r="EB83" s="330" t="str">
        <f ca="true">+IF(OFFSET('Hygiene Data'!$H$12,0,10*ROW('Hygiene Data'!H77))="","",OFFSET('Hygiene Data'!$H$12,0,10*ROW('Hygiene Data'!H77)))</f>
        <v/>
      </c>
      <c r="EC83" s="330" t="str">
        <f ca="true">+IF(OFFSET('Hygiene Data'!$H$13,0,10*ROW('Hygiene Data'!H77))="","",OFFSET('Hygiene Data'!$H$13,0,10*ROW('Hygiene Data'!H77)))</f>
        <v/>
      </c>
      <c r="ED83" s="330" t="str">
        <f ca="true">+IF(OFFSET('Hygiene Data'!$I$11,0,10*ROW('Hygiene Data'!I77))="","",OFFSET('Hygiene Data'!$I$11,0,10*ROW('Hygiene Data'!I77)))</f>
        <v/>
      </c>
      <c r="EE83" s="330" t="str">
        <f ca="true">+IF(OFFSET('Hygiene Data'!$I$12,0,10*ROW('Hygiene Data'!I77))="","",OFFSET('Hygiene Data'!$I$12,0,10*ROW('Hygiene Data'!I77)))</f>
        <v/>
      </c>
      <c r="EF83" s="33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90"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30"/>
      <c r="BS84" s="330" t="str">
        <f ca="true">+IF(OFFSET('Water Data'!$D$27,0,10*ROW('Water Data'!D78))="","",OFFSET('Water Data'!$D$27,0,10*ROW('Water Data'!D78)))</f>
        <v/>
      </c>
      <c r="BT84" s="330" t="str">
        <f ca="true">+IF(OFFSET('Water Data'!$D$28,0,10*ROW('Water Data'!D78))="","",OFFSET('Water Data'!$D$28,0,10*ROW('Water Data'!D78)))</f>
        <v/>
      </c>
      <c r="BU84" s="330" t="str">
        <f ca="true">+IF(OFFSET('Water Data'!$D$29,0,10*ROW('Water Data'!D78))="","",OFFSET('Water Data'!$D$29,0,10*ROW('Water Data'!D78)))</f>
        <v/>
      </c>
      <c r="BV84" s="330" t="str">
        <f ca="true">+IF(OFFSET('Water Data'!$E$27,0,10*ROW('Water Data'!E78))="","",OFFSET('Water Data'!$E$27,0,10*ROW('Water Data'!E78)))</f>
        <v/>
      </c>
      <c r="BW84" s="330" t="str">
        <f ca="true">+IF(OFFSET('Water Data'!$E$28,0,10*ROW('Water Data'!E78))="","",OFFSET('Water Data'!$E$28,0,10*ROW('Water Data'!E78)))</f>
        <v/>
      </c>
      <c r="BX84" s="330" t="str">
        <f ca="true">+IF(OFFSET('Water Data'!$E$29,0,10*ROW('Water Data'!E78))="","",OFFSET('Water Data'!$E$29,0,10*ROW('Water Data'!E78)))</f>
        <v/>
      </c>
      <c r="BY84" s="330" t="str">
        <f ca="true">+IF(OFFSET('Water Data'!$F$27,0,10*ROW('Water Data'!F78))="","",OFFSET('Water Data'!$F$27,0,10*ROW('Water Data'!F78)))</f>
        <v/>
      </c>
      <c r="BZ84" s="330" t="str">
        <f ca="true">+IF(OFFSET('Water Data'!$F$28,0,10*ROW('Water Data'!F78))="","",OFFSET('Water Data'!$F$28,0,10*ROW('Water Data'!F78)))</f>
        <v/>
      </c>
      <c r="CA84" s="330" t="str">
        <f ca="true">+IF(OFFSET('Water Data'!$F$29,0,10*ROW('Water Data'!F78))="","",OFFSET('Water Data'!$F$29,0,10*ROW('Water Data'!F78)))</f>
        <v/>
      </c>
      <c r="CB84" s="330" t="str">
        <f ca="true">+IF(OFFSET('Water Data'!$G$27,0,10*ROW('Water Data'!G78))="","",OFFSET('Water Data'!$G$27,0,10*ROW('Water Data'!G78)))</f>
        <v/>
      </c>
      <c r="CC84" s="330" t="str">
        <f ca="true">+IF(OFFSET('Water Data'!$G$28,0,10*ROW('Water Data'!G78))="","",OFFSET('Water Data'!$G$28,0,10*ROW('Water Data'!G78)))</f>
        <v/>
      </c>
      <c r="CD84" s="330" t="str">
        <f ca="true">+IF(OFFSET('Water Data'!$G$29,0,10*ROW('Water Data'!G78))="","",OFFSET('Water Data'!$G$29,0,10*ROW('Water Data'!G78)))</f>
        <v/>
      </c>
      <c r="CE84" s="330" t="str">
        <f ca="true">+IF(OFFSET('Water Data'!$H$27,0,10*ROW('Water Data'!H78))="","",OFFSET('Water Data'!$H$27,0,10*ROW('Water Data'!H78)))</f>
        <v/>
      </c>
      <c r="CF84" s="330" t="str">
        <f ca="true">+IF(OFFSET('Water Data'!$H$28,0,10*ROW('Water Data'!H78))="","",OFFSET('Water Data'!$H$28,0,10*ROW('Water Data'!H78)))</f>
        <v/>
      </c>
      <c r="CG84" s="330" t="str">
        <f ca="true">+IF(OFFSET('Water Data'!$H$29,0,10*ROW('Water Data'!H78))="","",OFFSET('Water Data'!$H$29,0,10*ROW('Water Data'!H78)))</f>
        <v/>
      </c>
      <c r="CH84" s="330" t="str">
        <f ca="true">+IF(OFFSET('Water Data'!$I$27,0,10*ROW('Water Data'!I78))="","",OFFSET('Water Data'!$I$27,0,10*ROW('Water Data'!I78)))</f>
        <v/>
      </c>
      <c r="CI84" s="330" t="str">
        <f ca="true">+IF(OFFSET('Water Data'!$I$28,0,10*ROW('Water Data'!I78))="","",OFFSET('Water Data'!$I$28,0,10*ROW('Water Data'!I78)))</f>
        <v/>
      </c>
      <c r="CJ84" s="330" t="str">
        <f ca="true">+IF(OFFSET('Water Data'!$I$29,0,10*ROW('Water Data'!I78))="","",OFFSET('Water Data'!$I$29,0,10*ROW('Water Data'!I78)))</f>
        <v/>
      </c>
      <c r="CK84" s="330" t="str">
        <f ca="true">+IF(OFFSET('Sanitation Data'!$D$28,0,10*ROW('Sanitation Data'!D78))="","",OFFSET('Sanitation Data'!$D$28,0,10*ROW('Sanitation Data'!D78)))</f>
        <v/>
      </c>
      <c r="CL84" s="330" t="str">
        <f ca="true">+IF(OFFSET('Sanitation Data'!$D$29,0,10*ROW('Sanitation Data'!D78))="","",OFFSET('Sanitation Data'!$D$29,0,10*ROW('Sanitation Data'!D78)))</f>
        <v/>
      </c>
      <c r="CM84" s="330" t="str">
        <f ca="true">+IF(OFFSET('Sanitation Data'!$D$30,0,10*ROW('Sanitation Data'!D78))="","",OFFSET('Sanitation Data'!$D$30,0,10*ROW('Sanitation Data'!D78)))</f>
        <v/>
      </c>
      <c r="CN84" s="330" t="str">
        <f ca="true">+IF(OFFSET('Sanitation Data'!$D$31,0,10*ROW('Sanitation Data'!D78))="","",OFFSET('Sanitation Data'!$D$31,0,10*ROW('Sanitation Data'!D78)))</f>
        <v/>
      </c>
      <c r="CO84" s="330" t="str">
        <f ca="true">+IF(OFFSET('Sanitation Data'!$D$32,0,10*ROW('Sanitation Data'!D78))="","",OFFSET('Sanitation Data'!$D$32,0,10*ROW('Sanitation Data'!D78)))</f>
        <v/>
      </c>
      <c r="CP84" s="330" t="str">
        <f ca="true">+IF(OFFSET('Sanitation Data'!$E$28,0,10*ROW('Sanitation Data'!E78))="","",OFFSET('Sanitation Data'!$E$28,0,10*ROW('Sanitation Data'!E78)))</f>
        <v/>
      </c>
      <c r="CQ84" s="330" t="str">
        <f ca="true">+IF(OFFSET('Sanitation Data'!$E$29,0,10*ROW('Sanitation Data'!E78))="","",OFFSET('Sanitation Data'!$E$29,0,10*ROW('Sanitation Data'!E78)))</f>
        <v/>
      </c>
      <c r="CR84" s="330" t="str">
        <f ca="true">+IF(OFFSET('Sanitation Data'!$E$30,0,10*ROW('Sanitation Data'!E78))="","",OFFSET('Sanitation Data'!$E$30,0,10*ROW('Sanitation Data'!E78)))</f>
        <v/>
      </c>
      <c r="CS84" s="330" t="str">
        <f ca="true">+IF(OFFSET('Sanitation Data'!$E$31,0,10*ROW('Sanitation Data'!E78))="","",OFFSET('Sanitation Data'!$E$31,0,10*ROW('Sanitation Data'!E78)))</f>
        <v/>
      </c>
      <c r="CT84" s="330" t="str">
        <f ca="true">+IF(OFFSET('Sanitation Data'!$E$32,0,10*ROW('Sanitation Data'!E78))="","",OFFSET('Sanitation Data'!$E$32,0,10*ROW('Sanitation Data'!E78)))</f>
        <v/>
      </c>
      <c r="CU84" s="330" t="str">
        <f ca="true">+IF(OFFSET('Sanitation Data'!$F$28,0,10*ROW('Sanitation Data'!F78))="","",OFFSET('Sanitation Data'!$F$28,0,10*ROW('Sanitation Data'!F78)))</f>
        <v/>
      </c>
      <c r="CV84" s="330" t="str">
        <f ca="true">+IF(OFFSET('Sanitation Data'!$F$29,0,10*ROW('Sanitation Data'!F78))="","",OFFSET('Sanitation Data'!$F$29,0,10*ROW('Sanitation Data'!F78)))</f>
        <v/>
      </c>
      <c r="CW84" s="330" t="str">
        <f ca="true">+IF(OFFSET('Sanitation Data'!$F$30,0,10*ROW('Sanitation Data'!F78))="","",OFFSET('Sanitation Data'!$F$30,0,10*ROW('Sanitation Data'!F78)))</f>
        <v/>
      </c>
      <c r="CX84" s="330" t="str">
        <f ca="true">+IF(OFFSET('Sanitation Data'!$F$31,0,10*ROW('Sanitation Data'!F78))="","",OFFSET('Sanitation Data'!$F$31,0,10*ROW('Sanitation Data'!F78)))</f>
        <v/>
      </c>
      <c r="CY84" s="330" t="str">
        <f ca="true">+IF(OFFSET('Sanitation Data'!$F$32,0,10*ROW('Sanitation Data'!F78))="","",OFFSET('Sanitation Data'!$F$32,0,10*ROW('Sanitation Data'!F78)))</f>
        <v/>
      </c>
      <c r="CZ84" s="330" t="str">
        <f ca="true">+IF(OFFSET('Sanitation Data'!$G$28,0,10*ROW('Sanitation Data'!G78))="","",OFFSET('Sanitation Data'!$G$28,0,10*ROW('Sanitation Data'!G78)))</f>
        <v/>
      </c>
      <c r="DA84" s="330" t="str">
        <f ca="true">+IF(OFFSET('Sanitation Data'!$G$29,0,10*ROW('Sanitation Data'!G78))="","",OFFSET('Sanitation Data'!$G$29,0,10*ROW('Sanitation Data'!G78)))</f>
        <v/>
      </c>
      <c r="DB84" s="330" t="str">
        <f ca="true">+IF(OFFSET('Sanitation Data'!$G$30,0,10*ROW('Sanitation Data'!G78))="","",OFFSET('Sanitation Data'!$G$30,0,10*ROW('Sanitation Data'!G78)))</f>
        <v/>
      </c>
      <c r="DC84" s="330" t="str">
        <f ca="true">+IF(OFFSET('Sanitation Data'!$G$31,0,10*ROW('Sanitation Data'!G78))="","",OFFSET('Sanitation Data'!$G$31,0,10*ROW('Sanitation Data'!G78)))</f>
        <v/>
      </c>
      <c r="DD84" s="330" t="str">
        <f ca="true">+IF(OFFSET('Sanitation Data'!$G$32,0,10*ROW('Sanitation Data'!G78))="","",OFFSET('Sanitation Data'!$G$32,0,10*ROW('Sanitation Data'!G78)))</f>
        <v/>
      </c>
      <c r="DE84" s="330" t="str">
        <f ca="true">+IF(OFFSET('Sanitation Data'!$H$28,0,10*ROW('Sanitation Data'!H78))="","",OFFSET('Sanitation Data'!$H$28,0,10*ROW('Sanitation Data'!H78)))</f>
        <v/>
      </c>
      <c r="DF84" s="330" t="str">
        <f ca="true">+IF(OFFSET('Sanitation Data'!$H$29,0,10*ROW('Sanitation Data'!H78))="","",OFFSET('Sanitation Data'!$H$29,0,10*ROW('Sanitation Data'!H78)))</f>
        <v/>
      </c>
      <c r="DG84" s="330" t="str">
        <f ca="true">+IF(OFFSET('Sanitation Data'!$H$30,0,10*ROW('Sanitation Data'!H78))="","",OFFSET('Sanitation Data'!$H$30,0,10*ROW('Sanitation Data'!H78)))</f>
        <v/>
      </c>
      <c r="DH84" s="330" t="str">
        <f ca="true">+IF(OFFSET('Sanitation Data'!$H$31,0,10*ROW('Sanitation Data'!H78))="","",OFFSET('Sanitation Data'!$H$31,0,10*ROW('Sanitation Data'!H78)))</f>
        <v/>
      </c>
      <c r="DI84" s="330" t="str">
        <f ca="true">+IF(OFFSET('Sanitation Data'!$H$32,0,10*ROW('Sanitation Data'!H78))="","",OFFSET('Sanitation Data'!$H$32,0,10*ROW('Sanitation Data'!H78)))</f>
        <v/>
      </c>
      <c r="DJ84" s="330" t="str">
        <f ca="true">+IF(OFFSET('Sanitation Data'!$I$28,0,10*ROW('Sanitation Data'!I78))="","",OFFSET('Sanitation Data'!$I$28,0,10*ROW('Sanitation Data'!I78)))</f>
        <v/>
      </c>
      <c r="DK84" s="330" t="str">
        <f ca="true">+IF(OFFSET('Sanitation Data'!$I$29,0,10*ROW('Sanitation Data'!I78))="","",OFFSET('Sanitation Data'!$I$29,0,10*ROW('Sanitation Data'!I78)))</f>
        <v/>
      </c>
      <c r="DL84" s="330" t="str">
        <f ca="true">+IF(OFFSET('Sanitation Data'!$I$30,0,10*ROW('Sanitation Data'!I78))="","",OFFSET('Sanitation Data'!$I$30,0,10*ROW('Sanitation Data'!I78)))</f>
        <v/>
      </c>
      <c r="DM84" s="330" t="str">
        <f ca="true">+IF(OFFSET('Sanitation Data'!$I$31,0,10*ROW('Sanitation Data'!I78))="","",OFFSET('Sanitation Data'!$I$31,0,10*ROW('Sanitation Data'!I78)))</f>
        <v/>
      </c>
      <c r="DN84" s="330" t="str">
        <f ca="true">+IF(OFFSET('Sanitation Data'!$I$32,0,10*ROW('Sanitation Data'!I78))="","",OFFSET('Sanitation Data'!$I$32,0,10*ROW('Sanitation Data'!I78)))</f>
        <v/>
      </c>
      <c r="DO84" s="330" t="str">
        <f ca="true">+IF(OFFSET('Hygiene Data'!$D$11,0,10*ROW('Hygiene Data'!D78))="","",OFFSET('Hygiene Data'!$D$11,0,10*ROW('Hygiene Data'!D78)))</f>
        <v/>
      </c>
      <c r="DP84" s="330" t="str">
        <f ca="true">+IF(OFFSET('Hygiene Data'!$D$12,0,10*ROW('Hygiene Data'!D78))="","",OFFSET('Hygiene Data'!$D$12,0,10*ROW('Hygiene Data'!D78)))</f>
        <v/>
      </c>
      <c r="DQ84" s="330" t="str">
        <f ca="true">+IF(OFFSET('Hygiene Data'!$D$13,0,10*ROW('Hygiene Data'!D78))="","",OFFSET('Hygiene Data'!$D$13,0,10*ROW('Hygiene Data'!D78)))</f>
        <v/>
      </c>
      <c r="DR84" s="330" t="str">
        <f ca="true">+IF(OFFSET('Hygiene Data'!$E$11,0,10*ROW('Hygiene Data'!E78))="","",OFFSET('Hygiene Data'!$E$11,0,10*ROW('Hygiene Data'!E78)))</f>
        <v/>
      </c>
      <c r="DS84" s="330" t="str">
        <f ca="true">+IF(OFFSET('Hygiene Data'!$E$12,0,10*ROW('Hygiene Data'!E78))="","",OFFSET('Hygiene Data'!$E$12,0,10*ROW('Hygiene Data'!E78)))</f>
        <v/>
      </c>
      <c r="DT84" s="330" t="str">
        <f ca="true">+IF(OFFSET('Hygiene Data'!$E$13,0,10*ROW('Hygiene Data'!E78))="","",OFFSET('Hygiene Data'!$E$13,0,10*ROW('Hygiene Data'!E78)))</f>
        <v/>
      </c>
      <c r="DU84" s="330" t="str">
        <f ca="true">+IF(OFFSET('Hygiene Data'!$F$11,0,10*ROW('Hygiene Data'!F78))="","",OFFSET('Hygiene Data'!$F$11,0,10*ROW('Hygiene Data'!F78)))</f>
        <v/>
      </c>
      <c r="DV84" s="330" t="str">
        <f ca="true">+IF(OFFSET('Hygiene Data'!$F$12,0,10*ROW('Hygiene Data'!F78))="","",OFFSET('Hygiene Data'!$F$12,0,10*ROW('Hygiene Data'!F78)))</f>
        <v/>
      </c>
      <c r="DW84" s="330" t="str">
        <f ca="true">+IF(OFFSET('Hygiene Data'!$F$13,0,10*ROW('Hygiene Data'!F78))="","",OFFSET('Hygiene Data'!$F$13,0,10*ROW('Hygiene Data'!F78)))</f>
        <v/>
      </c>
      <c r="DX84" s="330" t="str">
        <f ca="true">+IF(OFFSET('Hygiene Data'!$G$11,0,10*ROW('Hygiene Data'!G78))="","",OFFSET('Hygiene Data'!$G$11,0,10*ROW('Hygiene Data'!G78)))</f>
        <v/>
      </c>
      <c r="DY84" s="330" t="str">
        <f ca="true">+IF(OFFSET('Hygiene Data'!$G$12,0,10*ROW('Hygiene Data'!G78))="","",OFFSET('Hygiene Data'!$G$12,0,10*ROW('Hygiene Data'!G78)))</f>
        <v/>
      </c>
      <c r="DZ84" s="330" t="str">
        <f ca="true">+IF(OFFSET('Hygiene Data'!$G$13,0,10*ROW('Hygiene Data'!G78))="","",OFFSET('Hygiene Data'!$G$13,0,10*ROW('Hygiene Data'!G78)))</f>
        <v/>
      </c>
      <c r="EA84" s="330" t="str">
        <f ca="true">+IF(OFFSET('Hygiene Data'!$H$11,0,10*ROW('Hygiene Data'!H78))="","",OFFSET('Hygiene Data'!$H$11,0,10*ROW('Hygiene Data'!H78)))</f>
        <v/>
      </c>
      <c r="EB84" s="330" t="str">
        <f ca="true">+IF(OFFSET('Hygiene Data'!$H$12,0,10*ROW('Hygiene Data'!H78))="","",OFFSET('Hygiene Data'!$H$12,0,10*ROW('Hygiene Data'!H78)))</f>
        <v/>
      </c>
      <c r="EC84" s="330" t="str">
        <f ca="true">+IF(OFFSET('Hygiene Data'!$H$13,0,10*ROW('Hygiene Data'!H78))="","",OFFSET('Hygiene Data'!$H$13,0,10*ROW('Hygiene Data'!H78)))</f>
        <v/>
      </c>
      <c r="ED84" s="330" t="str">
        <f ca="true">+IF(OFFSET('Hygiene Data'!$I$11,0,10*ROW('Hygiene Data'!I78))="","",OFFSET('Hygiene Data'!$I$11,0,10*ROW('Hygiene Data'!I78)))</f>
        <v/>
      </c>
      <c r="EE84" s="330" t="str">
        <f ca="true">+IF(OFFSET('Hygiene Data'!$I$12,0,10*ROW('Hygiene Data'!I78))="","",OFFSET('Hygiene Data'!$I$12,0,10*ROW('Hygiene Data'!I78)))</f>
        <v/>
      </c>
      <c r="EF84" s="33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90"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30"/>
      <c r="BS85" s="330" t="str">
        <f ca="true">+IF(OFFSET('Water Data'!$D$27,0,10*ROW('Water Data'!D79))="","",OFFSET('Water Data'!$D$27,0,10*ROW('Water Data'!D79)))</f>
        <v/>
      </c>
      <c r="BT85" s="330" t="str">
        <f ca="true">+IF(OFFSET('Water Data'!$D$28,0,10*ROW('Water Data'!D79))="","",OFFSET('Water Data'!$D$28,0,10*ROW('Water Data'!D79)))</f>
        <v/>
      </c>
      <c r="BU85" s="330" t="str">
        <f ca="true">+IF(OFFSET('Water Data'!$D$29,0,10*ROW('Water Data'!D79))="","",OFFSET('Water Data'!$D$29,0,10*ROW('Water Data'!D79)))</f>
        <v/>
      </c>
      <c r="BV85" s="330" t="str">
        <f ca="true">+IF(OFFSET('Water Data'!$E$27,0,10*ROW('Water Data'!E79))="","",OFFSET('Water Data'!$E$27,0,10*ROW('Water Data'!E79)))</f>
        <v/>
      </c>
      <c r="BW85" s="330" t="str">
        <f ca="true">+IF(OFFSET('Water Data'!$E$28,0,10*ROW('Water Data'!E79))="","",OFFSET('Water Data'!$E$28,0,10*ROW('Water Data'!E79)))</f>
        <v/>
      </c>
      <c r="BX85" s="330" t="str">
        <f ca="true">+IF(OFFSET('Water Data'!$E$29,0,10*ROW('Water Data'!E79))="","",OFFSET('Water Data'!$E$29,0,10*ROW('Water Data'!E79)))</f>
        <v/>
      </c>
      <c r="BY85" s="330" t="str">
        <f ca="true">+IF(OFFSET('Water Data'!$F$27,0,10*ROW('Water Data'!F79))="","",OFFSET('Water Data'!$F$27,0,10*ROW('Water Data'!F79)))</f>
        <v/>
      </c>
      <c r="BZ85" s="330" t="str">
        <f ca="true">+IF(OFFSET('Water Data'!$F$28,0,10*ROW('Water Data'!F79))="","",OFFSET('Water Data'!$F$28,0,10*ROW('Water Data'!F79)))</f>
        <v/>
      </c>
      <c r="CA85" s="330" t="str">
        <f ca="true">+IF(OFFSET('Water Data'!$F$29,0,10*ROW('Water Data'!F79))="","",OFFSET('Water Data'!$F$29,0,10*ROW('Water Data'!F79)))</f>
        <v/>
      </c>
      <c r="CB85" s="330" t="str">
        <f ca="true">+IF(OFFSET('Water Data'!$G$27,0,10*ROW('Water Data'!G79))="","",OFFSET('Water Data'!$G$27,0,10*ROW('Water Data'!G79)))</f>
        <v/>
      </c>
      <c r="CC85" s="330" t="str">
        <f ca="true">+IF(OFFSET('Water Data'!$G$28,0,10*ROW('Water Data'!G79))="","",OFFSET('Water Data'!$G$28,0,10*ROW('Water Data'!G79)))</f>
        <v/>
      </c>
      <c r="CD85" s="330" t="str">
        <f ca="true">+IF(OFFSET('Water Data'!$G$29,0,10*ROW('Water Data'!G79))="","",OFFSET('Water Data'!$G$29,0,10*ROW('Water Data'!G79)))</f>
        <v/>
      </c>
      <c r="CE85" s="330" t="str">
        <f ca="true">+IF(OFFSET('Water Data'!$H$27,0,10*ROW('Water Data'!H79))="","",OFFSET('Water Data'!$H$27,0,10*ROW('Water Data'!H79)))</f>
        <v/>
      </c>
      <c r="CF85" s="330" t="str">
        <f ca="true">+IF(OFFSET('Water Data'!$H$28,0,10*ROW('Water Data'!H79))="","",OFFSET('Water Data'!$H$28,0,10*ROW('Water Data'!H79)))</f>
        <v/>
      </c>
      <c r="CG85" s="330" t="str">
        <f ca="true">+IF(OFFSET('Water Data'!$H$29,0,10*ROW('Water Data'!H79))="","",OFFSET('Water Data'!$H$29,0,10*ROW('Water Data'!H79)))</f>
        <v/>
      </c>
      <c r="CH85" s="330" t="str">
        <f ca="true">+IF(OFFSET('Water Data'!$I$27,0,10*ROW('Water Data'!I79))="","",OFFSET('Water Data'!$I$27,0,10*ROW('Water Data'!I79)))</f>
        <v/>
      </c>
      <c r="CI85" s="330" t="str">
        <f ca="true">+IF(OFFSET('Water Data'!$I$28,0,10*ROW('Water Data'!I79))="","",OFFSET('Water Data'!$I$28,0,10*ROW('Water Data'!I79)))</f>
        <v/>
      </c>
      <c r="CJ85" s="330" t="str">
        <f ca="true">+IF(OFFSET('Water Data'!$I$29,0,10*ROW('Water Data'!I79))="","",OFFSET('Water Data'!$I$29,0,10*ROW('Water Data'!I79)))</f>
        <v/>
      </c>
      <c r="CK85" s="330" t="str">
        <f ca="true">+IF(OFFSET('Sanitation Data'!$D$28,0,10*ROW('Sanitation Data'!D79))="","",OFFSET('Sanitation Data'!$D$28,0,10*ROW('Sanitation Data'!D79)))</f>
        <v/>
      </c>
      <c r="CL85" s="330" t="str">
        <f ca="true">+IF(OFFSET('Sanitation Data'!$D$29,0,10*ROW('Sanitation Data'!D79))="","",OFFSET('Sanitation Data'!$D$29,0,10*ROW('Sanitation Data'!D79)))</f>
        <v/>
      </c>
      <c r="CM85" s="330" t="str">
        <f ca="true">+IF(OFFSET('Sanitation Data'!$D$30,0,10*ROW('Sanitation Data'!D79))="","",OFFSET('Sanitation Data'!$D$30,0,10*ROW('Sanitation Data'!D79)))</f>
        <v/>
      </c>
      <c r="CN85" s="330" t="str">
        <f ca="true">+IF(OFFSET('Sanitation Data'!$D$31,0,10*ROW('Sanitation Data'!D79))="","",OFFSET('Sanitation Data'!$D$31,0,10*ROW('Sanitation Data'!D79)))</f>
        <v/>
      </c>
      <c r="CO85" s="330" t="str">
        <f ca="true">+IF(OFFSET('Sanitation Data'!$D$32,0,10*ROW('Sanitation Data'!D79))="","",OFFSET('Sanitation Data'!$D$32,0,10*ROW('Sanitation Data'!D79)))</f>
        <v/>
      </c>
      <c r="CP85" s="330" t="str">
        <f ca="true">+IF(OFFSET('Sanitation Data'!$E$28,0,10*ROW('Sanitation Data'!E79))="","",OFFSET('Sanitation Data'!$E$28,0,10*ROW('Sanitation Data'!E79)))</f>
        <v/>
      </c>
      <c r="CQ85" s="330" t="str">
        <f ca="true">+IF(OFFSET('Sanitation Data'!$E$29,0,10*ROW('Sanitation Data'!E79))="","",OFFSET('Sanitation Data'!$E$29,0,10*ROW('Sanitation Data'!E79)))</f>
        <v/>
      </c>
      <c r="CR85" s="330" t="str">
        <f ca="true">+IF(OFFSET('Sanitation Data'!$E$30,0,10*ROW('Sanitation Data'!E79))="","",OFFSET('Sanitation Data'!$E$30,0,10*ROW('Sanitation Data'!E79)))</f>
        <v/>
      </c>
      <c r="CS85" s="330" t="str">
        <f ca="true">+IF(OFFSET('Sanitation Data'!$E$31,0,10*ROW('Sanitation Data'!E79))="","",OFFSET('Sanitation Data'!$E$31,0,10*ROW('Sanitation Data'!E79)))</f>
        <v/>
      </c>
      <c r="CT85" s="330" t="str">
        <f ca="true">+IF(OFFSET('Sanitation Data'!$E$32,0,10*ROW('Sanitation Data'!E79))="","",OFFSET('Sanitation Data'!$E$32,0,10*ROW('Sanitation Data'!E79)))</f>
        <v/>
      </c>
      <c r="CU85" s="330" t="str">
        <f ca="true">+IF(OFFSET('Sanitation Data'!$F$28,0,10*ROW('Sanitation Data'!F79))="","",OFFSET('Sanitation Data'!$F$28,0,10*ROW('Sanitation Data'!F79)))</f>
        <v/>
      </c>
      <c r="CV85" s="330" t="str">
        <f ca="true">+IF(OFFSET('Sanitation Data'!$F$29,0,10*ROW('Sanitation Data'!F79))="","",OFFSET('Sanitation Data'!$F$29,0,10*ROW('Sanitation Data'!F79)))</f>
        <v/>
      </c>
      <c r="CW85" s="330" t="str">
        <f ca="true">+IF(OFFSET('Sanitation Data'!$F$30,0,10*ROW('Sanitation Data'!F79))="","",OFFSET('Sanitation Data'!$F$30,0,10*ROW('Sanitation Data'!F79)))</f>
        <v/>
      </c>
      <c r="CX85" s="330" t="str">
        <f ca="true">+IF(OFFSET('Sanitation Data'!$F$31,0,10*ROW('Sanitation Data'!F79))="","",OFFSET('Sanitation Data'!$F$31,0,10*ROW('Sanitation Data'!F79)))</f>
        <v/>
      </c>
      <c r="CY85" s="330" t="str">
        <f ca="true">+IF(OFFSET('Sanitation Data'!$F$32,0,10*ROW('Sanitation Data'!F79))="","",OFFSET('Sanitation Data'!$F$32,0,10*ROW('Sanitation Data'!F79)))</f>
        <v/>
      </c>
      <c r="CZ85" s="330" t="str">
        <f ca="true">+IF(OFFSET('Sanitation Data'!$G$28,0,10*ROW('Sanitation Data'!G79))="","",OFFSET('Sanitation Data'!$G$28,0,10*ROW('Sanitation Data'!G79)))</f>
        <v/>
      </c>
      <c r="DA85" s="330" t="str">
        <f ca="true">+IF(OFFSET('Sanitation Data'!$G$29,0,10*ROW('Sanitation Data'!G79))="","",OFFSET('Sanitation Data'!$G$29,0,10*ROW('Sanitation Data'!G79)))</f>
        <v/>
      </c>
      <c r="DB85" s="330" t="str">
        <f ca="true">+IF(OFFSET('Sanitation Data'!$G$30,0,10*ROW('Sanitation Data'!G79))="","",OFFSET('Sanitation Data'!$G$30,0,10*ROW('Sanitation Data'!G79)))</f>
        <v/>
      </c>
      <c r="DC85" s="330" t="str">
        <f ca="true">+IF(OFFSET('Sanitation Data'!$G$31,0,10*ROW('Sanitation Data'!G79))="","",OFFSET('Sanitation Data'!$G$31,0,10*ROW('Sanitation Data'!G79)))</f>
        <v/>
      </c>
      <c r="DD85" s="330" t="str">
        <f ca="true">+IF(OFFSET('Sanitation Data'!$G$32,0,10*ROW('Sanitation Data'!G79))="","",OFFSET('Sanitation Data'!$G$32,0,10*ROW('Sanitation Data'!G79)))</f>
        <v/>
      </c>
      <c r="DE85" s="330" t="str">
        <f ca="true">+IF(OFFSET('Sanitation Data'!$H$28,0,10*ROW('Sanitation Data'!H79))="","",OFFSET('Sanitation Data'!$H$28,0,10*ROW('Sanitation Data'!H79)))</f>
        <v/>
      </c>
      <c r="DF85" s="330" t="str">
        <f ca="true">+IF(OFFSET('Sanitation Data'!$H$29,0,10*ROW('Sanitation Data'!H79))="","",OFFSET('Sanitation Data'!$H$29,0,10*ROW('Sanitation Data'!H79)))</f>
        <v/>
      </c>
      <c r="DG85" s="330" t="str">
        <f ca="true">+IF(OFFSET('Sanitation Data'!$H$30,0,10*ROW('Sanitation Data'!H79))="","",OFFSET('Sanitation Data'!$H$30,0,10*ROW('Sanitation Data'!H79)))</f>
        <v/>
      </c>
      <c r="DH85" s="330" t="str">
        <f ca="true">+IF(OFFSET('Sanitation Data'!$H$31,0,10*ROW('Sanitation Data'!H79))="","",OFFSET('Sanitation Data'!$H$31,0,10*ROW('Sanitation Data'!H79)))</f>
        <v/>
      </c>
      <c r="DI85" s="330" t="str">
        <f ca="true">+IF(OFFSET('Sanitation Data'!$H$32,0,10*ROW('Sanitation Data'!H79))="","",OFFSET('Sanitation Data'!$H$32,0,10*ROW('Sanitation Data'!H79)))</f>
        <v/>
      </c>
      <c r="DJ85" s="330" t="str">
        <f ca="true">+IF(OFFSET('Sanitation Data'!$I$28,0,10*ROW('Sanitation Data'!I79))="","",OFFSET('Sanitation Data'!$I$28,0,10*ROW('Sanitation Data'!I79)))</f>
        <v/>
      </c>
      <c r="DK85" s="330" t="str">
        <f ca="true">+IF(OFFSET('Sanitation Data'!$I$29,0,10*ROW('Sanitation Data'!I79))="","",OFFSET('Sanitation Data'!$I$29,0,10*ROW('Sanitation Data'!I79)))</f>
        <v/>
      </c>
      <c r="DL85" s="330" t="str">
        <f ca="true">+IF(OFFSET('Sanitation Data'!$I$30,0,10*ROW('Sanitation Data'!I79))="","",OFFSET('Sanitation Data'!$I$30,0,10*ROW('Sanitation Data'!I79)))</f>
        <v/>
      </c>
      <c r="DM85" s="330" t="str">
        <f ca="true">+IF(OFFSET('Sanitation Data'!$I$31,0,10*ROW('Sanitation Data'!I79))="","",OFFSET('Sanitation Data'!$I$31,0,10*ROW('Sanitation Data'!I79)))</f>
        <v/>
      </c>
      <c r="DN85" s="330" t="str">
        <f ca="true">+IF(OFFSET('Sanitation Data'!$I$32,0,10*ROW('Sanitation Data'!I79))="","",OFFSET('Sanitation Data'!$I$32,0,10*ROW('Sanitation Data'!I79)))</f>
        <v/>
      </c>
      <c r="DO85" s="330" t="str">
        <f ca="true">+IF(OFFSET('Hygiene Data'!$D$11,0,10*ROW('Hygiene Data'!D79))="","",OFFSET('Hygiene Data'!$D$11,0,10*ROW('Hygiene Data'!D79)))</f>
        <v/>
      </c>
      <c r="DP85" s="330" t="str">
        <f ca="true">+IF(OFFSET('Hygiene Data'!$D$12,0,10*ROW('Hygiene Data'!D79))="","",OFFSET('Hygiene Data'!$D$12,0,10*ROW('Hygiene Data'!D79)))</f>
        <v/>
      </c>
      <c r="DQ85" s="330" t="str">
        <f ca="true">+IF(OFFSET('Hygiene Data'!$D$13,0,10*ROW('Hygiene Data'!D79))="","",OFFSET('Hygiene Data'!$D$13,0,10*ROW('Hygiene Data'!D79)))</f>
        <v/>
      </c>
      <c r="DR85" s="330" t="str">
        <f ca="true">+IF(OFFSET('Hygiene Data'!$E$11,0,10*ROW('Hygiene Data'!E79))="","",OFFSET('Hygiene Data'!$E$11,0,10*ROW('Hygiene Data'!E79)))</f>
        <v/>
      </c>
      <c r="DS85" s="330" t="str">
        <f ca="true">+IF(OFFSET('Hygiene Data'!$E$12,0,10*ROW('Hygiene Data'!E79))="","",OFFSET('Hygiene Data'!$E$12,0,10*ROW('Hygiene Data'!E79)))</f>
        <v/>
      </c>
      <c r="DT85" s="330" t="str">
        <f ca="true">+IF(OFFSET('Hygiene Data'!$E$13,0,10*ROW('Hygiene Data'!E79))="","",OFFSET('Hygiene Data'!$E$13,0,10*ROW('Hygiene Data'!E79)))</f>
        <v/>
      </c>
      <c r="DU85" s="330" t="str">
        <f ca="true">+IF(OFFSET('Hygiene Data'!$F$11,0,10*ROW('Hygiene Data'!F79))="","",OFFSET('Hygiene Data'!$F$11,0,10*ROW('Hygiene Data'!F79)))</f>
        <v/>
      </c>
      <c r="DV85" s="330" t="str">
        <f ca="true">+IF(OFFSET('Hygiene Data'!$F$12,0,10*ROW('Hygiene Data'!F79))="","",OFFSET('Hygiene Data'!$F$12,0,10*ROW('Hygiene Data'!F79)))</f>
        <v/>
      </c>
      <c r="DW85" s="330" t="str">
        <f ca="true">+IF(OFFSET('Hygiene Data'!$F$13,0,10*ROW('Hygiene Data'!F79))="","",OFFSET('Hygiene Data'!$F$13,0,10*ROW('Hygiene Data'!F79)))</f>
        <v/>
      </c>
      <c r="DX85" s="330" t="str">
        <f ca="true">+IF(OFFSET('Hygiene Data'!$G$11,0,10*ROW('Hygiene Data'!G79))="","",OFFSET('Hygiene Data'!$G$11,0,10*ROW('Hygiene Data'!G79)))</f>
        <v/>
      </c>
      <c r="DY85" s="330" t="str">
        <f ca="true">+IF(OFFSET('Hygiene Data'!$G$12,0,10*ROW('Hygiene Data'!G79))="","",OFFSET('Hygiene Data'!$G$12,0,10*ROW('Hygiene Data'!G79)))</f>
        <v/>
      </c>
      <c r="DZ85" s="330" t="str">
        <f ca="true">+IF(OFFSET('Hygiene Data'!$G$13,0,10*ROW('Hygiene Data'!G79))="","",OFFSET('Hygiene Data'!$G$13,0,10*ROW('Hygiene Data'!G79)))</f>
        <v/>
      </c>
      <c r="EA85" s="330" t="str">
        <f ca="true">+IF(OFFSET('Hygiene Data'!$H$11,0,10*ROW('Hygiene Data'!H79))="","",OFFSET('Hygiene Data'!$H$11,0,10*ROW('Hygiene Data'!H79)))</f>
        <v/>
      </c>
      <c r="EB85" s="330" t="str">
        <f ca="true">+IF(OFFSET('Hygiene Data'!$H$12,0,10*ROW('Hygiene Data'!H79))="","",OFFSET('Hygiene Data'!$H$12,0,10*ROW('Hygiene Data'!H79)))</f>
        <v/>
      </c>
      <c r="EC85" s="330" t="str">
        <f ca="true">+IF(OFFSET('Hygiene Data'!$H$13,0,10*ROW('Hygiene Data'!H79))="","",OFFSET('Hygiene Data'!$H$13,0,10*ROW('Hygiene Data'!H79)))</f>
        <v/>
      </c>
      <c r="ED85" s="330" t="str">
        <f ca="true">+IF(OFFSET('Hygiene Data'!$I$11,0,10*ROW('Hygiene Data'!I79))="","",OFFSET('Hygiene Data'!$I$11,0,10*ROW('Hygiene Data'!I79)))</f>
        <v/>
      </c>
      <c r="EE85" s="330" t="str">
        <f ca="true">+IF(OFFSET('Hygiene Data'!$I$12,0,10*ROW('Hygiene Data'!I79))="","",OFFSET('Hygiene Data'!$I$12,0,10*ROW('Hygiene Data'!I79)))</f>
        <v/>
      </c>
      <c r="EF85" s="33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90"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30"/>
      <c r="BS86" s="330" t="str">
        <f ca="true">+IF(OFFSET('Water Data'!$D$27,0,10*ROW('Water Data'!D80))="","",OFFSET('Water Data'!$D$27,0,10*ROW('Water Data'!D80)))</f>
        <v/>
      </c>
      <c r="BT86" s="330" t="str">
        <f ca="true">+IF(OFFSET('Water Data'!$D$28,0,10*ROW('Water Data'!D80))="","",OFFSET('Water Data'!$D$28,0,10*ROW('Water Data'!D80)))</f>
        <v/>
      </c>
      <c r="BU86" s="330" t="str">
        <f ca="true">+IF(OFFSET('Water Data'!$D$29,0,10*ROW('Water Data'!D80))="","",OFFSET('Water Data'!$D$29,0,10*ROW('Water Data'!D80)))</f>
        <v/>
      </c>
      <c r="BV86" s="330" t="str">
        <f ca="true">+IF(OFFSET('Water Data'!$E$27,0,10*ROW('Water Data'!E80))="","",OFFSET('Water Data'!$E$27,0,10*ROW('Water Data'!E80)))</f>
        <v/>
      </c>
      <c r="BW86" s="330" t="str">
        <f ca="true">+IF(OFFSET('Water Data'!$E$28,0,10*ROW('Water Data'!E80))="","",OFFSET('Water Data'!$E$28,0,10*ROW('Water Data'!E80)))</f>
        <v/>
      </c>
      <c r="BX86" s="330" t="str">
        <f ca="true">+IF(OFFSET('Water Data'!$E$29,0,10*ROW('Water Data'!E80))="","",OFFSET('Water Data'!$E$29,0,10*ROW('Water Data'!E80)))</f>
        <v/>
      </c>
      <c r="BY86" s="330" t="str">
        <f ca="true">+IF(OFFSET('Water Data'!$F$27,0,10*ROW('Water Data'!F80))="","",OFFSET('Water Data'!$F$27,0,10*ROW('Water Data'!F80)))</f>
        <v/>
      </c>
      <c r="BZ86" s="330" t="str">
        <f ca="true">+IF(OFFSET('Water Data'!$F$28,0,10*ROW('Water Data'!F80))="","",OFFSET('Water Data'!$F$28,0,10*ROW('Water Data'!F80)))</f>
        <v/>
      </c>
      <c r="CA86" s="330" t="str">
        <f ca="true">+IF(OFFSET('Water Data'!$F$29,0,10*ROW('Water Data'!F80))="","",OFFSET('Water Data'!$F$29,0,10*ROW('Water Data'!F80)))</f>
        <v/>
      </c>
      <c r="CB86" s="330" t="str">
        <f ca="true">+IF(OFFSET('Water Data'!$G$27,0,10*ROW('Water Data'!G80))="","",OFFSET('Water Data'!$G$27,0,10*ROW('Water Data'!G80)))</f>
        <v/>
      </c>
      <c r="CC86" s="330" t="str">
        <f ca="true">+IF(OFFSET('Water Data'!$G$28,0,10*ROW('Water Data'!G80))="","",OFFSET('Water Data'!$G$28,0,10*ROW('Water Data'!G80)))</f>
        <v/>
      </c>
      <c r="CD86" s="330" t="str">
        <f ca="true">+IF(OFFSET('Water Data'!$G$29,0,10*ROW('Water Data'!G80))="","",OFFSET('Water Data'!$G$29,0,10*ROW('Water Data'!G80)))</f>
        <v/>
      </c>
      <c r="CE86" s="330" t="str">
        <f ca="true">+IF(OFFSET('Water Data'!$H$27,0,10*ROW('Water Data'!H80))="","",OFFSET('Water Data'!$H$27,0,10*ROW('Water Data'!H80)))</f>
        <v/>
      </c>
      <c r="CF86" s="330" t="str">
        <f ca="true">+IF(OFFSET('Water Data'!$H$28,0,10*ROW('Water Data'!H80))="","",OFFSET('Water Data'!$H$28,0,10*ROW('Water Data'!H80)))</f>
        <v/>
      </c>
      <c r="CG86" s="330" t="str">
        <f ca="true">+IF(OFFSET('Water Data'!$H$29,0,10*ROW('Water Data'!H80))="","",OFFSET('Water Data'!$H$29,0,10*ROW('Water Data'!H80)))</f>
        <v/>
      </c>
      <c r="CH86" s="330" t="str">
        <f ca="true">+IF(OFFSET('Water Data'!$I$27,0,10*ROW('Water Data'!I80))="","",OFFSET('Water Data'!$I$27,0,10*ROW('Water Data'!I80)))</f>
        <v/>
      </c>
      <c r="CI86" s="330" t="str">
        <f ca="true">+IF(OFFSET('Water Data'!$I$28,0,10*ROW('Water Data'!I80))="","",OFFSET('Water Data'!$I$28,0,10*ROW('Water Data'!I80)))</f>
        <v/>
      </c>
      <c r="CJ86" s="330" t="str">
        <f ca="true">+IF(OFFSET('Water Data'!$I$29,0,10*ROW('Water Data'!I80))="","",OFFSET('Water Data'!$I$29,0,10*ROW('Water Data'!I80)))</f>
        <v/>
      </c>
      <c r="CK86" s="330" t="str">
        <f ca="true">+IF(OFFSET('Sanitation Data'!$D$28,0,10*ROW('Sanitation Data'!D80))="","",OFFSET('Sanitation Data'!$D$28,0,10*ROW('Sanitation Data'!D80)))</f>
        <v/>
      </c>
      <c r="CL86" s="330" t="str">
        <f ca="true">+IF(OFFSET('Sanitation Data'!$D$29,0,10*ROW('Sanitation Data'!D80))="","",OFFSET('Sanitation Data'!$D$29,0,10*ROW('Sanitation Data'!D80)))</f>
        <v/>
      </c>
      <c r="CM86" s="330" t="str">
        <f ca="true">+IF(OFFSET('Sanitation Data'!$D$30,0,10*ROW('Sanitation Data'!D80))="","",OFFSET('Sanitation Data'!$D$30,0,10*ROW('Sanitation Data'!D80)))</f>
        <v/>
      </c>
      <c r="CN86" s="330" t="str">
        <f ca="true">+IF(OFFSET('Sanitation Data'!$D$31,0,10*ROW('Sanitation Data'!D80))="","",OFFSET('Sanitation Data'!$D$31,0,10*ROW('Sanitation Data'!D80)))</f>
        <v/>
      </c>
      <c r="CO86" s="330" t="str">
        <f ca="true">+IF(OFFSET('Sanitation Data'!$D$32,0,10*ROW('Sanitation Data'!D80))="","",OFFSET('Sanitation Data'!$D$32,0,10*ROW('Sanitation Data'!D80)))</f>
        <v/>
      </c>
      <c r="CP86" s="330" t="str">
        <f ca="true">+IF(OFFSET('Sanitation Data'!$E$28,0,10*ROW('Sanitation Data'!E80))="","",OFFSET('Sanitation Data'!$E$28,0,10*ROW('Sanitation Data'!E80)))</f>
        <v/>
      </c>
      <c r="CQ86" s="330" t="str">
        <f ca="true">+IF(OFFSET('Sanitation Data'!$E$29,0,10*ROW('Sanitation Data'!E80))="","",OFFSET('Sanitation Data'!$E$29,0,10*ROW('Sanitation Data'!E80)))</f>
        <v/>
      </c>
      <c r="CR86" s="330" t="str">
        <f ca="true">+IF(OFFSET('Sanitation Data'!$E$30,0,10*ROW('Sanitation Data'!E80))="","",OFFSET('Sanitation Data'!$E$30,0,10*ROW('Sanitation Data'!E80)))</f>
        <v/>
      </c>
      <c r="CS86" s="330" t="str">
        <f ca="true">+IF(OFFSET('Sanitation Data'!$E$31,0,10*ROW('Sanitation Data'!E80))="","",OFFSET('Sanitation Data'!$E$31,0,10*ROW('Sanitation Data'!E80)))</f>
        <v/>
      </c>
      <c r="CT86" s="330" t="str">
        <f ca="true">+IF(OFFSET('Sanitation Data'!$E$32,0,10*ROW('Sanitation Data'!E80))="","",OFFSET('Sanitation Data'!$E$32,0,10*ROW('Sanitation Data'!E80)))</f>
        <v/>
      </c>
      <c r="CU86" s="330" t="str">
        <f ca="true">+IF(OFFSET('Sanitation Data'!$F$28,0,10*ROW('Sanitation Data'!F80))="","",OFFSET('Sanitation Data'!$F$28,0,10*ROW('Sanitation Data'!F80)))</f>
        <v/>
      </c>
      <c r="CV86" s="330" t="str">
        <f ca="true">+IF(OFFSET('Sanitation Data'!$F$29,0,10*ROW('Sanitation Data'!F80))="","",OFFSET('Sanitation Data'!$F$29,0,10*ROW('Sanitation Data'!F80)))</f>
        <v/>
      </c>
      <c r="CW86" s="330" t="str">
        <f ca="true">+IF(OFFSET('Sanitation Data'!$F$30,0,10*ROW('Sanitation Data'!F80))="","",OFFSET('Sanitation Data'!$F$30,0,10*ROW('Sanitation Data'!F80)))</f>
        <v/>
      </c>
      <c r="CX86" s="330" t="str">
        <f ca="true">+IF(OFFSET('Sanitation Data'!$F$31,0,10*ROW('Sanitation Data'!F80))="","",OFFSET('Sanitation Data'!$F$31,0,10*ROW('Sanitation Data'!F80)))</f>
        <v/>
      </c>
      <c r="CY86" s="330" t="str">
        <f ca="true">+IF(OFFSET('Sanitation Data'!$F$32,0,10*ROW('Sanitation Data'!F80))="","",OFFSET('Sanitation Data'!$F$32,0,10*ROW('Sanitation Data'!F80)))</f>
        <v/>
      </c>
      <c r="CZ86" s="330" t="str">
        <f ca="true">+IF(OFFSET('Sanitation Data'!$G$28,0,10*ROW('Sanitation Data'!G80))="","",OFFSET('Sanitation Data'!$G$28,0,10*ROW('Sanitation Data'!G80)))</f>
        <v/>
      </c>
      <c r="DA86" s="330" t="str">
        <f ca="true">+IF(OFFSET('Sanitation Data'!$G$29,0,10*ROW('Sanitation Data'!G80))="","",OFFSET('Sanitation Data'!$G$29,0,10*ROW('Sanitation Data'!G80)))</f>
        <v/>
      </c>
      <c r="DB86" s="330" t="str">
        <f ca="true">+IF(OFFSET('Sanitation Data'!$G$30,0,10*ROW('Sanitation Data'!G80))="","",OFFSET('Sanitation Data'!$G$30,0,10*ROW('Sanitation Data'!G80)))</f>
        <v/>
      </c>
      <c r="DC86" s="330" t="str">
        <f ca="true">+IF(OFFSET('Sanitation Data'!$G$31,0,10*ROW('Sanitation Data'!G80))="","",OFFSET('Sanitation Data'!$G$31,0,10*ROW('Sanitation Data'!G80)))</f>
        <v/>
      </c>
      <c r="DD86" s="330" t="str">
        <f ca="true">+IF(OFFSET('Sanitation Data'!$G$32,0,10*ROW('Sanitation Data'!G80))="","",OFFSET('Sanitation Data'!$G$32,0,10*ROW('Sanitation Data'!G80)))</f>
        <v/>
      </c>
      <c r="DE86" s="330" t="str">
        <f ca="true">+IF(OFFSET('Sanitation Data'!$H$28,0,10*ROW('Sanitation Data'!H80))="","",OFFSET('Sanitation Data'!$H$28,0,10*ROW('Sanitation Data'!H80)))</f>
        <v/>
      </c>
      <c r="DF86" s="330" t="str">
        <f ca="true">+IF(OFFSET('Sanitation Data'!$H$29,0,10*ROW('Sanitation Data'!H80))="","",OFFSET('Sanitation Data'!$H$29,0,10*ROW('Sanitation Data'!H80)))</f>
        <v/>
      </c>
      <c r="DG86" s="330" t="str">
        <f ca="true">+IF(OFFSET('Sanitation Data'!$H$30,0,10*ROW('Sanitation Data'!H80))="","",OFFSET('Sanitation Data'!$H$30,0,10*ROW('Sanitation Data'!H80)))</f>
        <v/>
      </c>
      <c r="DH86" s="330" t="str">
        <f ca="true">+IF(OFFSET('Sanitation Data'!$H$31,0,10*ROW('Sanitation Data'!H80))="","",OFFSET('Sanitation Data'!$H$31,0,10*ROW('Sanitation Data'!H80)))</f>
        <v/>
      </c>
      <c r="DI86" s="330" t="str">
        <f ca="true">+IF(OFFSET('Sanitation Data'!$H$32,0,10*ROW('Sanitation Data'!H80))="","",OFFSET('Sanitation Data'!$H$32,0,10*ROW('Sanitation Data'!H80)))</f>
        <v/>
      </c>
      <c r="DJ86" s="330" t="str">
        <f ca="true">+IF(OFFSET('Sanitation Data'!$I$28,0,10*ROW('Sanitation Data'!I80))="","",OFFSET('Sanitation Data'!$I$28,0,10*ROW('Sanitation Data'!I80)))</f>
        <v/>
      </c>
      <c r="DK86" s="330" t="str">
        <f ca="true">+IF(OFFSET('Sanitation Data'!$I$29,0,10*ROW('Sanitation Data'!I80))="","",OFFSET('Sanitation Data'!$I$29,0,10*ROW('Sanitation Data'!I80)))</f>
        <v/>
      </c>
      <c r="DL86" s="330" t="str">
        <f ca="true">+IF(OFFSET('Sanitation Data'!$I$30,0,10*ROW('Sanitation Data'!I80))="","",OFFSET('Sanitation Data'!$I$30,0,10*ROW('Sanitation Data'!I80)))</f>
        <v/>
      </c>
      <c r="DM86" s="330" t="str">
        <f ca="true">+IF(OFFSET('Sanitation Data'!$I$31,0,10*ROW('Sanitation Data'!I80))="","",OFFSET('Sanitation Data'!$I$31,0,10*ROW('Sanitation Data'!I80)))</f>
        <v/>
      </c>
      <c r="DN86" s="330" t="str">
        <f ca="true">+IF(OFFSET('Sanitation Data'!$I$32,0,10*ROW('Sanitation Data'!I80))="","",OFFSET('Sanitation Data'!$I$32,0,10*ROW('Sanitation Data'!I80)))</f>
        <v/>
      </c>
      <c r="DO86" s="330" t="str">
        <f ca="true">+IF(OFFSET('Hygiene Data'!$D$11,0,10*ROW('Hygiene Data'!D80))="","",OFFSET('Hygiene Data'!$D$11,0,10*ROW('Hygiene Data'!D80)))</f>
        <v/>
      </c>
      <c r="DP86" s="330" t="str">
        <f ca="true">+IF(OFFSET('Hygiene Data'!$D$12,0,10*ROW('Hygiene Data'!D80))="","",OFFSET('Hygiene Data'!$D$12,0,10*ROW('Hygiene Data'!D80)))</f>
        <v/>
      </c>
      <c r="DQ86" s="330" t="str">
        <f ca="true">+IF(OFFSET('Hygiene Data'!$D$13,0,10*ROW('Hygiene Data'!D80))="","",OFFSET('Hygiene Data'!$D$13,0,10*ROW('Hygiene Data'!D80)))</f>
        <v/>
      </c>
      <c r="DR86" s="330" t="str">
        <f ca="true">+IF(OFFSET('Hygiene Data'!$E$11,0,10*ROW('Hygiene Data'!E80))="","",OFFSET('Hygiene Data'!$E$11,0,10*ROW('Hygiene Data'!E80)))</f>
        <v/>
      </c>
      <c r="DS86" s="330" t="str">
        <f ca="true">+IF(OFFSET('Hygiene Data'!$E$12,0,10*ROW('Hygiene Data'!E80))="","",OFFSET('Hygiene Data'!$E$12,0,10*ROW('Hygiene Data'!E80)))</f>
        <v/>
      </c>
      <c r="DT86" s="330" t="str">
        <f ca="true">+IF(OFFSET('Hygiene Data'!$E$13,0,10*ROW('Hygiene Data'!E80))="","",OFFSET('Hygiene Data'!$E$13,0,10*ROW('Hygiene Data'!E80)))</f>
        <v/>
      </c>
      <c r="DU86" s="330" t="str">
        <f ca="true">+IF(OFFSET('Hygiene Data'!$F$11,0,10*ROW('Hygiene Data'!F80))="","",OFFSET('Hygiene Data'!$F$11,0,10*ROW('Hygiene Data'!F80)))</f>
        <v/>
      </c>
      <c r="DV86" s="330" t="str">
        <f ca="true">+IF(OFFSET('Hygiene Data'!$F$12,0,10*ROW('Hygiene Data'!F80))="","",OFFSET('Hygiene Data'!$F$12,0,10*ROW('Hygiene Data'!F80)))</f>
        <v/>
      </c>
      <c r="DW86" s="330" t="str">
        <f ca="true">+IF(OFFSET('Hygiene Data'!$F$13,0,10*ROW('Hygiene Data'!F80))="","",OFFSET('Hygiene Data'!$F$13,0,10*ROW('Hygiene Data'!F80)))</f>
        <v/>
      </c>
      <c r="DX86" s="330" t="str">
        <f ca="true">+IF(OFFSET('Hygiene Data'!$G$11,0,10*ROW('Hygiene Data'!G80))="","",OFFSET('Hygiene Data'!$G$11,0,10*ROW('Hygiene Data'!G80)))</f>
        <v/>
      </c>
      <c r="DY86" s="330" t="str">
        <f ca="true">+IF(OFFSET('Hygiene Data'!$G$12,0,10*ROW('Hygiene Data'!G80))="","",OFFSET('Hygiene Data'!$G$12,0,10*ROW('Hygiene Data'!G80)))</f>
        <v/>
      </c>
      <c r="DZ86" s="330" t="str">
        <f ca="true">+IF(OFFSET('Hygiene Data'!$G$13,0,10*ROW('Hygiene Data'!G80))="","",OFFSET('Hygiene Data'!$G$13,0,10*ROW('Hygiene Data'!G80)))</f>
        <v/>
      </c>
      <c r="EA86" s="330" t="str">
        <f ca="true">+IF(OFFSET('Hygiene Data'!$H$11,0,10*ROW('Hygiene Data'!H80))="","",OFFSET('Hygiene Data'!$H$11,0,10*ROW('Hygiene Data'!H80)))</f>
        <v/>
      </c>
      <c r="EB86" s="330" t="str">
        <f ca="true">+IF(OFFSET('Hygiene Data'!$H$12,0,10*ROW('Hygiene Data'!H80))="","",OFFSET('Hygiene Data'!$H$12,0,10*ROW('Hygiene Data'!H80)))</f>
        <v/>
      </c>
      <c r="EC86" s="330" t="str">
        <f ca="true">+IF(OFFSET('Hygiene Data'!$H$13,0,10*ROW('Hygiene Data'!H80))="","",OFFSET('Hygiene Data'!$H$13,0,10*ROW('Hygiene Data'!H80)))</f>
        <v/>
      </c>
      <c r="ED86" s="330" t="str">
        <f ca="true">+IF(OFFSET('Hygiene Data'!$I$11,0,10*ROW('Hygiene Data'!I80))="","",OFFSET('Hygiene Data'!$I$11,0,10*ROW('Hygiene Data'!I80)))</f>
        <v/>
      </c>
      <c r="EE86" s="330" t="str">
        <f ca="true">+IF(OFFSET('Hygiene Data'!$I$12,0,10*ROW('Hygiene Data'!I80))="","",OFFSET('Hygiene Data'!$I$12,0,10*ROW('Hygiene Data'!I80)))</f>
        <v/>
      </c>
      <c r="EF86" s="33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90"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30"/>
      <c r="BS87" s="330" t="str">
        <f ca="true">+IF(OFFSET('Water Data'!$D$27,0,10*ROW('Water Data'!D81))="","",OFFSET('Water Data'!$D$27,0,10*ROW('Water Data'!D81)))</f>
        <v/>
      </c>
      <c r="BT87" s="330" t="str">
        <f ca="true">+IF(OFFSET('Water Data'!$D$28,0,10*ROW('Water Data'!D81))="","",OFFSET('Water Data'!$D$28,0,10*ROW('Water Data'!D81)))</f>
        <v/>
      </c>
      <c r="BU87" s="330" t="str">
        <f ca="true">+IF(OFFSET('Water Data'!$D$29,0,10*ROW('Water Data'!D81))="","",OFFSET('Water Data'!$D$29,0,10*ROW('Water Data'!D81)))</f>
        <v/>
      </c>
      <c r="BV87" s="330" t="str">
        <f ca="true">+IF(OFFSET('Water Data'!$E$27,0,10*ROW('Water Data'!E81))="","",OFFSET('Water Data'!$E$27,0,10*ROW('Water Data'!E81)))</f>
        <v/>
      </c>
      <c r="BW87" s="330" t="str">
        <f ca="true">+IF(OFFSET('Water Data'!$E$28,0,10*ROW('Water Data'!E81))="","",OFFSET('Water Data'!$E$28,0,10*ROW('Water Data'!E81)))</f>
        <v/>
      </c>
      <c r="BX87" s="330" t="str">
        <f ca="true">+IF(OFFSET('Water Data'!$E$29,0,10*ROW('Water Data'!E81))="","",OFFSET('Water Data'!$E$29,0,10*ROW('Water Data'!E81)))</f>
        <v/>
      </c>
      <c r="BY87" s="330" t="str">
        <f ca="true">+IF(OFFSET('Water Data'!$F$27,0,10*ROW('Water Data'!F81))="","",OFFSET('Water Data'!$F$27,0,10*ROW('Water Data'!F81)))</f>
        <v/>
      </c>
      <c r="BZ87" s="330" t="str">
        <f ca="true">+IF(OFFSET('Water Data'!$F$28,0,10*ROW('Water Data'!F81))="","",OFFSET('Water Data'!$F$28,0,10*ROW('Water Data'!F81)))</f>
        <v/>
      </c>
      <c r="CA87" s="330" t="str">
        <f ca="true">+IF(OFFSET('Water Data'!$F$29,0,10*ROW('Water Data'!F81))="","",OFFSET('Water Data'!$F$29,0,10*ROW('Water Data'!F81)))</f>
        <v/>
      </c>
      <c r="CB87" s="330" t="str">
        <f ca="true">+IF(OFFSET('Water Data'!$G$27,0,10*ROW('Water Data'!G81))="","",OFFSET('Water Data'!$G$27,0,10*ROW('Water Data'!G81)))</f>
        <v/>
      </c>
      <c r="CC87" s="330" t="str">
        <f ca="true">+IF(OFFSET('Water Data'!$G$28,0,10*ROW('Water Data'!G81))="","",OFFSET('Water Data'!$G$28,0,10*ROW('Water Data'!G81)))</f>
        <v/>
      </c>
      <c r="CD87" s="330" t="str">
        <f ca="true">+IF(OFFSET('Water Data'!$G$29,0,10*ROW('Water Data'!G81))="","",OFFSET('Water Data'!$G$29,0,10*ROW('Water Data'!G81)))</f>
        <v/>
      </c>
      <c r="CE87" s="330" t="str">
        <f ca="true">+IF(OFFSET('Water Data'!$H$27,0,10*ROW('Water Data'!H81))="","",OFFSET('Water Data'!$H$27,0,10*ROW('Water Data'!H81)))</f>
        <v/>
      </c>
      <c r="CF87" s="330" t="str">
        <f ca="true">+IF(OFFSET('Water Data'!$H$28,0,10*ROW('Water Data'!H81))="","",OFFSET('Water Data'!$H$28,0,10*ROW('Water Data'!H81)))</f>
        <v/>
      </c>
      <c r="CG87" s="330" t="str">
        <f ca="true">+IF(OFFSET('Water Data'!$H$29,0,10*ROW('Water Data'!H81))="","",OFFSET('Water Data'!$H$29,0,10*ROW('Water Data'!H81)))</f>
        <v/>
      </c>
      <c r="CH87" s="330" t="str">
        <f ca="true">+IF(OFFSET('Water Data'!$I$27,0,10*ROW('Water Data'!I81))="","",OFFSET('Water Data'!$I$27,0,10*ROW('Water Data'!I81)))</f>
        <v/>
      </c>
      <c r="CI87" s="330" t="str">
        <f ca="true">+IF(OFFSET('Water Data'!$I$28,0,10*ROW('Water Data'!I81))="","",OFFSET('Water Data'!$I$28,0,10*ROW('Water Data'!I81)))</f>
        <v/>
      </c>
      <c r="CJ87" s="330" t="str">
        <f ca="true">+IF(OFFSET('Water Data'!$I$29,0,10*ROW('Water Data'!I81))="","",OFFSET('Water Data'!$I$29,0,10*ROW('Water Data'!I81)))</f>
        <v/>
      </c>
      <c r="CK87" s="330" t="str">
        <f ca="true">+IF(OFFSET('Sanitation Data'!$D$28,0,10*ROW('Sanitation Data'!D81))="","",OFFSET('Sanitation Data'!$D$28,0,10*ROW('Sanitation Data'!D81)))</f>
        <v/>
      </c>
      <c r="CL87" s="330" t="str">
        <f ca="true">+IF(OFFSET('Sanitation Data'!$D$29,0,10*ROW('Sanitation Data'!D81))="","",OFFSET('Sanitation Data'!$D$29,0,10*ROW('Sanitation Data'!D81)))</f>
        <v/>
      </c>
      <c r="CM87" s="330" t="str">
        <f ca="true">+IF(OFFSET('Sanitation Data'!$D$30,0,10*ROW('Sanitation Data'!D81))="","",OFFSET('Sanitation Data'!$D$30,0,10*ROW('Sanitation Data'!D81)))</f>
        <v/>
      </c>
      <c r="CN87" s="330" t="str">
        <f ca="true">+IF(OFFSET('Sanitation Data'!$D$31,0,10*ROW('Sanitation Data'!D81))="","",OFFSET('Sanitation Data'!$D$31,0,10*ROW('Sanitation Data'!D81)))</f>
        <v/>
      </c>
      <c r="CO87" s="330" t="str">
        <f ca="true">+IF(OFFSET('Sanitation Data'!$D$32,0,10*ROW('Sanitation Data'!D81))="","",OFFSET('Sanitation Data'!$D$32,0,10*ROW('Sanitation Data'!D81)))</f>
        <v/>
      </c>
      <c r="CP87" s="330" t="str">
        <f ca="true">+IF(OFFSET('Sanitation Data'!$E$28,0,10*ROW('Sanitation Data'!E81))="","",OFFSET('Sanitation Data'!$E$28,0,10*ROW('Sanitation Data'!E81)))</f>
        <v/>
      </c>
      <c r="CQ87" s="330" t="str">
        <f ca="true">+IF(OFFSET('Sanitation Data'!$E$29,0,10*ROW('Sanitation Data'!E81))="","",OFFSET('Sanitation Data'!$E$29,0,10*ROW('Sanitation Data'!E81)))</f>
        <v/>
      </c>
      <c r="CR87" s="330" t="str">
        <f ca="true">+IF(OFFSET('Sanitation Data'!$E$30,0,10*ROW('Sanitation Data'!E81))="","",OFFSET('Sanitation Data'!$E$30,0,10*ROW('Sanitation Data'!E81)))</f>
        <v/>
      </c>
      <c r="CS87" s="330" t="str">
        <f ca="true">+IF(OFFSET('Sanitation Data'!$E$31,0,10*ROW('Sanitation Data'!E81))="","",OFFSET('Sanitation Data'!$E$31,0,10*ROW('Sanitation Data'!E81)))</f>
        <v/>
      </c>
      <c r="CT87" s="330" t="str">
        <f ca="true">+IF(OFFSET('Sanitation Data'!$E$32,0,10*ROW('Sanitation Data'!E81))="","",OFFSET('Sanitation Data'!$E$32,0,10*ROW('Sanitation Data'!E81)))</f>
        <v/>
      </c>
      <c r="CU87" s="330" t="str">
        <f ca="true">+IF(OFFSET('Sanitation Data'!$F$28,0,10*ROW('Sanitation Data'!F81))="","",OFFSET('Sanitation Data'!$F$28,0,10*ROW('Sanitation Data'!F81)))</f>
        <v/>
      </c>
      <c r="CV87" s="330" t="str">
        <f ca="true">+IF(OFFSET('Sanitation Data'!$F$29,0,10*ROW('Sanitation Data'!F81))="","",OFFSET('Sanitation Data'!$F$29,0,10*ROW('Sanitation Data'!F81)))</f>
        <v/>
      </c>
      <c r="CW87" s="330" t="str">
        <f ca="true">+IF(OFFSET('Sanitation Data'!$F$30,0,10*ROW('Sanitation Data'!F81))="","",OFFSET('Sanitation Data'!$F$30,0,10*ROW('Sanitation Data'!F81)))</f>
        <v/>
      </c>
      <c r="CX87" s="330" t="str">
        <f ca="true">+IF(OFFSET('Sanitation Data'!$F$31,0,10*ROW('Sanitation Data'!F81))="","",OFFSET('Sanitation Data'!$F$31,0,10*ROW('Sanitation Data'!F81)))</f>
        <v/>
      </c>
      <c r="CY87" s="330" t="str">
        <f ca="true">+IF(OFFSET('Sanitation Data'!$F$32,0,10*ROW('Sanitation Data'!F81))="","",OFFSET('Sanitation Data'!$F$32,0,10*ROW('Sanitation Data'!F81)))</f>
        <v/>
      </c>
      <c r="CZ87" s="330" t="str">
        <f ca="true">+IF(OFFSET('Sanitation Data'!$G$28,0,10*ROW('Sanitation Data'!G81))="","",OFFSET('Sanitation Data'!$G$28,0,10*ROW('Sanitation Data'!G81)))</f>
        <v/>
      </c>
      <c r="DA87" s="330" t="str">
        <f ca="true">+IF(OFFSET('Sanitation Data'!$G$29,0,10*ROW('Sanitation Data'!G81))="","",OFFSET('Sanitation Data'!$G$29,0,10*ROW('Sanitation Data'!G81)))</f>
        <v/>
      </c>
      <c r="DB87" s="330" t="str">
        <f ca="true">+IF(OFFSET('Sanitation Data'!$G$30,0,10*ROW('Sanitation Data'!G81))="","",OFFSET('Sanitation Data'!$G$30,0,10*ROW('Sanitation Data'!G81)))</f>
        <v/>
      </c>
      <c r="DC87" s="330" t="str">
        <f ca="true">+IF(OFFSET('Sanitation Data'!$G$31,0,10*ROW('Sanitation Data'!G81))="","",OFFSET('Sanitation Data'!$G$31,0,10*ROW('Sanitation Data'!G81)))</f>
        <v/>
      </c>
      <c r="DD87" s="330" t="str">
        <f ca="true">+IF(OFFSET('Sanitation Data'!$G$32,0,10*ROW('Sanitation Data'!G81))="","",OFFSET('Sanitation Data'!$G$32,0,10*ROW('Sanitation Data'!G81)))</f>
        <v/>
      </c>
      <c r="DE87" s="330" t="str">
        <f ca="true">+IF(OFFSET('Sanitation Data'!$H$28,0,10*ROW('Sanitation Data'!H81))="","",OFFSET('Sanitation Data'!$H$28,0,10*ROW('Sanitation Data'!H81)))</f>
        <v/>
      </c>
      <c r="DF87" s="330" t="str">
        <f ca="true">+IF(OFFSET('Sanitation Data'!$H$29,0,10*ROW('Sanitation Data'!H81))="","",OFFSET('Sanitation Data'!$H$29,0,10*ROW('Sanitation Data'!H81)))</f>
        <v/>
      </c>
      <c r="DG87" s="330" t="str">
        <f ca="true">+IF(OFFSET('Sanitation Data'!$H$30,0,10*ROW('Sanitation Data'!H81))="","",OFFSET('Sanitation Data'!$H$30,0,10*ROW('Sanitation Data'!H81)))</f>
        <v/>
      </c>
      <c r="DH87" s="330" t="str">
        <f ca="true">+IF(OFFSET('Sanitation Data'!$H$31,0,10*ROW('Sanitation Data'!H81))="","",OFFSET('Sanitation Data'!$H$31,0,10*ROW('Sanitation Data'!H81)))</f>
        <v/>
      </c>
      <c r="DI87" s="330" t="str">
        <f ca="true">+IF(OFFSET('Sanitation Data'!$H$32,0,10*ROW('Sanitation Data'!H81))="","",OFFSET('Sanitation Data'!$H$32,0,10*ROW('Sanitation Data'!H81)))</f>
        <v/>
      </c>
      <c r="DJ87" s="330" t="str">
        <f ca="true">+IF(OFFSET('Sanitation Data'!$I$28,0,10*ROW('Sanitation Data'!I81))="","",OFFSET('Sanitation Data'!$I$28,0,10*ROW('Sanitation Data'!I81)))</f>
        <v/>
      </c>
      <c r="DK87" s="330" t="str">
        <f ca="true">+IF(OFFSET('Sanitation Data'!$I$29,0,10*ROW('Sanitation Data'!I81))="","",OFFSET('Sanitation Data'!$I$29,0,10*ROW('Sanitation Data'!I81)))</f>
        <v/>
      </c>
      <c r="DL87" s="330" t="str">
        <f ca="true">+IF(OFFSET('Sanitation Data'!$I$30,0,10*ROW('Sanitation Data'!I81))="","",OFFSET('Sanitation Data'!$I$30,0,10*ROW('Sanitation Data'!I81)))</f>
        <v/>
      </c>
      <c r="DM87" s="330" t="str">
        <f ca="true">+IF(OFFSET('Sanitation Data'!$I$31,0,10*ROW('Sanitation Data'!I81))="","",OFFSET('Sanitation Data'!$I$31,0,10*ROW('Sanitation Data'!I81)))</f>
        <v/>
      </c>
      <c r="DN87" s="330" t="str">
        <f ca="true">+IF(OFFSET('Sanitation Data'!$I$32,0,10*ROW('Sanitation Data'!I81))="","",OFFSET('Sanitation Data'!$I$32,0,10*ROW('Sanitation Data'!I81)))</f>
        <v/>
      </c>
      <c r="DO87" s="330" t="str">
        <f ca="true">+IF(OFFSET('Hygiene Data'!$D$11,0,10*ROW('Hygiene Data'!D81))="","",OFFSET('Hygiene Data'!$D$11,0,10*ROW('Hygiene Data'!D81)))</f>
        <v/>
      </c>
      <c r="DP87" s="330" t="str">
        <f ca="true">+IF(OFFSET('Hygiene Data'!$D$12,0,10*ROW('Hygiene Data'!D81))="","",OFFSET('Hygiene Data'!$D$12,0,10*ROW('Hygiene Data'!D81)))</f>
        <v/>
      </c>
      <c r="DQ87" s="330" t="str">
        <f ca="true">+IF(OFFSET('Hygiene Data'!$D$13,0,10*ROW('Hygiene Data'!D81))="","",OFFSET('Hygiene Data'!$D$13,0,10*ROW('Hygiene Data'!D81)))</f>
        <v/>
      </c>
      <c r="DR87" s="330" t="str">
        <f ca="true">+IF(OFFSET('Hygiene Data'!$E$11,0,10*ROW('Hygiene Data'!E81))="","",OFFSET('Hygiene Data'!$E$11,0,10*ROW('Hygiene Data'!E81)))</f>
        <v/>
      </c>
      <c r="DS87" s="330" t="str">
        <f ca="true">+IF(OFFSET('Hygiene Data'!$E$12,0,10*ROW('Hygiene Data'!E81))="","",OFFSET('Hygiene Data'!$E$12,0,10*ROW('Hygiene Data'!E81)))</f>
        <v/>
      </c>
      <c r="DT87" s="330" t="str">
        <f ca="true">+IF(OFFSET('Hygiene Data'!$E$13,0,10*ROW('Hygiene Data'!E81))="","",OFFSET('Hygiene Data'!$E$13,0,10*ROW('Hygiene Data'!E81)))</f>
        <v/>
      </c>
      <c r="DU87" s="330" t="str">
        <f ca="true">+IF(OFFSET('Hygiene Data'!$F$11,0,10*ROW('Hygiene Data'!F81))="","",OFFSET('Hygiene Data'!$F$11,0,10*ROW('Hygiene Data'!F81)))</f>
        <v/>
      </c>
      <c r="DV87" s="330" t="str">
        <f ca="true">+IF(OFFSET('Hygiene Data'!$F$12,0,10*ROW('Hygiene Data'!F81))="","",OFFSET('Hygiene Data'!$F$12,0,10*ROW('Hygiene Data'!F81)))</f>
        <v/>
      </c>
      <c r="DW87" s="330" t="str">
        <f ca="true">+IF(OFFSET('Hygiene Data'!$F$13,0,10*ROW('Hygiene Data'!F81))="","",OFFSET('Hygiene Data'!$F$13,0,10*ROW('Hygiene Data'!F81)))</f>
        <v/>
      </c>
      <c r="DX87" s="330" t="str">
        <f ca="true">+IF(OFFSET('Hygiene Data'!$G$11,0,10*ROW('Hygiene Data'!G81))="","",OFFSET('Hygiene Data'!$G$11,0,10*ROW('Hygiene Data'!G81)))</f>
        <v/>
      </c>
      <c r="DY87" s="330" t="str">
        <f ca="true">+IF(OFFSET('Hygiene Data'!$G$12,0,10*ROW('Hygiene Data'!G81))="","",OFFSET('Hygiene Data'!$G$12,0,10*ROW('Hygiene Data'!G81)))</f>
        <v/>
      </c>
      <c r="DZ87" s="330" t="str">
        <f ca="true">+IF(OFFSET('Hygiene Data'!$G$13,0,10*ROW('Hygiene Data'!G81))="","",OFFSET('Hygiene Data'!$G$13,0,10*ROW('Hygiene Data'!G81)))</f>
        <v/>
      </c>
      <c r="EA87" s="330" t="str">
        <f ca="true">+IF(OFFSET('Hygiene Data'!$H$11,0,10*ROW('Hygiene Data'!H81))="","",OFFSET('Hygiene Data'!$H$11,0,10*ROW('Hygiene Data'!H81)))</f>
        <v/>
      </c>
      <c r="EB87" s="330" t="str">
        <f ca="true">+IF(OFFSET('Hygiene Data'!$H$12,0,10*ROW('Hygiene Data'!H81))="","",OFFSET('Hygiene Data'!$H$12,0,10*ROW('Hygiene Data'!H81)))</f>
        <v/>
      </c>
      <c r="EC87" s="330" t="str">
        <f ca="true">+IF(OFFSET('Hygiene Data'!$H$13,0,10*ROW('Hygiene Data'!H81))="","",OFFSET('Hygiene Data'!$H$13,0,10*ROW('Hygiene Data'!H81)))</f>
        <v/>
      </c>
      <c r="ED87" s="330" t="str">
        <f ca="true">+IF(OFFSET('Hygiene Data'!$I$11,0,10*ROW('Hygiene Data'!I81))="","",OFFSET('Hygiene Data'!$I$11,0,10*ROW('Hygiene Data'!I81)))</f>
        <v/>
      </c>
      <c r="EE87" s="330" t="str">
        <f ca="true">+IF(OFFSET('Hygiene Data'!$I$12,0,10*ROW('Hygiene Data'!I81))="","",OFFSET('Hygiene Data'!$I$12,0,10*ROW('Hygiene Data'!I81)))</f>
        <v/>
      </c>
      <c r="EF87" s="33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90"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30"/>
      <c r="BS88" s="330" t="str">
        <f ca="true">+IF(OFFSET('Water Data'!$D$27,0,10*ROW('Water Data'!D82))="","",OFFSET('Water Data'!$D$27,0,10*ROW('Water Data'!D82)))</f>
        <v/>
      </c>
      <c r="BT88" s="330" t="str">
        <f ca="true">+IF(OFFSET('Water Data'!$D$28,0,10*ROW('Water Data'!D82))="","",OFFSET('Water Data'!$D$28,0,10*ROW('Water Data'!D82)))</f>
        <v/>
      </c>
      <c r="BU88" s="330" t="str">
        <f ca="true">+IF(OFFSET('Water Data'!$D$29,0,10*ROW('Water Data'!D82))="","",OFFSET('Water Data'!$D$29,0,10*ROW('Water Data'!D82)))</f>
        <v/>
      </c>
      <c r="BV88" s="330" t="str">
        <f ca="true">+IF(OFFSET('Water Data'!$E$27,0,10*ROW('Water Data'!E82))="","",OFFSET('Water Data'!$E$27,0,10*ROW('Water Data'!E82)))</f>
        <v/>
      </c>
      <c r="BW88" s="330" t="str">
        <f ca="true">+IF(OFFSET('Water Data'!$E$28,0,10*ROW('Water Data'!E82))="","",OFFSET('Water Data'!$E$28,0,10*ROW('Water Data'!E82)))</f>
        <v/>
      </c>
      <c r="BX88" s="330" t="str">
        <f ca="true">+IF(OFFSET('Water Data'!$E$29,0,10*ROW('Water Data'!E82))="","",OFFSET('Water Data'!$E$29,0,10*ROW('Water Data'!E82)))</f>
        <v/>
      </c>
      <c r="BY88" s="330" t="str">
        <f ca="true">+IF(OFFSET('Water Data'!$F$27,0,10*ROW('Water Data'!F82))="","",OFFSET('Water Data'!$F$27,0,10*ROW('Water Data'!F82)))</f>
        <v/>
      </c>
      <c r="BZ88" s="330" t="str">
        <f ca="true">+IF(OFFSET('Water Data'!$F$28,0,10*ROW('Water Data'!F82))="","",OFFSET('Water Data'!$F$28,0,10*ROW('Water Data'!F82)))</f>
        <v/>
      </c>
      <c r="CA88" s="330" t="str">
        <f ca="true">+IF(OFFSET('Water Data'!$F$29,0,10*ROW('Water Data'!F82))="","",OFFSET('Water Data'!$F$29,0,10*ROW('Water Data'!F82)))</f>
        <v/>
      </c>
      <c r="CB88" s="330" t="str">
        <f ca="true">+IF(OFFSET('Water Data'!$G$27,0,10*ROW('Water Data'!G82))="","",OFFSET('Water Data'!$G$27,0,10*ROW('Water Data'!G82)))</f>
        <v/>
      </c>
      <c r="CC88" s="330" t="str">
        <f ca="true">+IF(OFFSET('Water Data'!$G$28,0,10*ROW('Water Data'!G82))="","",OFFSET('Water Data'!$G$28,0,10*ROW('Water Data'!G82)))</f>
        <v/>
      </c>
      <c r="CD88" s="330" t="str">
        <f ca="true">+IF(OFFSET('Water Data'!$G$29,0,10*ROW('Water Data'!G82))="","",OFFSET('Water Data'!$G$29,0,10*ROW('Water Data'!G82)))</f>
        <v/>
      </c>
      <c r="CE88" s="330" t="str">
        <f ca="true">+IF(OFFSET('Water Data'!$H$27,0,10*ROW('Water Data'!H82))="","",OFFSET('Water Data'!$H$27,0,10*ROW('Water Data'!H82)))</f>
        <v/>
      </c>
      <c r="CF88" s="330" t="str">
        <f ca="true">+IF(OFFSET('Water Data'!$H$28,0,10*ROW('Water Data'!H82))="","",OFFSET('Water Data'!$H$28,0,10*ROW('Water Data'!H82)))</f>
        <v/>
      </c>
      <c r="CG88" s="330" t="str">
        <f ca="true">+IF(OFFSET('Water Data'!$H$29,0,10*ROW('Water Data'!H82))="","",OFFSET('Water Data'!$H$29,0,10*ROW('Water Data'!H82)))</f>
        <v/>
      </c>
      <c r="CH88" s="330" t="str">
        <f ca="true">+IF(OFFSET('Water Data'!$I$27,0,10*ROW('Water Data'!I82))="","",OFFSET('Water Data'!$I$27,0,10*ROW('Water Data'!I82)))</f>
        <v/>
      </c>
      <c r="CI88" s="330" t="str">
        <f ca="true">+IF(OFFSET('Water Data'!$I$28,0,10*ROW('Water Data'!I82))="","",OFFSET('Water Data'!$I$28,0,10*ROW('Water Data'!I82)))</f>
        <v/>
      </c>
      <c r="CJ88" s="330" t="str">
        <f ca="true">+IF(OFFSET('Water Data'!$I$29,0,10*ROW('Water Data'!I82))="","",OFFSET('Water Data'!$I$29,0,10*ROW('Water Data'!I82)))</f>
        <v/>
      </c>
      <c r="CK88" s="330" t="str">
        <f ca="true">+IF(OFFSET('Sanitation Data'!$D$28,0,10*ROW('Sanitation Data'!D82))="","",OFFSET('Sanitation Data'!$D$28,0,10*ROW('Sanitation Data'!D82)))</f>
        <v/>
      </c>
      <c r="CL88" s="330" t="str">
        <f ca="true">+IF(OFFSET('Sanitation Data'!$D$29,0,10*ROW('Sanitation Data'!D82))="","",OFFSET('Sanitation Data'!$D$29,0,10*ROW('Sanitation Data'!D82)))</f>
        <v/>
      </c>
      <c r="CM88" s="330" t="str">
        <f ca="true">+IF(OFFSET('Sanitation Data'!$D$30,0,10*ROW('Sanitation Data'!D82))="","",OFFSET('Sanitation Data'!$D$30,0,10*ROW('Sanitation Data'!D82)))</f>
        <v/>
      </c>
      <c r="CN88" s="330" t="str">
        <f ca="true">+IF(OFFSET('Sanitation Data'!$D$31,0,10*ROW('Sanitation Data'!D82))="","",OFFSET('Sanitation Data'!$D$31,0,10*ROW('Sanitation Data'!D82)))</f>
        <v/>
      </c>
      <c r="CO88" s="330" t="str">
        <f ca="true">+IF(OFFSET('Sanitation Data'!$D$32,0,10*ROW('Sanitation Data'!D82))="","",OFFSET('Sanitation Data'!$D$32,0,10*ROW('Sanitation Data'!D82)))</f>
        <v/>
      </c>
      <c r="CP88" s="330" t="str">
        <f ca="true">+IF(OFFSET('Sanitation Data'!$E$28,0,10*ROW('Sanitation Data'!E82))="","",OFFSET('Sanitation Data'!$E$28,0,10*ROW('Sanitation Data'!E82)))</f>
        <v/>
      </c>
      <c r="CQ88" s="330" t="str">
        <f ca="true">+IF(OFFSET('Sanitation Data'!$E$29,0,10*ROW('Sanitation Data'!E82))="","",OFFSET('Sanitation Data'!$E$29,0,10*ROW('Sanitation Data'!E82)))</f>
        <v/>
      </c>
      <c r="CR88" s="330" t="str">
        <f ca="true">+IF(OFFSET('Sanitation Data'!$E$30,0,10*ROW('Sanitation Data'!E82))="","",OFFSET('Sanitation Data'!$E$30,0,10*ROW('Sanitation Data'!E82)))</f>
        <v/>
      </c>
      <c r="CS88" s="330" t="str">
        <f ca="true">+IF(OFFSET('Sanitation Data'!$E$31,0,10*ROW('Sanitation Data'!E82))="","",OFFSET('Sanitation Data'!$E$31,0,10*ROW('Sanitation Data'!E82)))</f>
        <v/>
      </c>
      <c r="CT88" s="330" t="str">
        <f ca="true">+IF(OFFSET('Sanitation Data'!$E$32,0,10*ROW('Sanitation Data'!E82))="","",OFFSET('Sanitation Data'!$E$32,0,10*ROW('Sanitation Data'!E82)))</f>
        <v/>
      </c>
      <c r="CU88" s="330" t="str">
        <f ca="true">+IF(OFFSET('Sanitation Data'!$F$28,0,10*ROW('Sanitation Data'!F82))="","",OFFSET('Sanitation Data'!$F$28,0,10*ROW('Sanitation Data'!F82)))</f>
        <v/>
      </c>
      <c r="CV88" s="330" t="str">
        <f ca="true">+IF(OFFSET('Sanitation Data'!$F$29,0,10*ROW('Sanitation Data'!F82))="","",OFFSET('Sanitation Data'!$F$29,0,10*ROW('Sanitation Data'!F82)))</f>
        <v/>
      </c>
      <c r="CW88" s="330" t="str">
        <f ca="true">+IF(OFFSET('Sanitation Data'!$F$30,0,10*ROW('Sanitation Data'!F82))="","",OFFSET('Sanitation Data'!$F$30,0,10*ROW('Sanitation Data'!F82)))</f>
        <v/>
      </c>
      <c r="CX88" s="330" t="str">
        <f ca="true">+IF(OFFSET('Sanitation Data'!$F$31,0,10*ROW('Sanitation Data'!F82))="","",OFFSET('Sanitation Data'!$F$31,0,10*ROW('Sanitation Data'!F82)))</f>
        <v/>
      </c>
      <c r="CY88" s="330" t="str">
        <f ca="true">+IF(OFFSET('Sanitation Data'!$F$32,0,10*ROW('Sanitation Data'!F82))="","",OFFSET('Sanitation Data'!$F$32,0,10*ROW('Sanitation Data'!F82)))</f>
        <v/>
      </c>
      <c r="CZ88" s="330" t="str">
        <f ca="true">+IF(OFFSET('Sanitation Data'!$G$28,0,10*ROW('Sanitation Data'!G82))="","",OFFSET('Sanitation Data'!$G$28,0,10*ROW('Sanitation Data'!G82)))</f>
        <v/>
      </c>
      <c r="DA88" s="330" t="str">
        <f ca="true">+IF(OFFSET('Sanitation Data'!$G$29,0,10*ROW('Sanitation Data'!G82))="","",OFFSET('Sanitation Data'!$G$29,0,10*ROW('Sanitation Data'!G82)))</f>
        <v/>
      </c>
      <c r="DB88" s="330" t="str">
        <f ca="true">+IF(OFFSET('Sanitation Data'!$G$30,0,10*ROW('Sanitation Data'!G82))="","",OFFSET('Sanitation Data'!$G$30,0,10*ROW('Sanitation Data'!G82)))</f>
        <v/>
      </c>
      <c r="DC88" s="330" t="str">
        <f ca="true">+IF(OFFSET('Sanitation Data'!$G$31,0,10*ROW('Sanitation Data'!G82))="","",OFFSET('Sanitation Data'!$G$31,0,10*ROW('Sanitation Data'!G82)))</f>
        <v/>
      </c>
      <c r="DD88" s="330" t="str">
        <f ca="true">+IF(OFFSET('Sanitation Data'!$G$32,0,10*ROW('Sanitation Data'!G82))="","",OFFSET('Sanitation Data'!$G$32,0,10*ROW('Sanitation Data'!G82)))</f>
        <v/>
      </c>
      <c r="DE88" s="330" t="str">
        <f ca="true">+IF(OFFSET('Sanitation Data'!$H$28,0,10*ROW('Sanitation Data'!H82))="","",OFFSET('Sanitation Data'!$H$28,0,10*ROW('Sanitation Data'!H82)))</f>
        <v/>
      </c>
      <c r="DF88" s="330" t="str">
        <f ca="true">+IF(OFFSET('Sanitation Data'!$H$29,0,10*ROW('Sanitation Data'!H82))="","",OFFSET('Sanitation Data'!$H$29,0,10*ROW('Sanitation Data'!H82)))</f>
        <v/>
      </c>
      <c r="DG88" s="330" t="str">
        <f ca="true">+IF(OFFSET('Sanitation Data'!$H$30,0,10*ROW('Sanitation Data'!H82))="","",OFFSET('Sanitation Data'!$H$30,0,10*ROW('Sanitation Data'!H82)))</f>
        <v/>
      </c>
      <c r="DH88" s="330" t="str">
        <f ca="true">+IF(OFFSET('Sanitation Data'!$H$31,0,10*ROW('Sanitation Data'!H82))="","",OFFSET('Sanitation Data'!$H$31,0,10*ROW('Sanitation Data'!H82)))</f>
        <v/>
      </c>
      <c r="DI88" s="330" t="str">
        <f ca="true">+IF(OFFSET('Sanitation Data'!$H$32,0,10*ROW('Sanitation Data'!H82))="","",OFFSET('Sanitation Data'!$H$32,0,10*ROW('Sanitation Data'!H82)))</f>
        <v/>
      </c>
      <c r="DJ88" s="330" t="str">
        <f ca="true">+IF(OFFSET('Sanitation Data'!$I$28,0,10*ROW('Sanitation Data'!I82))="","",OFFSET('Sanitation Data'!$I$28,0,10*ROW('Sanitation Data'!I82)))</f>
        <v/>
      </c>
      <c r="DK88" s="330" t="str">
        <f ca="true">+IF(OFFSET('Sanitation Data'!$I$29,0,10*ROW('Sanitation Data'!I82))="","",OFFSET('Sanitation Data'!$I$29,0,10*ROW('Sanitation Data'!I82)))</f>
        <v/>
      </c>
      <c r="DL88" s="330" t="str">
        <f ca="true">+IF(OFFSET('Sanitation Data'!$I$30,0,10*ROW('Sanitation Data'!I82))="","",OFFSET('Sanitation Data'!$I$30,0,10*ROW('Sanitation Data'!I82)))</f>
        <v/>
      </c>
      <c r="DM88" s="330" t="str">
        <f ca="true">+IF(OFFSET('Sanitation Data'!$I$31,0,10*ROW('Sanitation Data'!I82))="","",OFFSET('Sanitation Data'!$I$31,0,10*ROW('Sanitation Data'!I82)))</f>
        <v/>
      </c>
      <c r="DN88" s="330" t="str">
        <f ca="true">+IF(OFFSET('Sanitation Data'!$I$32,0,10*ROW('Sanitation Data'!I82))="","",OFFSET('Sanitation Data'!$I$32,0,10*ROW('Sanitation Data'!I82)))</f>
        <v/>
      </c>
      <c r="DO88" s="330" t="str">
        <f ca="true">+IF(OFFSET('Hygiene Data'!$D$11,0,10*ROW('Hygiene Data'!D82))="","",OFFSET('Hygiene Data'!$D$11,0,10*ROW('Hygiene Data'!D82)))</f>
        <v/>
      </c>
      <c r="DP88" s="330" t="str">
        <f ca="true">+IF(OFFSET('Hygiene Data'!$D$12,0,10*ROW('Hygiene Data'!D82))="","",OFFSET('Hygiene Data'!$D$12,0,10*ROW('Hygiene Data'!D82)))</f>
        <v/>
      </c>
      <c r="DQ88" s="330" t="str">
        <f ca="true">+IF(OFFSET('Hygiene Data'!$D$13,0,10*ROW('Hygiene Data'!D82))="","",OFFSET('Hygiene Data'!$D$13,0,10*ROW('Hygiene Data'!D82)))</f>
        <v/>
      </c>
      <c r="DR88" s="330" t="str">
        <f ca="true">+IF(OFFSET('Hygiene Data'!$E$11,0,10*ROW('Hygiene Data'!E82))="","",OFFSET('Hygiene Data'!$E$11,0,10*ROW('Hygiene Data'!E82)))</f>
        <v/>
      </c>
      <c r="DS88" s="330" t="str">
        <f ca="true">+IF(OFFSET('Hygiene Data'!$E$12,0,10*ROW('Hygiene Data'!E82))="","",OFFSET('Hygiene Data'!$E$12,0,10*ROW('Hygiene Data'!E82)))</f>
        <v/>
      </c>
      <c r="DT88" s="330" t="str">
        <f ca="true">+IF(OFFSET('Hygiene Data'!$E$13,0,10*ROW('Hygiene Data'!E82))="","",OFFSET('Hygiene Data'!$E$13,0,10*ROW('Hygiene Data'!E82)))</f>
        <v/>
      </c>
      <c r="DU88" s="330" t="str">
        <f ca="true">+IF(OFFSET('Hygiene Data'!$F$11,0,10*ROW('Hygiene Data'!F82))="","",OFFSET('Hygiene Data'!$F$11,0,10*ROW('Hygiene Data'!F82)))</f>
        <v/>
      </c>
      <c r="DV88" s="330" t="str">
        <f ca="true">+IF(OFFSET('Hygiene Data'!$F$12,0,10*ROW('Hygiene Data'!F82))="","",OFFSET('Hygiene Data'!$F$12,0,10*ROW('Hygiene Data'!F82)))</f>
        <v/>
      </c>
      <c r="DW88" s="330" t="str">
        <f ca="true">+IF(OFFSET('Hygiene Data'!$F$13,0,10*ROW('Hygiene Data'!F82))="","",OFFSET('Hygiene Data'!$F$13,0,10*ROW('Hygiene Data'!F82)))</f>
        <v/>
      </c>
      <c r="DX88" s="330" t="str">
        <f ca="true">+IF(OFFSET('Hygiene Data'!$G$11,0,10*ROW('Hygiene Data'!G82))="","",OFFSET('Hygiene Data'!$G$11,0,10*ROW('Hygiene Data'!G82)))</f>
        <v/>
      </c>
      <c r="DY88" s="330" t="str">
        <f ca="true">+IF(OFFSET('Hygiene Data'!$G$12,0,10*ROW('Hygiene Data'!G82))="","",OFFSET('Hygiene Data'!$G$12,0,10*ROW('Hygiene Data'!G82)))</f>
        <v/>
      </c>
      <c r="DZ88" s="330" t="str">
        <f ca="true">+IF(OFFSET('Hygiene Data'!$G$13,0,10*ROW('Hygiene Data'!G82))="","",OFFSET('Hygiene Data'!$G$13,0,10*ROW('Hygiene Data'!G82)))</f>
        <v/>
      </c>
      <c r="EA88" s="330" t="str">
        <f ca="true">+IF(OFFSET('Hygiene Data'!$H$11,0,10*ROW('Hygiene Data'!H82))="","",OFFSET('Hygiene Data'!$H$11,0,10*ROW('Hygiene Data'!H82)))</f>
        <v/>
      </c>
      <c r="EB88" s="330" t="str">
        <f ca="true">+IF(OFFSET('Hygiene Data'!$H$12,0,10*ROW('Hygiene Data'!H82))="","",OFFSET('Hygiene Data'!$H$12,0,10*ROW('Hygiene Data'!H82)))</f>
        <v/>
      </c>
      <c r="EC88" s="330" t="str">
        <f ca="true">+IF(OFFSET('Hygiene Data'!$H$13,0,10*ROW('Hygiene Data'!H82))="","",OFFSET('Hygiene Data'!$H$13,0,10*ROW('Hygiene Data'!H82)))</f>
        <v/>
      </c>
      <c r="ED88" s="330" t="str">
        <f ca="true">+IF(OFFSET('Hygiene Data'!$I$11,0,10*ROW('Hygiene Data'!I82))="","",OFFSET('Hygiene Data'!$I$11,0,10*ROW('Hygiene Data'!I82)))</f>
        <v/>
      </c>
      <c r="EE88" s="330" t="str">
        <f ca="true">+IF(OFFSET('Hygiene Data'!$I$12,0,10*ROW('Hygiene Data'!I82))="","",OFFSET('Hygiene Data'!$I$12,0,10*ROW('Hygiene Data'!I82)))</f>
        <v/>
      </c>
      <c r="EF88" s="33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90"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30"/>
      <c r="BS89" s="330" t="str">
        <f ca="true">+IF(OFFSET('Water Data'!$D$27,0,10*ROW('Water Data'!D83))="","",OFFSET('Water Data'!$D$27,0,10*ROW('Water Data'!D83)))</f>
        <v/>
      </c>
      <c r="BT89" s="330" t="str">
        <f ca="true">+IF(OFFSET('Water Data'!$D$28,0,10*ROW('Water Data'!D83))="","",OFFSET('Water Data'!$D$28,0,10*ROW('Water Data'!D83)))</f>
        <v/>
      </c>
      <c r="BU89" s="330" t="str">
        <f ca="true">+IF(OFFSET('Water Data'!$D$29,0,10*ROW('Water Data'!D83))="","",OFFSET('Water Data'!$D$29,0,10*ROW('Water Data'!D83)))</f>
        <v/>
      </c>
      <c r="BV89" s="330" t="str">
        <f ca="true">+IF(OFFSET('Water Data'!$E$27,0,10*ROW('Water Data'!E83))="","",OFFSET('Water Data'!$E$27,0,10*ROW('Water Data'!E83)))</f>
        <v/>
      </c>
      <c r="BW89" s="330" t="str">
        <f ca="true">+IF(OFFSET('Water Data'!$E$28,0,10*ROW('Water Data'!E83))="","",OFFSET('Water Data'!$E$28,0,10*ROW('Water Data'!E83)))</f>
        <v/>
      </c>
      <c r="BX89" s="330" t="str">
        <f ca="true">+IF(OFFSET('Water Data'!$E$29,0,10*ROW('Water Data'!E83))="","",OFFSET('Water Data'!$E$29,0,10*ROW('Water Data'!E83)))</f>
        <v/>
      </c>
      <c r="BY89" s="330" t="str">
        <f ca="true">+IF(OFFSET('Water Data'!$F$27,0,10*ROW('Water Data'!F83))="","",OFFSET('Water Data'!$F$27,0,10*ROW('Water Data'!F83)))</f>
        <v/>
      </c>
      <c r="BZ89" s="330" t="str">
        <f ca="true">+IF(OFFSET('Water Data'!$F$28,0,10*ROW('Water Data'!F83))="","",OFFSET('Water Data'!$F$28,0,10*ROW('Water Data'!F83)))</f>
        <v/>
      </c>
      <c r="CA89" s="330" t="str">
        <f ca="true">+IF(OFFSET('Water Data'!$F$29,0,10*ROW('Water Data'!F83))="","",OFFSET('Water Data'!$F$29,0,10*ROW('Water Data'!F83)))</f>
        <v/>
      </c>
      <c r="CB89" s="330" t="str">
        <f ca="true">+IF(OFFSET('Water Data'!$G$27,0,10*ROW('Water Data'!G83))="","",OFFSET('Water Data'!$G$27,0,10*ROW('Water Data'!G83)))</f>
        <v/>
      </c>
      <c r="CC89" s="330" t="str">
        <f ca="true">+IF(OFFSET('Water Data'!$G$28,0,10*ROW('Water Data'!G83))="","",OFFSET('Water Data'!$G$28,0,10*ROW('Water Data'!G83)))</f>
        <v/>
      </c>
      <c r="CD89" s="330" t="str">
        <f ca="true">+IF(OFFSET('Water Data'!$G$29,0,10*ROW('Water Data'!G83))="","",OFFSET('Water Data'!$G$29,0,10*ROW('Water Data'!G83)))</f>
        <v/>
      </c>
      <c r="CE89" s="330" t="str">
        <f ca="true">+IF(OFFSET('Water Data'!$H$27,0,10*ROW('Water Data'!H83))="","",OFFSET('Water Data'!$H$27,0,10*ROW('Water Data'!H83)))</f>
        <v/>
      </c>
      <c r="CF89" s="330" t="str">
        <f ca="true">+IF(OFFSET('Water Data'!$H$28,0,10*ROW('Water Data'!H83))="","",OFFSET('Water Data'!$H$28,0,10*ROW('Water Data'!H83)))</f>
        <v/>
      </c>
      <c r="CG89" s="330" t="str">
        <f ca="true">+IF(OFFSET('Water Data'!$H$29,0,10*ROW('Water Data'!H83))="","",OFFSET('Water Data'!$H$29,0,10*ROW('Water Data'!H83)))</f>
        <v/>
      </c>
      <c r="CH89" s="330" t="str">
        <f ca="true">+IF(OFFSET('Water Data'!$I$27,0,10*ROW('Water Data'!I83))="","",OFFSET('Water Data'!$I$27,0,10*ROW('Water Data'!I83)))</f>
        <v/>
      </c>
      <c r="CI89" s="330" t="str">
        <f ca="true">+IF(OFFSET('Water Data'!$I$28,0,10*ROW('Water Data'!I83))="","",OFFSET('Water Data'!$I$28,0,10*ROW('Water Data'!I83)))</f>
        <v/>
      </c>
      <c r="CJ89" s="330" t="str">
        <f ca="true">+IF(OFFSET('Water Data'!$I$29,0,10*ROW('Water Data'!I83))="","",OFFSET('Water Data'!$I$29,0,10*ROW('Water Data'!I83)))</f>
        <v/>
      </c>
      <c r="CK89" s="330" t="str">
        <f ca="true">+IF(OFFSET('Sanitation Data'!$D$28,0,10*ROW('Sanitation Data'!D83))="","",OFFSET('Sanitation Data'!$D$28,0,10*ROW('Sanitation Data'!D83)))</f>
        <v/>
      </c>
      <c r="CL89" s="330" t="str">
        <f ca="true">+IF(OFFSET('Sanitation Data'!$D$29,0,10*ROW('Sanitation Data'!D83))="","",OFFSET('Sanitation Data'!$D$29,0,10*ROW('Sanitation Data'!D83)))</f>
        <v/>
      </c>
      <c r="CM89" s="330" t="str">
        <f ca="true">+IF(OFFSET('Sanitation Data'!$D$30,0,10*ROW('Sanitation Data'!D83))="","",OFFSET('Sanitation Data'!$D$30,0,10*ROW('Sanitation Data'!D83)))</f>
        <v/>
      </c>
      <c r="CN89" s="330" t="str">
        <f ca="true">+IF(OFFSET('Sanitation Data'!$D$31,0,10*ROW('Sanitation Data'!D83))="","",OFFSET('Sanitation Data'!$D$31,0,10*ROW('Sanitation Data'!D83)))</f>
        <v/>
      </c>
      <c r="CO89" s="330" t="str">
        <f ca="true">+IF(OFFSET('Sanitation Data'!$D$32,0,10*ROW('Sanitation Data'!D83))="","",OFFSET('Sanitation Data'!$D$32,0,10*ROW('Sanitation Data'!D83)))</f>
        <v/>
      </c>
      <c r="CP89" s="330" t="str">
        <f ca="true">+IF(OFFSET('Sanitation Data'!$E$28,0,10*ROW('Sanitation Data'!E83))="","",OFFSET('Sanitation Data'!$E$28,0,10*ROW('Sanitation Data'!E83)))</f>
        <v/>
      </c>
      <c r="CQ89" s="330" t="str">
        <f ca="true">+IF(OFFSET('Sanitation Data'!$E$29,0,10*ROW('Sanitation Data'!E83))="","",OFFSET('Sanitation Data'!$E$29,0,10*ROW('Sanitation Data'!E83)))</f>
        <v/>
      </c>
      <c r="CR89" s="330" t="str">
        <f ca="true">+IF(OFFSET('Sanitation Data'!$E$30,0,10*ROW('Sanitation Data'!E83))="","",OFFSET('Sanitation Data'!$E$30,0,10*ROW('Sanitation Data'!E83)))</f>
        <v/>
      </c>
      <c r="CS89" s="330" t="str">
        <f ca="true">+IF(OFFSET('Sanitation Data'!$E$31,0,10*ROW('Sanitation Data'!E83))="","",OFFSET('Sanitation Data'!$E$31,0,10*ROW('Sanitation Data'!E83)))</f>
        <v/>
      </c>
      <c r="CT89" s="330" t="str">
        <f ca="true">+IF(OFFSET('Sanitation Data'!$E$32,0,10*ROW('Sanitation Data'!E83))="","",OFFSET('Sanitation Data'!$E$32,0,10*ROW('Sanitation Data'!E83)))</f>
        <v/>
      </c>
      <c r="CU89" s="330" t="str">
        <f ca="true">+IF(OFFSET('Sanitation Data'!$F$28,0,10*ROW('Sanitation Data'!F83))="","",OFFSET('Sanitation Data'!$F$28,0,10*ROW('Sanitation Data'!F83)))</f>
        <v/>
      </c>
      <c r="CV89" s="330" t="str">
        <f ca="true">+IF(OFFSET('Sanitation Data'!$F$29,0,10*ROW('Sanitation Data'!F83))="","",OFFSET('Sanitation Data'!$F$29,0,10*ROW('Sanitation Data'!F83)))</f>
        <v/>
      </c>
      <c r="CW89" s="330" t="str">
        <f ca="true">+IF(OFFSET('Sanitation Data'!$F$30,0,10*ROW('Sanitation Data'!F83))="","",OFFSET('Sanitation Data'!$F$30,0,10*ROW('Sanitation Data'!F83)))</f>
        <v/>
      </c>
      <c r="CX89" s="330" t="str">
        <f ca="true">+IF(OFFSET('Sanitation Data'!$F$31,0,10*ROW('Sanitation Data'!F83))="","",OFFSET('Sanitation Data'!$F$31,0,10*ROW('Sanitation Data'!F83)))</f>
        <v/>
      </c>
      <c r="CY89" s="330" t="str">
        <f ca="true">+IF(OFFSET('Sanitation Data'!$F$32,0,10*ROW('Sanitation Data'!F83))="","",OFFSET('Sanitation Data'!$F$32,0,10*ROW('Sanitation Data'!F83)))</f>
        <v/>
      </c>
      <c r="CZ89" s="330" t="str">
        <f ca="true">+IF(OFFSET('Sanitation Data'!$G$28,0,10*ROW('Sanitation Data'!G83))="","",OFFSET('Sanitation Data'!$G$28,0,10*ROW('Sanitation Data'!G83)))</f>
        <v/>
      </c>
      <c r="DA89" s="330" t="str">
        <f ca="true">+IF(OFFSET('Sanitation Data'!$G$29,0,10*ROW('Sanitation Data'!G83))="","",OFFSET('Sanitation Data'!$G$29,0,10*ROW('Sanitation Data'!G83)))</f>
        <v/>
      </c>
      <c r="DB89" s="330" t="str">
        <f ca="true">+IF(OFFSET('Sanitation Data'!$G$30,0,10*ROW('Sanitation Data'!G83))="","",OFFSET('Sanitation Data'!$G$30,0,10*ROW('Sanitation Data'!G83)))</f>
        <v/>
      </c>
      <c r="DC89" s="330" t="str">
        <f ca="true">+IF(OFFSET('Sanitation Data'!$G$31,0,10*ROW('Sanitation Data'!G83))="","",OFFSET('Sanitation Data'!$G$31,0,10*ROW('Sanitation Data'!G83)))</f>
        <v/>
      </c>
      <c r="DD89" s="330" t="str">
        <f ca="true">+IF(OFFSET('Sanitation Data'!$G$32,0,10*ROW('Sanitation Data'!G83))="","",OFFSET('Sanitation Data'!$G$32,0,10*ROW('Sanitation Data'!G83)))</f>
        <v/>
      </c>
      <c r="DE89" s="330" t="str">
        <f ca="true">+IF(OFFSET('Sanitation Data'!$H$28,0,10*ROW('Sanitation Data'!H83))="","",OFFSET('Sanitation Data'!$H$28,0,10*ROW('Sanitation Data'!H83)))</f>
        <v/>
      </c>
      <c r="DF89" s="330" t="str">
        <f ca="true">+IF(OFFSET('Sanitation Data'!$H$29,0,10*ROW('Sanitation Data'!H83))="","",OFFSET('Sanitation Data'!$H$29,0,10*ROW('Sanitation Data'!H83)))</f>
        <v/>
      </c>
      <c r="DG89" s="330" t="str">
        <f ca="true">+IF(OFFSET('Sanitation Data'!$H$30,0,10*ROW('Sanitation Data'!H83))="","",OFFSET('Sanitation Data'!$H$30,0,10*ROW('Sanitation Data'!H83)))</f>
        <v/>
      </c>
      <c r="DH89" s="330" t="str">
        <f ca="true">+IF(OFFSET('Sanitation Data'!$H$31,0,10*ROW('Sanitation Data'!H83))="","",OFFSET('Sanitation Data'!$H$31,0,10*ROW('Sanitation Data'!H83)))</f>
        <v/>
      </c>
      <c r="DI89" s="330" t="str">
        <f ca="true">+IF(OFFSET('Sanitation Data'!$H$32,0,10*ROW('Sanitation Data'!H83))="","",OFFSET('Sanitation Data'!$H$32,0,10*ROW('Sanitation Data'!H83)))</f>
        <v/>
      </c>
      <c r="DJ89" s="330" t="str">
        <f ca="true">+IF(OFFSET('Sanitation Data'!$I$28,0,10*ROW('Sanitation Data'!I83))="","",OFFSET('Sanitation Data'!$I$28,0,10*ROW('Sanitation Data'!I83)))</f>
        <v/>
      </c>
      <c r="DK89" s="330" t="str">
        <f ca="true">+IF(OFFSET('Sanitation Data'!$I$29,0,10*ROW('Sanitation Data'!I83))="","",OFFSET('Sanitation Data'!$I$29,0,10*ROW('Sanitation Data'!I83)))</f>
        <v/>
      </c>
      <c r="DL89" s="330" t="str">
        <f ca="true">+IF(OFFSET('Sanitation Data'!$I$30,0,10*ROW('Sanitation Data'!I83))="","",OFFSET('Sanitation Data'!$I$30,0,10*ROW('Sanitation Data'!I83)))</f>
        <v/>
      </c>
      <c r="DM89" s="330" t="str">
        <f ca="true">+IF(OFFSET('Sanitation Data'!$I$31,0,10*ROW('Sanitation Data'!I83))="","",OFFSET('Sanitation Data'!$I$31,0,10*ROW('Sanitation Data'!I83)))</f>
        <v/>
      </c>
      <c r="DN89" s="330" t="str">
        <f ca="true">+IF(OFFSET('Sanitation Data'!$I$32,0,10*ROW('Sanitation Data'!I83))="","",OFFSET('Sanitation Data'!$I$32,0,10*ROW('Sanitation Data'!I83)))</f>
        <v/>
      </c>
      <c r="DO89" s="330" t="str">
        <f ca="true">+IF(OFFSET('Hygiene Data'!$D$11,0,10*ROW('Hygiene Data'!D83))="","",OFFSET('Hygiene Data'!$D$11,0,10*ROW('Hygiene Data'!D83)))</f>
        <v/>
      </c>
      <c r="DP89" s="330" t="str">
        <f ca="true">+IF(OFFSET('Hygiene Data'!$D$12,0,10*ROW('Hygiene Data'!D83))="","",OFFSET('Hygiene Data'!$D$12,0,10*ROW('Hygiene Data'!D83)))</f>
        <v/>
      </c>
      <c r="DQ89" s="330" t="str">
        <f ca="true">+IF(OFFSET('Hygiene Data'!$D$13,0,10*ROW('Hygiene Data'!D83))="","",OFFSET('Hygiene Data'!$D$13,0,10*ROW('Hygiene Data'!D83)))</f>
        <v/>
      </c>
      <c r="DR89" s="330" t="str">
        <f ca="true">+IF(OFFSET('Hygiene Data'!$E$11,0,10*ROW('Hygiene Data'!E83))="","",OFFSET('Hygiene Data'!$E$11,0,10*ROW('Hygiene Data'!E83)))</f>
        <v/>
      </c>
      <c r="DS89" s="330" t="str">
        <f ca="true">+IF(OFFSET('Hygiene Data'!$E$12,0,10*ROW('Hygiene Data'!E83))="","",OFFSET('Hygiene Data'!$E$12,0,10*ROW('Hygiene Data'!E83)))</f>
        <v/>
      </c>
      <c r="DT89" s="330" t="str">
        <f ca="true">+IF(OFFSET('Hygiene Data'!$E$13,0,10*ROW('Hygiene Data'!E83))="","",OFFSET('Hygiene Data'!$E$13,0,10*ROW('Hygiene Data'!E83)))</f>
        <v/>
      </c>
      <c r="DU89" s="330" t="str">
        <f ca="true">+IF(OFFSET('Hygiene Data'!$F$11,0,10*ROW('Hygiene Data'!F83))="","",OFFSET('Hygiene Data'!$F$11,0,10*ROW('Hygiene Data'!F83)))</f>
        <v/>
      </c>
      <c r="DV89" s="330" t="str">
        <f ca="true">+IF(OFFSET('Hygiene Data'!$F$12,0,10*ROW('Hygiene Data'!F83))="","",OFFSET('Hygiene Data'!$F$12,0,10*ROW('Hygiene Data'!F83)))</f>
        <v/>
      </c>
      <c r="DW89" s="330" t="str">
        <f ca="true">+IF(OFFSET('Hygiene Data'!$F$13,0,10*ROW('Hygiene Data'!F83))="","",OFFSET('Hygiene Data'!$F$13,0,10*ROW('Hygiene Data'!F83)))</f>
        <v/>
      </c>
      <c r="DX89" s="330" t="str">
        <f ca="true">+IF(OFFSET('Hygiene Data'!$G$11,0,10*ROW('Hygiene Data'!G83))="","",OFFSET('Hygiene Data'!$G$11,0,10*ROW('Hygiene Data'!G83)))</f>
        <v/>
      </c>
      <c r="DY89" s="330" t="str">
        <f ca="true">+IF(OFFSET('Hygiene Data'!$G$12,0,10*ROW('Hygiene Data'!G83))="","",OFFSET('Hygiene Data'!$G$12,0,10*ROW('Hygiene Data'!G83)))</f>
        <v/>
      </c>
      <c r="DZ89" s="330" t="str">
        <f ca="true">+IF(OFFSET('Hygiene Data'!$G$13,0,10*ROW('Hygiene Data'!G83))="","",OFFSET('Hygiene Data'!$G$13,0,10*ROW('Hygiene Data'!G83)))</f>
        <v/>
      </c>
      <c r="EA89" s="330" t="str">
        <f ca="true">+IF(OFFSET('Hygiene Data'!$H$11,0,10*ROW('Hygiene Data'!H83))="","",OFFSET('Hygiene Data'!$H$11,0,10*ROW('Hygiene Data'!H83)))</f>
        <v/>
      </c>
      <c r="EB89" s="330" t="str">
        <f ca="true">+IF(OFFSET('Hygiene Data'!$H$12,0,10*ROW('Hygiene Data'!H83))="","",OFFSET('Hygiene Data'!$H$12,0,10*ROW('Hygiene Data'!H83)))</f>
        <v/>
      </c>
      <c r="EC89" s="330" t="str">
        <f ca="true">+IF(OFFSET('Hygiene Data'!$H$13,0,10*ROW('Hygiene Data'!H83))="","",OFFSET('Hygiene Data'!$H$13,0,10*ROW('Hygiene Data'!H83)))</f>
        <v/>
      </c>
      <c r="ED89" s="330" t="str">
        <f ca="true">+IF(OFFSET('Hygiene Data'!$I$11,0,10*ROW('Hygiene Data'!I83))="","",OFFSET('Hygiene Data'!$I$11,0,10*ROW('Hygiene Data'!I83)))</f>
        <v/>
      </c>
      <c r="EE89" s="330" t="str">
        <f ca="true">+IF(OFFSET('Hygiene Data'!$I$12,0,10*ROW('Hygiene Data'!I83))="","",OFFSET('Hygiene Data'!$I$12,0,10*ROW('Hygiene Data'!I83)))</f>
        <v/>
      </c>
      <c r="EF89" s="33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90"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30"/>
      <c r="BS90" s="330" t="str">
        <f ca="true">+IF(OFFSET('Water Data'!$D$27,0,10*ROW('Water Data'!D84))="","",OFFSET('Water Data'!$D$27,0,10*ROW('Water Data'!D84)))</f>
        <v/>
      </c>
      <c r="BT90" s="330" t="str">
        <f ca="true">+IF(OFFSET('Water Data'!$D$28,0,10*ROW('Water Data'!D84))="","",OFFSET('Water Data'!$D$28,0,10*ROW('Water Data'!D84)))</f>
        <v/>
      </c>
      <c r="BU90" s="330" t="str">
        <f ca="true">+IF(OFFSET('Water Data'!$D$29,0,10*ROW('Water Data'!D84))="","",OFFSET('Water Data'!$D$29,0,10*ROW('Water Data'!D84)))</f>
        <v/>
      </c>
      <c r="BV90" s="330" t="str">
        <f ca="true">+IF(OFFSET('Water Data'!$E$27,0,10*ROW('Water Data'!E84))="","",OFFSET('Water Data'!$E$27,0,10*ROW('Water Data'!E84)))</f>
        <v/>
      </c>
      <c r="BW90" s="330" t="str">
        <f ca="true">+IF(OFFSET('Water Data'!$E$28,0,10*ROW('Water Data'!E84))="","",OFFSET('Water Data'!$E$28,0,10*ROW('Water Data'!E84)))</f>
        <v/>
      </c>
      <c r="BX90" s="330" t="str">
        <f ca="true">+IF(OFFSET('Water Data'!$E$29,0,10*ROW('Water Data'!E84))="","",OFFSET('Water Data'!$E$29,0,10*ROW('Water Data'!E84)))</f>
        <v/>
      </c>
      <c r="BY90" s="330" t="str">
        <f ca="true">+IF(OFFSET('Water Data'!$F$27,0,10*ROW('Water Data'!F84))="","",OFFSET('Water Data'!$F$27,0,10*ROW('Water Data'!F84)))</f>
        <v/>
      </c>
      <c r="BZ90" s="330" t="str">
        <f ca="true">+IF(OFFSET('Water Data'!$F$28,0,10*ROW('Water Data'!F84))="","",OFFSET('Water Data'!$F$28,0,10*ROW('Water Data'!F84)))</f>
        <v/>
      </c>
      <c r="CA90" s="330" t="str">
        <f ca="true">+IF(OFFSET('Water Data'!$F$29,0,10*ROW('Water Data'!F84))="","",OFFSET('Water Data'!$F$29,0,10*ROW('Water Data'!F84)))</f>
        <v/>
      </c>
      <c r="CB90" s="330" t="str">
        <f ca="true">+IF(OFFSET('Water Data'!$G$27,0,10*ROW('Water Data'!G84))="","",OFFSET('Water Data'!$G$27,0,10*ROW('Water Data'!G84)))</f>
        <v/>
      </c>
      <c r="CC90" s="330" t="str">
        <f ca="true">+IF(OFFSET('Water Data'!$G$28,0,10*ROW('Water Data'!G84))="","",OFFSET('Water Data'!$G$28,0,10*ROW('Water Data'!G84)))</f>
        <v/>
      </c>
      <c r="CD90" s="330" t="str">
        <f ca="true">+IF(OFFSET('Water Data'!$G$29,0,10*ROW('Water Data'!G84))="","",OFFSET('Water Data'!$G$29,0,10*ROW('Water Data'!G84)))</f>
        <v/>
      </c>
      <c r="CE90" s="330" t="str">
        <f ca="true">+IF(OFFSET('Water Data'!$H$27,0,10*ROW('Water Data'!H84))="","",OFFSET('Water Data'!$H$27,0,10*ROW('Water Data'!H84)))</f>
        <v/>
      </c>
      <c r="CF90" s="330" t="str">
        <f ca="true">+IF(OFFSET('Water Data'!$H$28,0,10*ROW('Water Data'!H84))="","",OFFSET('Water Data'!$H$28,0,10*ROW('Water Data'!H84)))</f>
        <v/>
      </c>
      <c r="CG90" s="330" t="str">
        <f ca="true">+IF(OFFSET('Water Data'!$H$29,0,10*ROW('Water Data'!H84))="","",OFFSET('Water Data'!$H$29,0,10*ROW('Water Data'!H84)))</f>
        <v/>
      </c>
      <c r="CH90" s="330" t="str">
        <f ca="true">+IF(OFFSET('Water Data'!$I$27,0,10*ROW('Water Data'!I84))="","",OFFSET('Water Data'!$I$27,0,10*ROW('Water Data'!I84)))</f>
        <v/>
      </c>
      <c r="CI90" s="330" t="str">
        <f ca="true">+IF(OFFSET('Water Data'!$I$28,0,10*ROW('Water Data'!I84))="","",OFFSET('Water Data'!$I$28,0,10*ROW('Water Data'!I84)))</f>
        <v/>
      </c>
      <c r="CJ90" s="330" t="str">
        <f ca="true">+IF(OFFSET('Water Data'!$I$29,0,10*ROW('Water Data'!I84))="","",OFFSET('Water Data'!$I$29,0,10*ROW('Water Data'!I84)))</f>
        <v/>
      </c>
      <c r="CK90" s="330" t="str">
        <f ca="true">+IF(OFFSET('Sanitation Data'!$D$28,0,10*ROW('Sanitation Data'!D84))="","",OFFSET('Sanitation Data'!$D$28,0,10*ROW('Sanitation Data'!D84)))</f>
        <v/>
      </c>
      <c r="CL90" s="330" t="str">
        <f ca="true">+IF(OFFSET('Sanitation Data'!$D$29,0,10*ROW('Sanitation Data'!D84))="","",OFFSET('Sanitation Data'!$D$29,0,10*ROW('Sanitation Data'!D84)))</f>
        <v/>
      </c>
      <c r="CM90" s="330" t="str">
        <f ca="true">+IF(OFFSET('Sanitation Data'!$D$30,0,10*ROW('Sanitation Data'!D84))="","",OFFSET('Sanitation Data'!$D$30,0,10*ROW('Sanitation Data'!D84)))</f>
        <v/>
      </c>
      <c r="CN90" s="330" t="str">
        <f ca="true">+IF(OFFSET('Sanitation Data'!$D$31,0,10*ROW('Sanitation Data'!D84))="","",OFFSET('Sanitation Data'!$D$31,0,10*ROW('Sanitation Data'!D84)))</f>
        <v/>
      </c>
      <c r="CO90" s="330" t="str">
        <f ca="true">+IF(OFFSET('Sanitation Data'!$D$32,0,10*ROW('Sanitation Data'!D84))="","",OFFSET('Sanitation Data'!$D$32,0,10*ROW('Sanitation Data'!D84)))</f>
        <v/>
      </c>
      <c r="CP90" s="330" t="str">
        <f ca="true">+IF(OFFSET('Sanitation Data'!$E$28,0,10*ROW('Sanitation Data'!E84))="","",OFFSET('Sanitation Data'!$E$28,0,10*ROW('Sanitation Data'!E84)))</f>
        <v/>
      </c>
      <c r="CQ90" s="330" t="str">
        <f ca="true">+IF(OFFSET('Sanitation Data'!$E$29,0,10*ROW('Sanitation Data'!E84))="","",OFFSET('Sanitation Data'!$E$29,0,10*ROW('Sanitation Data'!E84)))</f>
        <v/>
      </c>
      <c r="CR90" s="330" t="str">
        <f ca="true">+IF(OFFSET('Sanitation Data'!$E$30,0,10*ROW('Sanitation Data'!E84))="","",OFFSET('Sanitation Data'!$E$30,0,10*ROW('Sanitation Data'!E84)))</f>
        <v/>
      </c>
      <c r="CS90" s="330" t="str">
        <f ca="true">+IF(OFFSET('Sanitation Data'!$E$31,0,10*ROW('Sanitation Data'!E84))="","",OFFSET('Sanitation Data'!$E$31,0,10*ROW('Sanitation Data'!E84)))</f>
        <v/>
      </c>
      <c r="CT90" s="330" t="str">
        <f ca="true">+IF(OFFSET('Sanitation Data'!$E$32,0,10*ROW('Sanitation Data'!E84))="","",OFFSET('Sanitation Data'!$E$32,0,10*ROW('Sanitation Data'!E84)))</f>
        <v/>
      </c>
      <c r="CU90" s="330" t="str">
        <f ca="true">+IF(OFFSET('Sanitation Data'!$F$28,0,10*ROW('Sanitation Data'!F84))="","",OFFSET('Sanitation Data'!$F$28,0,10*ROW('Sanitation Data'!F84)))</f>
        <v/>
      </c>
      <c r="CV90" s="330" t="str">
        <f ca="true">+IF(OFFSET('Sanitation Data'!$F$29,0,10*ROW('Sanitation Data'!F84))="","",OFFSET('Sanitation Data'!$F$29,0,10*ROW('Sanitation Data'!F84)))</f>
        <v/>
      </c>
      <c r="CW90" s="330" t="str">
        <f ca="true">+IF(OFFSET('Sanitation Data'!$F$30,0,10*ROW('Sanitation Data'!F84))="","",OFFSET('Sanitation Data'!$F$30,0,10*ROW('Sanitation Data'!F84)))</f>
        <v/>
      </c>
      <c r="CX90" s="330" t="str">
        <f ca="true">+IF(OFFSET('Sanitation Data'!$F$31,0,10*ROW('Sanitation Data'!F84))="","",OFFSET('Sanitation Data'!$F$31,0,10*ROW('Sanitation Data'!F84)))</f>
        <v/>
      </c>
      <c r="CY90" s="330" t="str">
        <f ca="true">+IF(OFFSET('Sanitation Data'!$F$32,0,10*ROW('Sanitation Data'!F84))="","",OFFSET('Sanitation Data'!$F$32,0,10*ROW('Sanitation Data'!F84)))</f>
        <v/>
      </c>
      <c r="CZ90" s="330" t="str">
        <f ca="true">+IF(OFFSET('Sanitation Data'!$G$28,0,10*ROW('Sanitation Data'!G84))="","",OFFSET('Sanitation Data'!$G$28,0,10*ROW('Sanitation Data'!G84)))</f>
        <v/>
      </c>
      <c r="DA90" s="330" t="str">
        <f ca="true">+IF(OFFSET('Sanitation Data'!$G$29,0,10*ROW('Sanitation Data'!G84))="","",OFFSET('Sanitation Data'!$G$29,0,10*ROW('Sanitation Data'!G84)))</f>
        <v/>
      </c>
      <c r="DB90" s="330" t="str">
        <f ca="true">+IF(OFFSET('Sanitation Data'!$G$30,0,10*ROW('Sanitation Data'!G84))="","",OFFSET('Sanitation Data'!$G$30,0,10*ROW('Sanitation Data'!G84)))</f>
        <v/>
      </c>
      <c r="DC90" s="330" t="str">
        <f ca="true">+IF(OFFSET('Sanitation Data'!$G$31,0,10*ROW('Sanitation Data'!G84))="","",OFFSET('Sanitation Data'!$G$31,0,10*ROW('Sanitation Data'!G84)))</f>
        <v/>
      </c>
      <c r="DD90" s="330" t="str">
        <f ca="true">+IF(OFFSET('Sanitation Data'!$G$32,0,10*ROW('Sanitation Data'!G84))="","",OFFSET('Sanitation Data'!$G$32,0,10*ROW('Sanitation Data'!G84)))</f>
        <v/>
      </c>
      <c r="DE90" s="330" t="str">
        <f ca="true">+IF(OFFSET('Sanitation Data'!$H$28,0,10*ROW('Sanitation Data'!H84))="","",OFFSET('Sanitation Data'!$H$28,0,10*ROW('Sanitation Data'!H84)))</f>
        <v/>
      </c>
      <c r="DF90" s="330" t="str">
        <f ca="true">+IF(OFFSET('Sanitation Data'!$H$29,0,10*ROW('Sanitation Data'!H84))="","",OFFSET('Sanitation Data'!$H$29,0,10*ROW('Sanitation Data'!H84)))</f>
        <v/>
      </c>
      <c r="DG90" s="330" t="str">
        <f ca="true">+IF(OFFSET('Sanitation Data'!$H$30,0,10*ROW('Sanitation Data'!H84))="","",OFFSET('Sanitation Data'!$H$30,0,10*ROW('Sanitation Data'!H84)))</f>
        <v/>
      </c>
      <c r="DH90" s="330" t="str">
        <f ca="true">+IF(OFFSET('Sanitation Data'!$H$31,0,10*ROW('Sanitation Data'!H84))="","",OFFSET('Sanitation Data'!$H$31,0,10*ROW('Sanitation Data'!H84)))</f>
        <v/>
      </c>
      <c r="DI90" s="330" t="str">
        <f ca="true">+IF(OFFSET('Sanitation Data'!$H$32,0,10*ROW('Sanitation Data'!H84))="","",OFFSET('Sanitation Data'!$H$32,0,10*ROW('Sanitation Data'!H84)))</f>
        <v/>
      </c>
      <c r="DJ90" s="330" t="str">
        <f ca="true">+IF(OFFSET('Sanitation Data'!$I$28,0,10*ROW('Sanitation Data'!I84))="","",OFFSET('Sanitation Data'!$I$28,0,10*ROW('Sanitation Data'!I84)))</f>
        <v/>
      </c>
      <c r="DK90" s="330" t="str">
        <f ca="true">+IF(OFFSET('Sanitation Data'!$I$29,0,10*ROW('Sanitation Data'!I84))="","",OFFSET('Sanitation Data'!$I$29,0,10*ROW('Sanitation Data'!I84)))</f>
        <v/>
      </c>
      <c r="DL90" s="330" t="str">
        <f ca="true">+IF(OFFSET('Sanitation Data'!$I$30,0,10*ROW('Sanitation Data'!I84))="","",OFFSET('Sanitation Data'!$I$30,0,10*ROW('Sanitation Data'!I84)))</f>
        <v/>
      </c>
      <c r="DM90" s="330" t="str">
        <f ca="true">+IF(OFFSET('Sanitation Data'!$I$31,0,10*ROW('Sanitation Data'!I84))="","",OFFSET('Sanitation Data'!$I$31,0,10*ROW('Sanitation Data'!I84)))</f>
        <v/>
      </c>
      <c r="DN90" s="330" t="str">
        <f ca="true">+IF(OFFSET('Sanitation Data'!$I$32,0,10*ROW('Sanitation Data'!I84))="","",OFFSET('Sanitation Data'!$I$32,0,10*ROW('Sanitation Data'!I84)))</f>
        <v/>
      </c>
      <c r="DO90" s="330" t="str">
        <f ca="true">+IF(OFFSET('Hygiene Data'!$D$11,0,10*ROW('Hygiene Data'!D84))="","",OFFSET('Hygiene Data'!$D$11,0,10*ROW('Hygiene Data'!D84)))</f>
        <v/>
      </c>
      <c r="DP90" s="330" t="str">
        <f ca="true">+IF(OFFSET('Hygiene Data'!$D$12,0,10*ROW('Hygiene Data'!D84))="","",OFFSET('Hygiene Data'!$D$12,0,10*ROW('Hygiene Data'!D84)))</f>
        <v/>
      </c>
      <c r="DQ90" s="330" t="str">
        <f ca="true">+IF(OFFSET('Hygiene Data'!$D$13,0,10*ROW('Hygiene Data'!D84))="","",OFFSET('Hygiene Data'!$D$13,0,10*ROW('Hygiene Data'!D84)))</f>
        <v/>
      </c>
      <c r="DR90" s="330" t="str">
        <f ca="true">+IF(OFFSET('Hygiene Data'!$E$11,0,10*ROW('Hygiene Data'!E84))="","",OFFSET('Hygiene Data'!$E$11,0,10*ROW('Hygiene Data'!E84)))</f>
        <v/>
      </c>
      <c r="DS90" s="330" t="str">
        <f ca="true">+IF(OFFSET('Hygiene Data'!$E$12,0,10*ROW('Hygiene Data'!E84))="","",OFFSET('Hygiene Data'!$E$12,0,10*ROW('Hygiene Data'!E84)))</f>
        <v/>
      </c>
      <c r="DT90" s="330" t="str">
        <f ca="true">+IF(OFFSET('Hygiene Data'!$E$13,0,10*ROW('Hygiene Data'!E84))="","",OFFSET('Hygiene Data'!$E$13,0,10*ROW('Hygiene Data'!E84)))</f>
        <v/>
      </c>
      <c r="DU90" s="330" t="str">
        <f ca="true">+IF(OFFSET('Hygiene Data'!$F$11,0,10*ROW('Hygiene Data'!F84))="","",OFFSET('Hygiene Data'!$F$11,0,10*ROW('Hygiene Data'!F84)))</f>
        <v/>
      </c>
      <c r="DV90" s="330" t="str">
        <f ca="true">+IF(OFFSET('Hygiene Data'!$F$12,0,10*ROW('Hygiene Data'!F84))="","",OFFSET('Hygiene Data'!$F$12,0,10*ROW('Hygiene Data'!F84)))</f>
        <v/>
      </c>
      <c r="DW90" s="330" t="str">
        <f ca="true">+IF(OFFSET('Hygiene Data'!$F$13,0,10*ROW('Hygiene Data'!F84))="","",OFFSET('Hygiene Data'!$F$13,0,10*ROW('Hygiene Data'!F84)))</f>
        <v/>
      </c>
      <c r="DX90" s="330" t="str">
        <f ca="true">+IF(OFFSET('Hygiene Data'!$G$11,0,10*ROW('Hygiene Data'!G84))="","",OFFSET('Hygiene Data'!$G$11,0,10*ROW('Hygiene Data'!G84)))</f>
        <v/>
      </c>
      <c r="DY90" s="330" t="str">
        <f ca="true">+IF(OFFSET('Hygiene Data'!$G$12,0,10*ROW('Hygiene Data'!G84))="","",OFFSET('Hygiene Data'!$G$12,0,10*ROW('Hygiene Data'!G84)))</f>
        <v/>
      </c>
      <c r="DZ90" s="330" t="str">
        <f ca="true">+IF(OFFSET('Hygiene Data'!$G$13,0,10*ROW('Hygiene Data'!G84))="","",OFFSET('Hygiene Data'!$G$13,0,10*ROW('Hygiene Data'!G84)))</f>
        <v/>
      </c>
      <c r="EA90" s="330" t="str">
        <f ca="true">+IF(OFFSET('Hygiene Data'!$H$11,0,10*ROW('Hygiene Data'!H84))="","",OFFSET('Hygiene Data'!$H$11,0,10*ROW('Hygiene Data'!H84)))</f>
        <v/>
      </c>
      <c r="EB90" s="330" t="str">
        <f ca="true">+IF(OFFSET('Hygiene Data'!$H$12,0,10*ROW('Hygiene Data'!H84))="","",OFFSET('Hygiene Data'!$H$12,0,10*ROW('Hygiene Data'!H84)))</f>
        <v/>
      </c>
      <c r="EC90" s="330" t="str">
        <f ca="true">+IF(OFFSET('Hygiene Data'!$H$13,0,10*ROW('Hygiene Data'!H84))="","",OFFSET('Hygiene Data'!$H$13,0,10*ROW('Hygiene Data'!H84)))</f>
        <v/>
      </c>
      <c r="ED90" s="330" t="str">
        <f ca="true">+IF(OFFSET('Hygiene Data'!$I$11,0,10*ROW('Hygiene Data'!I84))="","",OFFSET('Hygiene Data'!$I$11,0,10*ROW('Hygiene Data'!I84)))</f>
        <v/>
      </c>
      <c r="EE90" s="330" t="str">
        <f ca="true">+IF(OFFSET('Hygiene Data'!$I$12,0,10*ROW('Hygiene Data'!I84))="","",OFFSET('Hygiene Data'!$I$12,0,10*ROW('Hygiene Data'!I84)))</f>
        <v/>
      </c>
      <c r="EF90" s="33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90"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30"/>
      <c r="BS91" s="330" t="str">
        <f ca="true">+IF(OFFSET('Water Data'!$D$27,0,10*ROW('Water Data'!D85))="","",OFFSET('Water Data'!$D$27,0,10*ROW('Water Data'!D85)))</f>
        <v/>
      </c>
      <c r="BT91" s="330" t="str">
        <f ca="true">+IF(OFFSET('Water Data'!$D$28,0,10*ROW('Water Data'!D85))="","",OFFSET('Water Data'!$D$28,0,10*ROW('Water Data'!D85)))</f>
        <v/>
      </c>
      <c r="BU91" s="330" t="str">
        <f ca="true">+IF(OFFSET('Water Data'!$D$29,0,10*ROW('Water Data'!D85))="","",OFFSET('Water Data'!$D$29,0,10*ROW('Water Data'!D85)))</f>
        <v/>
      </c>
      <c r="BV91" s="330" t="str">
        <f ca="true">+IF(OFFSET('Water Data'!$E$27,0,10*ROW('Water Data'!E85))="","",OFFSET('Water Data'!$E$27,0,10*ROW('Water Data'!E85)))</f>
        <v/>
      </c>
      <c r="BW91" s="330" t="str">
        <f ca="true">+IF(OFFSET('Water Data'!$E$28,0,10*ROW('Water Data'!E85))="","",OFFSET('Water Data'!$E$28,0,10*ROW('Water Data'!E85)))</f>
        <v/>
      </c>
      <c r="BX91" s="330" t="str">
        <f ca="true">+IF(OFFSET('Water Data'!$E$29,0,10*ROW('Water Data'!E85))="","",OFFSET('Water Data'!$E$29,0,10*ROW('Water Data'!E85)))</f>
        <v/>
      </c>
      <c r="BY91" s="330" t="str">
        <f ca="true">+IF(OFFSET('Water Data'!$F$27,0,10*ROW('Water Data'!F85))="","",OFFSET('Water Data'!$F$27,0,10*ROW('Water Data'!F85)))</f>
        <v/>
      </c>
      <c r="BZ91" s="330" t="str">
        <f ca="true">+IF(OFFSET('Water Data'!$F$28,0,10*ROW('Water Data'!F85))="","",OFFSET('Water Data'!$F$28,0,10*ROW('Water Data'!F85)))</f>
        <v/>
      </c>
      <c r="CA91" s="330" t="str">
        <f ca="true">+IF(OFFSET('Water Data'!$F$29,0,10*ROW('Water Data'!F85))="","",OFFSET('Water Data'!$F$29,0,10*ROW('Water Data'!F85)))</f>
        <v/>
      </c>
      <c r="CB91" s="330" t="str">
        <f ca="true">+IF(OFFSET('Water Data'!$G$27,0,10*ROW('Water Data'!G85))="","",OFFSET('Water Data'!$G$27,0,10*ROW('Water Data'!G85)))</f>
        <v/>
      </c>
      <c r="CC91" s="330" t="str">
        <f ca="true">+IF(OFFSET('Water Data'!$G$28,0,10*ROW('Water Data'!G85))="","",OFFSET('Water Data'!$G$28,0,10*ROW('Water Data'!G85)))</f>
        <v/>
      </c>
      <c r="CD91" s="330" t="str">
        <f ca="true">+IF(OFFSET('Water Data'!$G$29,0,10*ROW('Water Data'!G85))="","",OFFSET('Water Data'!$G$29,0,10*ROW('Water Data'!G85)))</f>
        <v/>
      </c>
      <c r="CE91" s="330" t="str">
        <f ca="true">+IF(OFFSET('Water Data'!$H$27,0,10*ROW('Water Data'!H85))="","",OFFSET('Water Data'!$H$27,0,10*ROW('Water Data'!H85)))</f>
        <v/>
      </c>
      <c r="CF91" s="330" t="str">
        <f ca="true">+IF(OFFSET('Water Data'!$H$28,0,10*ROW('Water Data'!H85))="","",OFFSET('Water Data'!$H$28,0,10*ROW('Water Data'!H85)))</f>
        <v/>
      </c>
      <c r="CG91" s="330" t="str">
        <f ca="true">+IF(OFFSET('Water Data'!$H$29,0,10*ROW('Water Data'!H85))="","",OFFSET('Water Data'!$H$29,0,10*ROW('Water Data'!H85)))</f>
        <v/>
      </c>
      <c r="CH91" s="330" t="str">
        <f ca="true">+IF(OFFSET('Water Data'!$I$27,0,10*ROW('Water Data'!I85))="","",OFFSET('Water Data'!$I$27,0,10*ROW('Water Data'!I85)))</f>
        <v/>
      </c>
      <c r="CI91" s="330" t="str">
        <f ca="true">+IF(OFFSET('Water Data'!$I$28,0,10*ROW('Water Data'!I85))="","",OFFSET('Water Data'!$I$28,0,10*ROW('Water Data'!I85)))</f>
        <v/>
      </c>
      <c r="CJ91" s="330" t="str">
        <f ca="true">+IF(OFFSET('Water Data'!$I$29,0,10*ROW('Water Data'!I85))="","",OFFSET('Water Data'!$I$29,0,10*ROW('Water Data'!I85)))</f>
        <v/>
      </c>
      <c r="CK91" s="330" t="str">
        <f ca="true">+IF(OFFSET('Sanitation Data'!$D$28,0,10*ROW('Sanitation Data'!D85))="","",OFFSET('Sanitation Data'!$D$28,0,10*ROW('Sanitation Data'!D85)))</f>
        <v/>
      </c>
      <c r="CL91" s="330" t="str">
        <f ca="true">+IF(OFFSET('Sanitation Data'!$D$29,0,10*ROW('Sanitation Data'!D85))="","",OFFSET('Sanitation Data'!$D$29,0,10*ROW('Sanitation Data'!D85)))</f>
        <v/>
      </c>
      <c r="CM91" s="330" t="str">
        <f ca="true">+IF(OFFSET('Sanitation Data'!$D$30,0,10*ROW('Sanitation Data'!D85))="","",OFFSET('Sanitation Data'!$D$30,0,10*ROW('Sanitation Data'!D85)))</f>
        <v/>
      </c>
      <c r="CN91" s="330" t="str">
        <f ca="true">+IF(OFFSET('Sanitation Data'!$D$31,0,10*ROW('Sanitation Data'!D85))="","",OFFSET('Sanitation Data'!$D$31,0,10*ROW('Sanitation Data'!D85)))</f>
        <v/>
      </c>
      <c r="CO91" s="330" t="str">
        <f ca="true">+IF(OFFSET('Sanitation Data'!$D$32,0,10*ROW('Sanitation Data'!D85))="","",OFFSET('Sanitation Data'!$D$32,0,10*ROW('Sanitation Data'!D85)))</f>
        <v/>
      </c>
      <c r="CP91" s="330" t="str">
        <f ca="true">+IF(OFFSET('Sanitation Data'!$E$28,0,10*ROW('Sanitation Data'!E85))="","",OFFSET('Sanitation Data'!$E$28,0,10*ROW('Sanitation Data'!E85)))</f>
        <v/>
      </c>
      <c r="CQ91" s="330" t="str">
        <f ca="true">+IF(OFFSET('Sanitation Data'!$E$29,0,10*ROW('Sanitation Data'!E85))="","",OFFSET('Sanitation Data'!$E$29,0,10*ROW('Sanitation Data'!E85)))</f>
        <v/>
      </c>
      <c r="CR91" s="330" t="str">
        <f ca="true">+IF(OFFSET('Sanitation Data'!$E$30,0,10*ROW('Sanitation Data'!E85))="","",OFFSET('Sanitation Data'!$E$30,0,10*ROW('Sanitation Data'!E85)))</f>
        <v/>
      </c>
      <c r="CS91" s="330" t="str">
        <f ca="true">+IF(OFFSET('Sanitation Data'!$E$31,0,10*ROW('Sanitation Data'!E85))="","",OFFSET('Sanitation Data'!$E$31,0,10*ROW('Sanitation Data'!E85)))</f>
        <v/>
      </c>
      <c r="CT91" s="330" t="str">
        <f ca="true">+IF(OFFSET('Sanitation Data'!$E$32,0,10*ROW('Sanitation Data'!E85))="","",OFFSET('Sanitation Data'!$E$32,0,10*ROW('Sanitation Data'!E85)))</f>
        <v/>
      </c>
      <c r="CU91" s="330" t="str">
        <f ca="true">+IF(OFFSET('Sanitation Data'!$F$28,0,10*ROW('Sanitation Data'!F85))="","",OFFSET('Sanitation Data'!$F$28,0,10*ROW('Sanitation Data'!F85)))</f>
        <v/>
      </c>
      <c r="CV91" s="330" t="str">
        <f ca="true">+IF(OFFSET('Sanitation Data'!$F$29,0,10*ROW('Sanitation Data'!F85))="","",OFFSET('Sanitation Data'!$F$29,0,10*ROW('Sanitation Data'!F85)))</f>
        <v/>
      </c>
      <c r="CW91" s="330" t="str">
        <f ca="true">+IF(OFFSET('Sanitation Data'!$F$30,0,10*ROW('Sanitation Data'!F85))="","",OFFSET('Sanitation Data'!$F$30,0,10*ROW('Sanitation Data'!F85)))</f>
        <v/>
      </c>
      <c r="CX91" s="330" t="str">
        <f ca="true">+IF(OFFSET('Sanitation Data'!$F$31,0,10*ROW('Sanitation Data'!F85))="","",OFFSET('Sanitation Data'!$F$31,0,10*ROW('Sanitation Data'!F85)))</f>
        <v/>
      </c>
      <c r="CY91" s="330" t="str">
        <f ca="true">+IF(OFFSET('Sanitation Data'!$F$32,0,10*ROW('Sanitation Data'!F85))="","",OFFSET('Sanitation Data'!$F$32,0,10*ROW('Sanitation Data'!F85)))</f>
        <v/>
      </c>
      <c r="CZ91" s="330" t="str">
        <f ca="true">+IF(OFFSET('Sanitation Data'!$G$28,0,10*ROW('Sanitation Data'!G85))="","",OFFSET('Sanitation Data'!$G$28,0,10*ROW('Sanitation Data'!G85)))</f>
        <v/>
      </c>
      <c r="DA91" s="330" t="str">
        <f ca="true">+IF(OFFSET('Sanitation Data'!$G$29,0,10*ROW('Sanitation Data'!G85))="","",OFFSET('Sanitation Data'!$G$29,0,10*ROW('Sanitation Data'!G85)))</f>
        <v/>
      </c>
      <c r="DB91" s="330" t="str">
        <f ca="true">+IF(OFFSET('Sanitation Data'!$G$30,0,10*ROW('Sanitation Data'!G85))="","",OFFSET('Sanitation Data'!$G$30,0,10*ROW('Sanitation Data'!G85)))</f>
        <v/>
      </c>
      <c r="DC91" s="330" t="str">
        <f ca="true">+IF(OFFSET('Sanitation Data'!$G$31,0,10*ROW('Sanitation Data'!G85))="","",OFFSET('Sanitation Data'!$G$31,0,10*ROW('Sanitation Data'!G85)))</f>
        <v/>
      </c>
      <c r="DD91" s="330" t="str">
        <f ca="true">+IF(OFFSET('Sanitation Data'!$G$32,0,10*ROW('Sanitation Data'!G85))="","",OFFSET('Sanitation Data'!$G$32,0,10*ROW('Sanitation Data'!G85)))</f>
        <v/>
      </c>
      <c r="DE91" s="330" t="str">
        <f ca="true">+IF(OFFSET('Sanitation Data'!$H$28,0,10*ROW('Sanitation Data'!H85))="","",OFFSET('Sanitation Data'!$H$28,0,10*ROW('Sanitation Data'!H85)))</f>
        <v/>
      </c>
      <c r="DF91" s="330" t="str">
        <f ca="true">+IF(OFFSET('Sanitation Data'!$H$29,0,10*ROW('Sanitation Data'!H85))="","",OFFSET('Sanitation Data'!$H$29,0,10*ROW('Sanitation Data'!H85)))</f>
        <v/>
      </c>
      <c r="DG91" s="330" t="str">
        <f ca="true">+IF(OFFSET('Sanitation Data'!$H$30,0,10*ROW('Sanitation Data'!H85))="","",OFFSET('Sanitation Data'!$H$30,0,10*ROW('Sanitation Data'!H85)))</f>
        <v/>
      </c>
      <c r="DH91" s="330" t="str">
        <f ca="true">+IF(OFFSET('Sanitation Data'!$H$31,0,10*ROW('Sanitation Data'!H85))="","",OFFSET('Sanitation Data'!$H$31,0,10*ROW('Sanitation Data'!H85)))</f>
        <v/>
      </c>
      <c r="DI91" s="330" t="str">
        <f ca="true">+IF(OFFSET('Sanitation Data'!$H$32,0,10*ROW('Sanitation Data'!H85))="","",OFFSET('Sanitation Data'!$H$32,0,10*ROW('Sanitation Data'!H85)))</f>
        <v/>
      </c>
      <c r="DJ91" s="330" t="str">
        <f ca="true">+IF(OFFSET('Sanitation Data'!$I$28,0,10*ROW('Sanitation Data'!I85))="","",OFFSET('Sanitation Data'!$I$28,0,10*ROW('Sanitation Data'!I85)))</f>
        <v/>
      </c>
      <c r="DK91" s="330" t="str">
        <f ca="true">+IF(OFFSET('Sanitation Data'!$I$29,0,10*ROW('Sanitation Data'!I85))="","",OFFSET('Sanitation Data'!$I$29,0,10*ROW('Sanitation Data'!I85)))</f>
        <v/>
      </c>
      <c r="DL91" s="330" t="str">
        <f ca="true">+IF(OFFSET('Sanitation Data'!$I$30,0,10*ROW('Sanitation Data'!I85))="","",OFFSET('Sanitation Data'!$I$30,0,10*ROW('Sanitation Data'!I85)))</f>
        <v/>
      </c>
      <c r="DM91" s="330" t="str">
        <f ca="true">+IF(OFFSET('Sanitation Data'!$I$31,0,10*ROW('Sanitation Data'!I85))="","",OFFSET('Sanitation Data'!$I$31,0,10*ROW('Sanitation Data'!I85)))</f>
        <v/>
      </c>
      <c r="DN91" s="330" t="str">
        <f ca="true">+IF(OFFSET('Sanitation Data'!$I$32,0,10*ROW('Sanitation Data'!I85))="","",OFFSET('Sanitation Data'!$I$32,0,10*ROW('Sanitation Data'!I85)))</f>
        <v/>
      </c>
      <c r="DO91" s="330" t="str">
        <f ca="true">+IF(OFFSET('Hygiene Data'!$D$11,0,10*ROW('Hygiene Data'!D85))="","",OFFSET('Hygiene Data'!$D$11,0,10*ROW('Hygiene Data'!D85)))</f>
        <v/>
      </c>
      <c r="DP91" s="330" t="str">
        <f ca="true">+IF(OFFSET('Hygiene Data'!$D$12,0,10*ROW('Hygiene Data'!D85))="","",OFFSET('Hygiene Data'!$D$12,0,10*ROW('Hygiene Data'!D85)))</f>
        <v/>
      </c>
      <c r="DQ91" s="330" t="str">
        <f ca="true">+IF(OFFSET('Hygiene Data'!$D$13,0,10*ROW('Hygiene Data'!D85))="","",OFFSET('Hygiene Data'!$D$13,0,10*ROW('Hygiene Data'!D85)))</f>
        <v/>
      </c>
      <c r="DR91" s="330" t="str">
        <f ca="true">+IF(OFFSET('Hygiene Data'!$E$11,0,10*ROW('Hygiene Data'!E85))="","",OFFSET('Hygiene Data'!$E$11,0,10*ROW('Hygiene Data'!E85)))</f>
        <v/>
      </c>
      <c r="DS91" s="330" t="str">
        <f ca="true">+IF(OFFSET('Hygiene Data'!$E$12,0,10*ROW('Hygiene Data'!E85))="","",OFFSET('Hygiene Data'!$E$12,0,10*ROW('Hygiene Data'!E85)))</f>
        <v/>
      </c>
      <c r="DT91" s="330" t="str">
        <f ca="true">+IF(OFFSET('Hygiene Data'!$E$13,0,10*ROW('Hygiene Data'!E85))="","",OFFSET('Hygiene Data'!$E$13,0,10*ROW('Hygiene Data'!E85)))</f>
        <v/>
      </c>
      <c r="DU91" s="330" t="str">
        <f ca="true">+IF(OFFSET('Hygiene Data'!$F$11,0,10*ROW('Hygiene Data'!F85))="","",OFFSET('Hygiene Data'!$F$11,0,10*ROW('Hygiene Data'!F85)))</f>
        <v/>
      </c>
      <c r="DV91" s="330" t="str">
        <f ca="true">+IF(OFFSET('Hygiene Data'!$F$12,0,10*ROW('Hygiene Data'!F85))="","",OFFSET('Hygiene Data'!$F$12,0,10*ROW('Hygiene Data'!F85)))</f>
        <v/>
      </c>
      <c r="DW91" s="330" t="str">
        <f ca="true">+IF(OFFSET('Hygiene Data'!$F$13,0,10*ROW('Hygiene Data'!F85))="","",OFFSET('Hygiene Data'!$F$13,0,10*ROW('Hygiene Data'!F85)))</f>
        <v/>
      </c>
      <c r="DX91" s="330" t="str">
        <f ca="true">+IF(OFFSET('Hygiene Data'!$G$11,0,10*ROW('Hygiene Data'!G85))="","",OFFSET('Hygiene Data'!$G$11,0,10*ROW('Hygiene Data'!G85)))</f>
        <v/>
      </c>
      <c r="DY91" s="330" t="str">
        <f ca="true">+IF(OFFSET('Hygiene Data'!$G$12,0,10*ROW('Hygiene Data'!G85))="","",OFFSET('Hygiene Data'!$G$12,0,10*ROW('Hygiene Data'!G85)))</f>
        <v/>
      </c>
      <c r="DZ91" s="330" t="str">
        <f ca="true">+IF(OFFSET('Hygiene Data'!$G$13,0,10*ROW('Hygiene Data'!G85))="","",OFFSET('Hygiene Data'!$G$13,0,10*ROW('Hygiene Data'!G85)))</f>
        <v/>
      </c>
      <c r="EA91" s="330" t="str">
        <f ca="true">+IF(OFFSET('Hygiene Data'!$H$11,0,10*ROW('Hygiene Data'!H85))="","",OFFSET('Hygiene Data'!$H$11,0,10*ROW('Hygiene Data'!H85)))</f>
        <v/>
      </c>
      <c r="EB91" s="330" t="str">
        <f ca="true">+IF(OFFSET('Hygiene Data'!$H$12,0,10*ROW('Hygiene Data'!H85))="","",OFFSET('Hygiene Data'!$H$12,0,10*ROW('Hygiene Data'!H85)))</f>
        <v/>
      </c>
      <c r="EC91" s="330" t="str">
        <f ca="true">+IF(OFFSET('Hygiene Data'!$H$13,0,10*ROW('Hygiene Data'!H85))="","",OFFSET('Hygiene Data'!$H$13,0,10*ROW('Hygiene Data'!H85)))</f>
        <v/>
      </c>
      <c r="ED91" s="330" t="str">
        <f ca="true">+IF(OFFSET('Hygiene Data'!$I$11,0,10*ROW('Hygiene Data'!I85))="","",OFFSET('Hygiene Data'!$I$11,0,10*ROW('Hygiene Data'!I85)))</f>
        <v/>
      </c>
      <c r="EE91" s="330" t="str">
        <f ca="true">+IF(OFFSET('Hygiene Data'!$I$12,0,10*ROW('Hygiene Data'!I85))="","",OFFSET('Hygiene Data'!$I$12,0,10*ROW('Hygiene Data'!I85)))</f>
        <v/>
      </c>
      <c r="EF91" s="33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90"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30"/>
      <c r="BS92" s="330" t="str">
        <f ca="true">+IF(OFFSET('Water Data'!$D$27,0,10*ROW('Water Data'!D86))="","",OFFSET('Water Data'!$D$27,0,10*ROW('Water Data'!D86)))</f>
        <v/>
      </c>
      <c r="BT92" s="330" t="str">
        <f ca="true">+IF(OFFSET('Water Data'!$D$28,0,10*ROW('Water Data'!D86))="","",OFFSET('Water Data'!$D$28,0,10*ROW('Water Data'!D86)))</f>
        <v/>
      </c>
      <c r="BU92" s="330" t="str">
        <f ca="true">+IF(OFFSET('Water Data'!$D$29,0,10*ROW('Water Data'!D86))="","",OFFSET('Water Data'!$D$29,0,10*ROW('Water Data'!D86)))</f>
        <v/>
      </c>
      <c r="BV92" s="330" t="str">
        <f ca="true">+IF(OFFSET('Water Data'!$E$27,0,10*ROW('Water Data'!E86))="","",OFFSET('Water Data'!$E$27,0,10*ROW('Water Data'!E86)))</f>
        <v/>
      </c>
      <c r="BW92" s="330" t="str">
        <f ca="true">+IF(OFFSET('Water Data'!$E$28,0,10*ROW('Water Data'!E86))="","",OFFSET('Water Data'!$E$28,0,10*ROW('Water Data'!E86)))</f>
        <v/>
      </c>
      <c r="BX92" s="330" t="str">
        <f ca="true">+IF(OFFSET('Water Data'!$E$29,0,10*ROW('Water Data'!E86))="","",OFFSET('Water Data'!$E$29,0,10*ROW('Water Data'!E86)))</f>
        <v/>
      </c>
      <c r="BY92" s="330" t="str">
        <f ca="true">+IF(OFFSET('Water Data'!$F$27,0,10*ROW('Water Data'!F86))="","",OFFSET('Water Data'!$F$27,0,10*ROW('Water Data'!F86)))</f>
        <v/>
      </c>
      <c r="BZ92" s="330" t="str">
        <f ca="true">+IF(OFFSET('Water Data'!$F$28,0,10*ROW('Water Data'!F86))="","",OFFSET('Water Data'!$F$28,0,10*ROW('Water Data'!F86)))</f>
        <v/>
      </c>
      <c r="CA92" s="330" t="str">
        <f ca="true">+IF(OFFSET('Water Data'!$F$29,0,10*ROW('Water Data'!F86))="","",OFFSET('Water Data'!$F$29,0,10*ROW('Water Data'!F86)))</f>
        <v/>
      </c>
      <c r="CB92" s="330" t="str">
        <f ca="true">+IF(OFFSET('Water Data'!$G$27,0,10*ROW('Water Data'!G86))="","",OFFSET('Water Data'!$G$27,0,10*ROW('Water Data'!G86)))</f>
        <v/>
      </c>
      <c r="CC92" s="330" t="str">
        <f ca="true">+IF(OFFSET('Water Data'!$G$28,0,10*ROW('Water Data'!G86))="","",OFFSET('Water Data'!$G$28,0,10*ROW('Water Data'!G86)))</f>
        <v/>
      </c>
      <c r="CD92" s="330" t="str">
        <f ca="true">+IF(OFFSET('Water Data'!$G$29,0,10*ROW('Water Data'!G86))="","",OFFSET('Water Data'!$G$29,0,10*ROW('Water Data'!G86)))</f>
        <v/>
      </c>
      <c r="CE92" s="330" t="str">
        <f ca="true">+IF(OFFSET('Water Data'!$H$27,0,10*ROW('Water Data'!H86))="","",OFFSET('Water Data'!$H$27,0,10*ROW('Water Data'!H86)))</f>
        <v/>
      </c>
      <c r="CF92" s="330" t="str">
        <f ca="true">+IF(OFFSET('Water Data'!$H$28,0,10*ROW('Water Data'!H86))="","",OFFSET('Water Data'!$H$28,0,10*ROW('Water Data'!H86)))</f>
        <v/>
      </c>
      <c r="CG92" s="330" t="str">
        <f ca="true">+IF(OFFSET('Water Data'!$H$29,0,10*ROW('Water Data'!H86))="","",OFFSET('Water Data'!$H$29,0,10*ROW('Water Data'!H86)))</f>
        <v/>
      </c>
      <c r="CH92" s="330" t="str">
        <f ca="true">+IF(OFFSET('Water Data'!$I$27,0,10*ROW('Water Data'!I86))="","",OFFSET('Water Data'!$I$27,0,10*ROW('Water Data'!I86)))</f>
        <v/>
      </c>
      <c r="CI92" s="330" t="str">
        <f ca="true">+IF(OFFSET('Water Data'!$I$28,0,10*ROW('Water Data'!I86))="","",OFFSET('Water Data'!$I$28,0,10*ROW('Water Data'!I86)))</f>
        <v/>
      </c>
      <c r="CJ92" s="330" t="str">
        <f ca="true">+IF(OFFSET('Water Data'!$I$29,0,10*ROW('Water Data'!I86))="","",OFFSET('Water Data'!$I$29,0,10*ROW('Water Data'!I86)))</f>
        <v/>
      </c>
      <c r="CK92" s="330" t="str">
        <f ca="true">+IF(OFFSET('Sanitation Data'!$D$28,0,10*ROW('Sanitation Data'!D86))="","",OFFSET('Sanitation Data'!$D$28,0,10*ROW('Sanitation Data'!D86)))</f>
        <v/>
      </c>
      <c r="CL92" s="330" t="str">
        <f ca="true">+IF(OFFSET('Sanitation Data'!$D$29,0,10*ROW('Sanitation Data'!D86))="","",OFFSET('Sanitation Data'!$D$29,0,10*ROW('Sanitation Data'!D86)))</f>
        <v/>
      </c>
      <c r="CM92" s="330" t="str">
        <f ca="true">+IF(OFFSET('Sanitation Data'!$D$30,0,10*ROW('Sanitation Data'!D86))="","",OFFSET('Sanitation Data'!$D$30,0,10*ROW('Sanitation Data'!D86)))</f>
        <v/>
      </c>
      <c r="CN92" s="330" t="str">
        <f ca="true">+IF(OFFSET('Sanitation Data'!$D$31,0,10*ROW('Sanitation Data'!D86))="","",OFFSET('Sanitation Data'!$D$31,0,10*ROW('Sanitation Data'!D86)))</f>
        <v/>
      </c>
      <c r="CO92" s="330" t="str">
        <f ca="true">+IF(OFFSET('Sanitation Data'!$D$32,0,10*ROW('Sanitation Data'!D86))="","",OFFSET('Sanitation Data'!$D$32,0,10*ROW('Sanitation Data'!D86)))</f>
        <v/>
      </c>
      <c r="CP92" s="330" t="str">
        <f ca="true">+IF(OFFSET('Sanitation Data'!$E$28,0,10*ROW('Sanitation Data'!E86))="","",OFFSET('Sanitation Data'!$E$28,0,10*ROW('Sanitation Data'!E86)))</f>
        <v/>
      </c>
      <c r="CQ92" s="330" t="str">
        <f ca="true">+IF(OFFSET('Sanitation Data'!$E$29,0,10*ROW('Sanitation Data'!E86))="","",OFFSET('Sanitation Data'!$E$29,0,10*ROW('Sanitation Data'!E86)))</f>
        <v/>
      </c>
      <c r="CR92" s="330" t="str">
        <f ca="true">+IF(OFFSET('Sanitation Data'!$E$30,0,10*ROW('Sanitation Data'!E86))="","",OFFSET('Sanitation Data'!$E$30,0,10*ROW('Sanitation Data'!E86)))</f>
        <v/>
      </c>
      <c r="CS92" s="330" t="str">
        <f ca="true">+IF(OFFSET('Sanitation Data'!$E$31,0,10*ROW('Sanitation Data'!E86))="","",OFFSET('Sanitation Data'!$E$31,0,10*ROW('Sanitation Data'!E86)))</f>
        <v/>
      </c>
      <c r="CT92" s="330" t="str">
        <f ca="true">+IF(OFFSET('Sanitation Data'!$E$32,0,10*ROW('Sanitation Data'!E86))="","",OFFSET('Sanitation Data'!$E$32,0,10*ROW('Sanitation Data'!E86)))</f>
        <v/>
      </c>
      <c r="CU92" s="330" t="str">
        <f ca="true">+IF(OFFSET('Sanitation Data'!$F$28,0,10*ROW('Sanitation Data'!F86))="","",OFFSET('Sanitation Data'!$F$28,0,10*ROW('Sanitation Data'!F86)))</f>
        <v/>
      </c>
      <c r="CV92" s="330" t="str">
        <f ca="true">+IF(OFFSET('Sanitation Data'!$F$29,0,10*ROW('Sanitation Data'!F86))="","",OFFSET('Sanitation Data'!$F$29,0,10*ROW('Sanitation Data'!F86)))</f>
        <v/>
      </c>
      <c r="CW92" s="330" t="str">
        <f ca="true">+IF(OFFSET('Sanitation Data'!$F$30,0,10*ROW('Sanitation Data'!F86))="","",OFFSET('Sanitation Data'!$F$30,0,10*ROW('Sanitation Data'!F86)))</f>
        <v/>
      </c>
      <c r="CX92" s="330" t="str">
        <f ca="true">+IF(OFFSET('Sanitation Data'!$F$31,0,10*ROW('Sanitation Data'!F86))="","",OFFSET('Sanitation Data'!$F$31,0,10*ROW('Sanitation Data'!F86)))</f>
        <v/>
      </c>
      <c r="CY92" s="330" t="str">
        <f ca="true">+IF(OFFSET('Sanitation Data'!$F$32,0,10*ROW('Sanitation Data'!F86))="","",OFFSET('Sanitation Data'!$F$32,0,10*ROW('Sanitation Data'!F86)))</f>
        <v/>
      </c>
      <c r="CZ92" s="330" t="str">
        <f ca="true">+IF(OFFSET('Sanitation Data'!$G$28,0,10*ROW('Sanitation Data'!G86))="","",OFFSET('Sanitation Data'!$G$28,0,10*ROW('Sanitation Data'!G86)))</f>
        <v/>
      </c>
      <c r="DA92" s="330" t="str">
        <f ca="true">+IF(OFFSET('Sanitation Data'!$G$29,0,10*ROW('Sanitation Data'!G86))="","",OFFSET('Sanitation Data'!$G$29,0,10*ROW('Sanitation Data'!G86)))</f>
        <v/>
      </c>
      <c r="DB92" s="330" t="str">
        <f ca="true">+IF(OFFSET('Sanitation Data'!$G$30,0,10*ROW('Sanitation Data'!G86))="","",OFFSET('Sanitation Data'!$G$30,0,10*ROW('Sanitation Data'!G86)))</f>
        <v/>
      </c>
      <c r="DC92" s="330" t="str">
        <f ca="true">+IF(OFFSET('Sanitation Data'!$G$31,0,10*ROW('Sanitation Data'!G86))="","",OFFSET('Sanitation Data'!$G$31,0,10*ROW('Sanitation Data'!G86)))</f>
        <v/>
      </c>
      <c r="DD92" s="330" t="str">
        <f ca="true">+IF(OFFSET('Sanitation Data'!$G$32,0,10*ROW('Sanitation Data'!G86))="","",OFFSET('Sanitation Data'!$G$32,0,10*ROW('Sanitation Data'!G86)))</f>
        <v/>
      </c>
      <c r="DE92" s="330" t="str">
        <f ca="true">+IF(OFFSET('Sanitation Data'!$H$28,0,10*ROW('Sanitation Data'!H86))="","",OFFSET('Sanitation Data'!$H$28,0,10*ROW('Sanitation Data'!H86)))</f>
        <v/>
      </c>
      <c r="DF92" s="330" t="str">
        <f ca="true">+IF(OFFSET('Sanitation Data'!$H$29,0,10*ROW('Sanitation Data'!H86))="","",OFFSET('Sanitation Data'!$H$29,0,10*ROW('Sanitation Data'!H86)))</f>
        <v/>
      </c>
      <c r="DG92" s="330" t="str">
        <f ca="true">+IF(OFFSET('Sanitation Data'!$H$30,0,10*ROW('Sanitation Data'!H86))="","",OFFSET('Sanitation Data'!$H$30,0,10*ROW('Sanitation Data'!H86)))</f>
        <v/>
      </c>
      <c r="DH92" s="330" t="str">
        <f ca="true">+IF(OFFSET('Sanitation Data'!$H$31,0,10*ROW('Sanitation Data'!H86))="","",OFFSET('Sanitation Data'!$H$31,0,10*ROW('Sanitation Data'!H86)))</f>
        <v/>
      </c>
      <c r="DI92" s="330" t="str">
        <f ca="true">+IF(OFFSET('Sanitation Data'!$H$32,0,10*ROW('Sanitation Data'!H86))="","",OFFSET('Sanitation Data'!$H$32,0,10*ROW('Sanitation Data'!H86)))</f>
        <v/>
      </c>
      <c r="DJ92" s="330" t="str">
        <f ca="true">+IF(OFFSET('Sanitation Data'!$I$28,0,10*ROW('Sanitation Data'!I86))="","",OFFSET('Sanitation Data'!$I$28,0,10*ROW('Sanitation Data'!I86)))</f>
        <v/>
      </c>
      <c r="DK92" s="330" t="str">
        <f ca="true">+IF(OFFSET('Sanitation Data'!$I$29,0,10*ROW('Sanitation Data'!I86))="","",OFFSET('Sanitation Data'!$I$29,0,10*ROW('Sanitation Data'!I86)))</f>
        <v/>
      </c>
      <c r="DL92" s="330" t="str">
        <f ca="true">+IF(OFFSET('Sanitation Data'!$I$30,0,10*ROW('Sanitation Data'!I86))="","",OFFSET('Sanitation Data'!$I$30,0,10*ROW('Sanitation Data'!I86)))</f>
        <v/>
      </c>
      <c r="DM92" s="330" t="str">
        <f ca="true">+IF(OFFSET('Sanitation Data'!$I$31,0,10*ROW('Sanitation Data'!I86))="","",OFFSET('Sanitation Data'!$I$31,0,10*ROW('Sanitation Data'!I86)))</f>
        <v/>
      </c>
      <c r="DN92" s="330" t="str">
        <f ca="true">+IF(OFFSET('Sanitation Data'!$I$32,0,10*ROW('Sanitation Data'!I86))="","",OFFSET('Sanitation Data'!$I$32,0,10*ROW('Sanitation Data'!I86)))</f>
        <v/>
      </c>
      <c r="DO92" s="330" t="str">
        <f ca="true">+IF(OFFSET('Hygiene Data'!$D$11,0,10*ROW('Hygiene Data'!D86))="","",OFFSET('Hygiene Data'!$D$11,0,10*ROW('Hygiene Data'!D86)))</f>
        <v/>
      </c>
      <c r="DP92" s="330" t="str">
        <f ca="true">+IF(OFFSET('Hygiene Data'!$D$12,0,10*ROW('Hygiene Data'!D86))="","",OFFSET('Hygiene Data'!$D$12,0,10*ROW('Hygiene Data'!D86)))</f>
        <v/>
      </c>
      <c r="DQ92" s="330" t="str">
        <f ca="true">+IF(OFFSET('Hygiene Data'!$D$13,0,10*ROW('Hygiene Data'!D86))="","",OFFSET('Hygiene Data'!$D$13,0,10*ROW('Hygiene Data'!D86)))</f>
        <v/>
      </c>
      <c r="DR92" s="330" t="str">
        <f ca="true">+IF(OFFSET('Hygiene Data'!$E$11,0,10*ROW('Hygiene Data'!E86))="","",OFFSET('Hygiene Data'!$E$11,0,10*ROW('Hygiene Data'!E86)))</f>
        <v/>
      </c>
      <c r="DS92" s="330" t="str">
        <f ca="true">+IF(OFFSET('Hygiene Data'!$E$12,0,10*ROW('Hygiene Data'!E86))="","",OFFSET('Hygiene Data'!$E$12,0,10*ROW('Hygiene Data'!E86)))</f>
        <v/>
      </c>
      <c r="DT92" s="330" t="str">
        <f ca="true">+IF(OFFSET('Hygiene Data'!$E$13,0,10*ROW('Hygiene Data'!E86))="","",OFFSET('Hygiene Data'!$E$13,0,10*ROW('Hygiene Data'!E86)))</f>
        <v/>
      </c>
      <c r="DU92" s="330" t="str">
        <f ca="true">+IF(OFFSET('Hygiene Data'!$F$11,0,10*ROW('Hygiene Data'!F86))="","",OFFSET('Hygiene Data'!$F$11,0,10*ROW('Hygiene Data'!F86)))</f>
        <v/>
      </c>
      <c r="DV92" s="330" t="str">
        <f ca="true">+IF(OFFSET('Hygiene Data'!$F$12,0,10*ROW('Hygiene Data'!F86))="","",OFFSET('Hygiene Data'!$F$12,0,10*ROW('Hygiene Data'!F86)))</f>
        <v/>
      </c>
      <c r="DW92" s="330" t="str">
        <f ca="true">+IF(OFFSET('Hygiene Data'!$F$13,0,10*ROW('Hygiene Data'!F86))="","",OFFSET('Hygiene Data'!$F$13,0,10*ROW('Hygiene Data'!F86)))</f>
        <v/>
      </c>
      <c r="DX92" s="330" t="str">
        <f ca="true">+IF(OFFSET('Hygiene Data'!$G$11,0,10*ROW('Hygiene Data'!G86))="","",OFFSET('Hygiene Data'!$G$11,0,10*ROW('Hygiene Data'!G86)))</f>
        <v/>
      </c>
      <c r="DY92" s="330" t="str">
        <f ca="true">+IF(OFFSET('Hygiene Data'!$G$12,0,10*ROW('Hygiene Data'!G86))="","",OFFSET('Hygiene Data'!$G$12,0,10*ROW('Hygiene Data'!G86)))</f>
        <v/>
      </c>
      <c r="DZ92" s="330" t="str">
        <f ca="true">+IF(OFFSET('Hygiene Data'!$G$13,0,10*ROW('Hygiene Data'!G86))="","",OFFSET('Hygiene Data'!$G$13,0,10*ROW('Hygiene Data'!G86)))</f>
        <v/>
      </c>
      <c r="EA92" s="330" t="str">
        <f ca="true">+IF(OFFSET('Hygiene Data'!$H$11,0,10*ROW('Hygiene Data'!H86))="","",OFFSET('Hygiene Data'!$H$11,0,10*ROW('Hygiene Data'!H86)))</f>
        <v/>
      </c>
      <c r="EB92" s="330" t="str">
        <f ca="true">+IF(OFFSET('Hygiene Data'!$H$12,0,10*ROW('Hygiene Data'!H86))="","",OFFSET('Hygiene Data'!$H$12,0,10*ROW('Hygiene Data'!H86)))</f>
        <v/>
      </c>
      <c r="EC92" s="330" t="str">
        <f ca="true">+IF(OFFSET('Hygiene Data'!$H$13,0,10*ROW('Hygiene Data'!H86))="","",OFFSET('Hygiene Data'!$H$13,0,10*ROW('Hygiene Data'!H86)))</f>
        <v/>
      </c>
      <c r="ED92" s="330" t="str">
        <f ca="true">+IF(OFFSET('Hygiene Data'!$I$11,0,10*ROW('Hygiene Data'!I86))="","",OFFSET('Hygiene Data'!$I$11,0,10*ROW('Hygiene Data'!I86)))</f>
        <v/>
      </c>
      <c r="EE92" s="330" t="str">
        <f ca="true">+IF(OFFSET('Hygiene Data'!$I$12,0,10*ROW('Hygiene Data'!I86))="","",OFFSET('Hygiene Data'!$I$12,0,10*ROW('Hygiene Data'!I86)))</f>
        <v/>
      </c>
      <c r="EF92" s="33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90"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30"/>
      <c r="BS93" s="330" t="str">
        <f ca="true">+IF(OFFSET('Water Data'!$D$27,0,10*ROW('Water Data'!D87))="","",OFFSET('Water Data'!$D$27,0,10*ROW('Water Data'!D87)))</f>
        <v/>
      </c>
      <c r="BT93" s="330" t="str">
        <f ca="true">+IF(OFFSET('Water Data'!$D$28,0,10*ROW('Water Data'!D87))="","",OFFSET('Water Data'!$D$28,0,10*ROW('Water Data'!D87)))</f>
        <v/>
      </c>
      <c r="BU93" s="330" t="str">
        <f ca="true">+IF(OFFSET('Water Data'!$D$29,0,10*ROW('Water Data'!D87))="","",OFFSET('Water Data'!$D$29,0,10*ROW('Water Data'!D87)))</f>
        <v/>
      </c>
      <c r="BV93" s="330" t="str">
        <f ca="true">+IF(OFFSET('Water Data'!$E$27,0,10*ROW('Water Data'!E87))="","",OFFSET('Water Data'!$E$27,0,10*ROW('Water Data'!E87)))</f>
        <v/>
      </c>
      <c r="BW93" s="330" t="str">
        <f ca="true">+IF(OFFSET('Water Data'!$E$28,0,10*ROW('Water Data'!E87))="","",OFFSET('Water Data'!$E$28,0,10*ROW('Water Data'!E87)))</f>
        <v/>
      </c>
      <c r="BX93" s="330" t="str">
        <f ca="true">+IF(OFFSET('Water Data'!$E$29,0,10*ROW('Water Data'!E87))="","",OFFSET('Water Data'!$E$29,0,10*ROW('Water Data'!E87)))</f>
        <v/>
      </c>
      <c r="BY93" s="330" t="str">
        <f ca="true">+IF(OFFSET('Water Data'!$F$27,0,10*ROW('Water Data'!F87))="","",OFFSET('Water Data'!$F$27,0,10*ROW('Water Data'!F87)))</f>
        <v/>
      </c>
      <c r="BZ93" s="330" t="str">
        <f ca="true">+IF(OFFSET('Water Data'!$F$28,0,10*ROW('Water Data'!F87))="","",OFFSET('Water Data'!$F$28,0,10*ROW('Water Data'!F87)))</f>
        <v/>
      </c>
      <c r="CA93" s="330" t="str">
        <f ca="true">+IF(OFFSET('Water Data'!$F$29,0,10*ROW('Water Data'!F87))="","",OFFSET('Water Data'!$F$29,0,10*ROW('Water Data'!F87)))</f>
        <v/>
      </c>
      <c r="CB93" s="330" t="str">
        <f ca="true">+IF(OFFSET('Water Data'!$G$27,0,10*ROW('Water Data'!G87))="","",OFFSET('Water Data'!$G$27,0,10*ROW('Water Data'!G87)))</f>
        <v/>
      </c>
      <c r="CC93" s="330" t="str">
        <f ca="true">+IF(OFFSET('Water Data'!$G$28,0,10*ROW('Water Data'!G87))="","",OFFSET('Water Data'!$G$28,0,10*ROW('Water Data'!G87)))</f>
        <v/>
      </c>
      <c r="CD93" s="330" t="str">
        <f ca="true">+IF(OFFSET('Water Data'!$G$29,0,10*ROW('Water Data'!G87))="","",OFFSET('Water Data'!$G$29,0,10*ROW('Water Data'!G87)))</f>
        <v/>
      </c>
      <c r="CE93" s="330" t="str">
        <f ca="true">+IF(OFFSET('Water Data'!$H$27,0,10*ROW('Water Data'!H87))="","",OFFSET('Water Data'!$H$27,0,10*ROW('Water Data'!H87)))</f>
        <v/>
      </c>
      <c r="CF93" s="330" t="str">
        <f ca="true">+IF(OFFSET('Water Data'!$H$28,0,10*ROW('Water Data'!H87))="","",OFFSET('Water Data'!$H$28,0,10*ROW('Water Data'!H87)))</f>
        <v/>
      </c>
      <c r="CG93" s="330" t="str">
        <f ca="true">+IF(OFFSET('Water Data'!$H$29,0,10*ROW('Water Data'!H87))="","",OFFSET('Water Data'!$H$29,0,10*ROW('Water Data'!H87)))</f>
        <v/>
      </c>
      <c r="CH93" s="330" t="str">
        <f ca="true">+IF(OFFSET('Water Data'!$I$27,0,10*ROW('Water Data'!I87))="","",OFFSET('Water Data'!$I$27,0,10*ROW('Water Data'!I87)))</f>
        <v/>
      </c>
      <c r="CI93" s="330" t="str">
        <f ca="true">+IF(OFFSET('Water Data'!$I$28,0,10*ROW('Water Data'!I87))="","",OFFSET('Water Data'!$I$28,0,10*ROW('Water Data'!I87)))</f>
        <v/>
      </c>
      <c r="CJ93" s="330" t="str">
        <f ca="true">+IF(OFFSET('Water Data'!$I$29,0,10*ROW('Water Data'!I87))="","",OFFSET('Water Data'!$I$29,0,10*ROW('Water Data'!I87)))</f>
        <v/>
      </c>
      <c r="CK93" s="330" t="str">
        <f ca="true">+IF(OFFSET('Sanitation Data'!$D$28,0,10*ROW('Sanitation Data'!D87))="","",OFFSET('Sanitation Data'!$D$28,0,10*ROW('Sanitation Data'!D87)))</f>
        <v/>
      </c>
      <c r="CL93" s="330" t="str">
        <f ca="true">+IF(OFFSET('Sanitation Data'!$D$29,0,10*ROW('Sanitation Data'!D87))="","",OFFSET('Sanitation Data'!$D$29,0,10*ROW('Sanitation Data'!D87)))</f>
        <v/>
      </c>
      <c r="CM93" s="330" t="str">
        <f ca="true">+IF(OFFSET('Sanitation Data'!$D$30,0,10*ROW('Sanitation Data'!D87))="","",OFFSET('Sanitation Data'!$D$30,0,10*ROW('Sanitation Data'!D87)))</f>
        <v/>
      </c>
      <c r="CN93" s="330" t="str">
        <f ca="true">+IF(OFFSET('Sanitation Data'!$D$31,0,10*ROW('Sanitation Data'!D87))="","",OFFSET('Sanitation Data'!$D$31,0,10*ROW('Sanitation Data'!D87)))</f>
        <v/>
      </c>
      <c r="CO93" s="330" t="str">
        <f ca="true">+IF(OFFSET('Sanitation Data'!$D$32,0,10*ROW('Sanitation Data'!D87))="","",OFFSET('Sanitation Data'!$D$32,0,10*ROW('Sanitation Data'!D87)))</f>
        <v/>
      </c>
      <c r="CP93" s="330" t="str">
        <f ca="true">+IF(OFFSET('Sanitation Data'!$E$28,0,10*ROW('Sanitation Data'!E87))="","",OFFSET('Sanitation Data'!$E$28,0,10*ROW('Sanitation Data'!E87)))</f>
        <v/>
      </c>
      <c r="CQ93" s="330" t="str">
        <f ca="true">+IF(OFFSET('Sanitation Data'!$E$29,0,10*ROW('Sanitation Data'!E87))="","",OFFSET('Sanitation Data'!$E$29,0,10*ROW('Sanitation Data'!E87)))</f>
        <v/>
      </c>
      <c r="CR93" s="330" t="str">
        <f ca="true">+IF(OFFSET('Sanitation Data'!$E$30,0,10*ROW('Sanitation Data'!E87))="","",OFFSET('Sanitation Data'!$E$30,0,10*ROW('Sanitation Data'!E87)))</f>
        <v/>
      </c>
      <c r="CS93" s="330" t="str">
        <f ca="true">+IF(OFFSET('Sanitation Data'!$E$31,0,10*ROW('Sanitation Data'!E87))="","",OFFSET('Sanitation Data'!$E$31,0,10*ROW('Sanitation Data'!E87)))</f>
        <v/>
      </c>
      <c r="CT93" s="330" t="str">
        <f ca="true">+IF(OFFSET('Sanitation Data'!$E$32,0,10*ROW('Sanitation Data'!E87))="","",OFFSET('Sanitation Data'!$E$32,0,10*ROW('Sanitation Data'!E87)))</f>
        <v/>
      </c>
      <c r="CU93" s="330" t="str">
        <f ca="true">+IF(OFFSET('Sanitation Data'!$F$28,0,10*ROW('Sanitation Data'!F87))="","",OFFSET('Sanitation Data'!$F$28,0,10*ROW('Sanitation Data'!F87)))</f>
        <v/>
      </c>
      <c r="CV93" s="330" t="str">
        <f ca="true">+IF(OFFSET('Sanitation Data'!$F$29,0,10*ROW('Sanitation Data'!F87))="","",OFFSET('Sanitation Data'!$F$29,0,10*ROW('Sanitation Data'!F87)))</f>
        <v/>
      </c>
      <c r="CW93" s="330" t="str">
        <f ca="true">+IF(OFFSET('Sanitation Data'!$F$30,0,10*ROW('Sanitation Data'!F87))="","",OFFSET('Sanitation Data'!$F$30,0,10*ROW('Sanitation Data'!F87)))</f>
        <v/>
      </c>
      <c r="CX93" s="330" t="str">
        <f ca="true">+IF(OFFSET('Sanitation Data'!$F$31,0,10*ROW('Sanitation Data'!F87))="","",OFFSET('Sanitation Data'!$F$31,0,10*ROW('Sanitation Data'!F87)))</f>
        <v/>
      </c>
      <c r="CY93" s="330" t="str">
        <f ca="true">+IF(OFFSET('Sanitation Data'!$F$32,0,10*ROW('Sanitation Data'!F87))="","",OFFSET('Sanitation Data'!$F$32,0,10*ROW('Sanitation Data'!F87)))</f>
        <v/>
      </c>
      <c r="CZ93" s="330" t="str">
        <f ca="true">+IF(OFFSET('Sanitation Data'!$G$28,0,10*ROW('Sanitation Data'!G87))="","",OFFSET('Sanitation Data'!$G$28,0,10*ROW('Sanitation Data'!G87)))</f>
        <v/>
      </c>
      <c r="DA93" s="330" t="str">
        <f ca="true">+IF(OFFSET('Sanitation Data'!$G$29,0,10*ROW('Sanitation Data'!G87))="","",OFFSET('Sanitation Data'!$G$29,0,10*ROW('Sanitation Data'!G87)))</f>
        <v/>
      </c>
      <c r="DB93" s="330" t="str">
        <f ca="true">+IF(OFFSET('Sanitation Data'!$G$30,0,10*ROW('Sanitation Data'!G87))="","",OFFSET('Sanitation Data'!$G$30,0,10*ROW('Sanitation Data'!G87)))</f>
        <v/>
      </c>
      <c r="DC93" s="330" t="str">
        <f ca="true">+IF(OFFSET('Sanitation Data'!$G$31,0,10*ROW('Sanitation Data'!G87))="","",OFFSET('Sanitation Data'!$G$31,0,10*ROW('Sanitation Data'!G87)))</f>
        <v/>
      </c>
      <c r="DD93" s="330" t="str">
        <f ca="true">+IF(OFFSET('Sanitation Data'!$G$32,0,10*ROW('Sanitation Data'!G87))="","",OFFSET('Sanitation Data'!$G$32,0,10*ROW('Sanitation Data'!G87)))</f>
        <v/>
      </c>
      <c r="DE93" s="330" t="str">
        <f ca="true">+IF(OFFSET('Sanitation Data'!$H$28,0,10*ROW('Sanitation Data'!H87))="","",OFFSET('Sanitation Data'!$H$28,0,10*ROW('Sanitation Data'!H87)))</f>
        <v/>
      </c>
      <c r="DF93" s="330" t="str">
        <f ca="true">+IF(OFFSET('Sanitation Data'!$H$29,0,10*ROW('Sanitation Data'!H87))="","",OFFSET('Sanitation Data'!$H$29,0,10*ROW('Sanitation Data'!H87)))</f>
        <v/>
      </c>
      <c r="DG93" s="330" t="str">
        <f ca="true">+IF(OFFSET('Sanitation Data'!$H$30,0,10*ROW('Sanitation Data'!H87))="","",OFFSET('Sanitation Data'!$H$30,0,10*ROW('Sanitation Data'!H87)))</f>
        <v/>
      </c>
      <c r="DH93" s="330" t="str">
        <f ca="true">+IF(OFFSET('Sanitation Data'!$H$31,0,10*ROW('Sanitation Data'!H87))="","",OFFSET('Sanitation Data'!$H$31,0,10*ROW('Sanitation Data'!H87)))</f>
        <v/>
      </c>
      <c r="DI93" s="330" t="str">
        <f ca="true">+IF(OFFSET('Sanitation Data'!$H$32,0,10*ROW('Sanitation Data'!H87))="","",OFFSET('Sanitation Data'!$H$32,0,10*ROW('Sanitation Data'!H87)))</f>
        <v/>
      </c>
      <c r="DJ93" s="330" t="str">
        <f ca="true">+IF(OFFSET('Sanitation Data'!$I$28,0,10*ROW('Sanitation Data'!I87))="","",OFFSET('Sanitation Data'!$I$28,0,10*ROW('Sanitation Data'!I87)))</f>
        <v/>
      </c>
      <c r="DK93" s="330" t="str">
        <f ca="true">+IF(OFFSET('Sanitation Data'!$I$29,0,10*ROW('Sanitation Data'!I87))="","",OFFSET('Sanitation Data'!$I$29,0,10*ROW('Sanitation Data'!I87)))</f>
        <v/>
      </c>
      <c r="DL93" s="330" t="str">
        <f ca="true">+IF(OFFSET('Sanitation Data'!$I$30,0,10*ROW('Sanitation Data'!I87))="","",OFFSET('Sanitation Data'!$I$30,0,10*ROW('Sanitation Data'!I87)))</f>
        <v/>
      </c>
      <c r="DM93" s="330" t="str">
        <f ca="true">+IF(OFFSET('Sanitation Data'!$I$31,0,10*ROW('Sanitation Data'!I87))="","",OFFSET('Sanitation Data'!$I$31,0,10*ROW('Sanitation Data'!I87)))</f>
        <v/>
      </c>
      <c r="DN93" s="330" t="str">
        <f ca="true">+IF(OFFSET('Sanitation Data'!$I$32,0,10*ROW('Sanitation Data'!I87))="","",OFFSET('Sanitation Data'!$I$32,0,10*ROW('Sanitation Data'!I87)))</f>
        <v/>
      </c>
      <c r="DO93" s="330" t="str">
        <f ca="true">+IF(OFFSET('Hygiene Data'!$D$11,0,10*ROW('Hygiene Data'!D87))="","",OFFSET('Hygiene Data'!$D$11,0,10*ROW('Hygiene Data'!D87)))</f>
        <v/>
      </c>
      <c r="DP93" s="330" t="str">
        <f ca="true">+IF(OFFSET('Hygiene Data'!$D$12,0,10*ROW('Hygiene Data'!D87))="","",OFFSET('Hygiene Data'!$D$12,0,10*ROW('Hygiene Data'!D87)))</f>
        <v/>
      </c>
      <c r="DQ93" s="330" t="str">
        <f ca="true">+IF(OFFSET('Hygiene Data'!$D$13,0,10*ROW('Hygiene Data'!D87))="","",OFFSET('Hygiene Data'!$D$13,0,10*ROW('Hygiene Data'!D87)))</f>
        <v/>
      </c>
      <c r="DR93" s="330" t="str">
        <f ca="true">+IF(OFFSET('Hygiene Data'!$E$11,0,10*ROW('Hygiene Data'!E87))="","",OFFSET('Hygiene Data'!$E$11,0,10*ROW('Hygiene Data'!E87)))</f>
        <v/>
      </c>
      <c r="DS93" s="330" t="str">
        <f ca="true">+IF(OFFSET('Hygiene Data'!$E$12,0,10*ROW('Hygiene Data'!E87))="","",OFFSET('Hygiene Data'!$E$12,0,10*ROW('Hygiene Data'!E87)))</f>
        <v/>
      </c>
      <c r="DT93" s="330" t="str">
        <f ca="true">+IF(OFFSET('Hygiene Data'!$E$13,0,10*ROW('Hygiene Data'!E87))="","",OFFSET('Hygiene Data'!$E$13,0,10*ROW('Hygiene Data'!E87)))</f>
        <v/>
      </c>
      <c r="DU93" s="330" t="str">
        <f ca="true">+IF(OFFSET('Hygiene Data'!$F$11,0,10*ROW('Hygiene Data'!F87))="","",OFFSET('Hygiene Data'!$F$11,0,10*ROW('Hygiene Data'!F87)))</f>
        <v/>
      </c>
      <c r="DV93" s="330" t="str">
        <f ca="true">+IF(OFFSET('Hygiene Data'!$F$12,0,10*ROW('Hygiene Data'!F87))="","",OFFSET('Hygiene Data'!$F$12,0,10*ROW('Hygiene Data'!F87)))</f>
        <v/>
      </c>
      <c r="DW93" s="330" t="str">
        <f ca="true">+IF(OFFSET('Hygiene Data'!$F$13,0,10*ROW('Hygiene Data'!F87))="","",OFFSET('Hygiene Data'!$F$13,0,10*ROW('Hygiene Data'!F87)))</f>
        <v/>
      </c>
      <c r="DX93" s="330" t="str">
        <f ca="true">+IF(OFFSET('Hygiene Data'!$G$11,0,10*ROW('Hygiene Data'!G87))="","",OFFSET('Hygiene Data'!$G$11,0,10*ROW('Hygiene Data'!G87)))</f>
        <v/>
      </c>
      <c r="DY93" s="330" t="str">
        <f ca="true">+IF(OFFSET('Hygiene Data'!$G$12,0,10*ROW('Hygiene Data'!G87))="","",OFFSET('Hygiene Data'!$G$12,0,10*ROW('Hygiene Data'!G87)))</f>
        <v/>
      </c>
      <c r="DZ93" s="330" t="str">
        <f ca="true">+IF(OFFSET('Hygiene Data'!$G$13,0,10*ROW('Hygiene Data'!G87))="","",OFFSET('Hygiene Data'!$G$13,0,10*ROW('Hygiene Data'!G87)))</f>
        <v/>
      </c>
      <c r="EA93" s="330" t="str">
        <f ca="true">+IF(OFFSET('Hygiene Data'!$H$11,0,10*ROW('Hygiene Data'!H87))="","",OFFSET('Hygiene Data'!$H$11,0,10*ROW('Hygiene Data'!H87)))</f>
        <v/>
      </c>
      <c r="EB93" s="330" t="str">
        <f ca="true">+IF(OFFSET('Hygiene Data'!$H$12,0,10*ROW('Hygiene Data'!H87))="","",OFFSET('Hygiene Data'!$H$12,0,10*ROW('Hygiene Data'!H87)))</f>
        <v/>
      </c>
      <c r="EC93" s="330" t="str">
        <f ca="true">+IF(OFFSET('Hygiene Data'!$H$13,0,10*ROW('Hygiene Data'!H87))="","",OFFSET('Hygiene Data'!$H$13,0,10*ROW('Hygiene Data'!H87)))</f>
        <v/>
      </c>
      <c r="ED93" s="330" t="str">
        <f ca="true">+IF(OFFSET('Hygiene Data'!$I$11,0,10*ROW('Hygiene Data'!I87))="","",OFFSET('Hygiene Data'!$I$11,0,10*ROW('Hygiene Data'!I87)))</f>
        <v/>
      </c>
      <c r="EE93" s="330" t="str">
        <f ca="true">+IF(OFFSET('Hygiene Data'!$I$12,0,10*ROW('Hygiene Data'!I87))="","",OFFSET('Hygiene Data'!$I$12,0,10*ROW('Hygiene Data'!I87)))</f>
        <v/>
      </c>
      <c r="EF93" s="33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90"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30"/>
      <c r="BS94" s="330" t="str">
        <f ca="true">+IF(OFFSET('Water Data'!$D$27,0,10*ROW('Water Data'!D88))="","",OFFSET('Water Data'!$D$27,0,10*ROW('Water Data'!D88)))</f>
        <v/>
      </c>
      <c r="BT94" s="330" t="str">
        <f ca="true">+IF(OFFSET('Water Data'!$D$28,0,10*ROW('Water Data'!D88))="","",OFFSET('Water Data'!$D$28,0,10*ROW('Water Data'!D88)))</f>
        <v/>
      </c>
      <c r="BU94" s="330" t="str">
        <f ca="true">+IF(OFFSET('Water Data'!$D$29,0,10*ROW('Water Data'!D88))="","",OFFSET('Water Data'!$D$29,0,10*ROW('Water Data'!D88)))</f>
        <v/>
      </c>
      <c r="BV94" s="330" t="str">
        <f ca="true">+IF(OFFSET('Water Data'!$E$27,0,10*ROW('Water Data'!E88))="","",OFFSET('Water Data'!$E$27,0,10*ROW('Water Data'!E88)))</f>
        <v/>
      </c>
      <c r="BW94" s="330" t="str">
        <f ca="true">+IF(OFFSET('Water Data'!$E$28,0,10*ROW('Water Data'!E88))="","",OFFSET('Water Data'!$E$28,0,10*ROW('Water Data'!E88)))</f>
        <v/>
      </c>
      <c r="BX94" s="330" t="str">
        <f ca="true">+IF(OFFSET('Water Data'!$E$29,0,10*ROW('Water Data'!E88))="","",OFFSET('Water Data'!$E$29,0,10*ROW('Water Data'!E88)))</f>
        <v/>
      </c>
      <c r="BY94" s="330" t="str">
        <f ca="true">+IF(OFFSET('Water Data'!$F$27,0,10*ROW('Water Data'!F88))="","",OFFSET('Water Data'!$F$27,0,10*ROW('Water Data'!F88)))</f>
        <v/>
      </c>
      <c r="BZ94" s="330" t="str">
        <f ca="true">+IF(OFFSET('Water Data'!$F$28,0,10*ROW('Water Data'!F88))="","",OFFSET('Water Data'!$F$28,0,10*ROW('Water Data'!F88)))</f>
        <v/>
      </c>
      <c r="CA94" s="330" t="str">
        <f ca="true">+IF(OFFSET('Water Data'!$F$29,0,10*ROW('Water Data'!F88))="","",OFFSET('Water Data'!$F$29,0,10*ROW('Water Data'!F88)))</f>
        <v/>
      </c>
      <c r="CB94" s="330" t="str">
        <f ca="true">+IF(OFFSET('Water Data'!$G$27,0,10*ROW('Water Data'!G88))="","",OFFSET('Water Data'!$G$27,0,10*ROW('Water Data'!G88)))</f>
        <v/>
      </c>
      <c r="CC94" s="330" t="str">
        <f ca="true">+IF(OFFSET('Water Data'!$G$28,0,10*ROW('Water Data'!G88))="","",OFFSET('Water Data'!$G$28,0,10*ROW('Water Data'!G88)))</f>
        <v/>
      </c>
      <c r="CD94" s="330" t="str">
        <f ca="true">+IF(OFFSET('Water Data'!$G$29,0,10*ROW('Water Data'!G88))="","",OFFSET('Water Data'!$G$29,0,10*ROW('Water Data'!G88)))</f>
        <v/>
      </c>
      <c r="CE94" s="330" t="str">
        <f ca="true">+IF(OFFSET('Water Data'!$H$27,0,10*ROW('Water Data'!H88))="","",OFFSET('Water Data'!$H$27,0,10*ROW('Water Data'!H88)))</f>
        <v/>
      </c>
      <c r="CF94" s="330" t="str">
        <f ca="true">+IF(OFFSET('Water Data'!$H$28,0,10*ROW('Water Data'!H88))="","",OFFSET('Water Data'!$H$28,0,10*ROW('Water Data'!H88)))</f>
        <v/>
      </c>
      <c r="CG94" s="330" t="str">
        <f ca="true">+IF(OFFSET('Water Data'!$H$29,0,10*ROW('Water Data'!H88))="","",OFFSET('Water Data'!$H$29,0,10*ROW('Water Data'!H88)))</f>
        <v/>
      </c>
      <c r="CH94" s="330" t="str">
        <f ca="true">+IF(OFFSET('Water Data'!$I$27,0,10*ROW('Water Data'!I88))="","",OFFSET('Water Data'!$I$27,0,10*ROW('Water Data'!I88)))</f>
        <v/>
      </c>
      <c r="CI94" s="330" t="str">
        <f ca="true">+IF(OFFSET('Water Data'!$I$28,0,10*ROW('Water Data'!I88))="","",OFFSET('Water Data'!$I$28,0,10*ROW('Water Data'!I88)))</f>
        <v/>
      </c>
      <c r="CJ94" s="330" t="str">
        <f ca="true">+IF(OFFSET('Water Data'!$I$29,0,10*ROW('Water Data'!I88))="","",OFFSET('Water Data'!$I$29,0,10*ROW('Water Data'!I88)))</f>
        <v/>
      </c>
      <c r="CK94" s="330" t="str">
        <f ca="true">+IF(OFFSET('Sanitation Data'!$D$28,0,10*ROW('Sanitation Data'!D88))="","",OFFSET('Sanitation Data'!$D$28,0,10*ROW('Sanitation Data'!D88)))</f>
        <v/>
      </c>
      <c r="CL94" s="330" t="str">
        <f ca="true">+IF(OFFSET('Sanitation Data'!$D$29,0,10*ROW('Sanitation Data'!D88))="","",OFFSET('Sanitation Data'!$D$29,0,10*ROW('Sanitation Data'!D88)))</f>
        <v/>
      </c>
      <c r="CM94" s="330" t="str">
        <f ca="true">+IF(OFFSET('Sanitation Data'!$D$30,0,10*ROW('Sanitation Data'!D88))="","",OFFSET('Sanitation Data'!$D$30,0,10*ROW('Sanitation Data'!D88)))</f>
        <v/>
      </c>
      <c r="CN94" s="330" t="str">
        <f ca="true">+IF(OFFSET('Sanitation Data'!$D$31,0,10*ROW('Sanitation Data'!D88))="","",OFFSET('Sanitation Data'!$D$31,0,10*ROW('Sanitation Data'!D88)))</f>
        <v/>
      </c>
      <c r="CO94" s="330" t="str">
        <f ca="true">+IF(OFFSET('Sanitation Data'!$D$32,0,10*ROW('Sanitation Data'!D88))="","",OFFSET('Sanitation Data'!$D$32,0,10*ROW('Sanitation Data'!D88)))</f>
        <v/>
      </c>
      <c r="CP94" s="330" t="str">
        <f ca="true">+IF(OFFSET('Sanitation Data'!$E$28,0,10*ROW('Sanitation Data'!E88))="","",OFFSET('Sanitation Data'!$E$28,0,10*ROW('Sanitation Data'!E88)))</f>
        <v/>
      </c>
      <c r="CQ94" s="330" t="str">
        <f ca="true">+IF(OFFSET('Sanitation Data'!$E$29,0,10*ROW('Sanitation Data'!E88))="","",OFFSET('Sanitation Data'!$E$29,0,10*ROW('Sanitation Data'!E88)))</f>
        <v/>
      </c>
      <c r="CR94" s="330" t="str">
        <f ca="true">+IF(OFFSET('Sanitation Data'!$E$30,0,10*ROW('Sanitation Data'!E88))="","",OFFSET('Sanitation Data'!$E$30,0,10*ROW('Sanitation Data'!E88)))</f>
        <v/>
      </c>
      <c r="CS94" s="330" t="str">
        <f ca="true">+IF(OFFSET('Sanitation Data'!$E$31,0,10*ROW('Sanitation Data'!E88))="","",OFFSET('Sanitation Data'!$E$31,0,10*ROW('Sanitation Data'!E88)))</f>
        <v/>
      </c>
      <c r="CT94" s="330" t="str">
        <f ca="true">+IF(OFFSET('Sanitation Data'!$E$32,0,10*ROW('Sanitation Data'!E88))="","",OFFSET('Sanitation Data'!$E$32,0,10*ROW('Sanitation Data'!E88)))</f>
        <v/>
      </c>
      <c r="CU94" s="330" t="str">
        <f ca="true">+IF(OFFSET('Sanitation Data'!$F$28,0,10*ROW('Sanitation Data'!F88))="","",OFFSET('Sanitation Data'!$F$28,0,10*ROW('Sanitation Data'!F88)))</f>
        <v/>
      </c>
      <c r="CV94" s="330" t="str">
        <f ca="true">+IF(OFFSET('Sanitation Data'!$F$29,0,10*ROW('Sanitation Data'!F88))="","",OFFSET('Sanitation Data'!$F$29,0,10*ROW('Sanitation Data'!F88)))</f>
        <v/>
      </c>
      <c r="CW94" s="330" t="str">
        <f ca="true">+IF(OFFSET('Sanitation Data'!$F$30,0,10*ROW('Sanitation Data'!F88))="","",OFFSET('Sanitation Data'!$F$30,0,10*ROW('Sanitation Data'!F88)))</f>
        <v/>
      </c>
      <c r="CX94" s="330" t="str">
        <f ca="true">+IF(OFFSET('Sanitation Data'!$F$31,0,10*ROW('Sanitation Data'!F88))="","",OFFSET('Sanitation Data'!$F$31,0,10*ROW('Sanitation Data'!F88)))</f>
        <v/>
      </c>
      <c r="CY94" s="330" t="str">
        <f ca="true">+IF(OFFSET('Sanitation Data'!$F$32,0,10*ROW('Sanitation Data'!F88))="","",OFFSET('Sanitation Data'!$F$32,0,10*ROW('Sanitation Data'!F88)))</f>
        <v/>
      </c>
      <c r="CZ94" s="330" t="str">
        <f ca="true">+IF(OFFSET('Sanitation Data'!$G$28,0,10*ROW('Sanitation Data'!G88))="","",OFFSET('Sanitation Data'!$G$28,0,10*ROW('Sanitation Data'!G88)))</f>
        <v/>
      </c>
      <c r="DA94" s="330" t="str">
        <f ca="true">+IF(OFFSET('Sanitation Data'!$G$29,0,10*ROW('Sanitation Data'!G88))="","",OFFSET('Sanitation Data'!$G$29,0,10*ROW('Sanitation Data'!G88)))</f>
        <v/>
      </c>
      <c r="DB94" s="330" t="str">
        <f ca="true">+IF(OFFSET('Sanitation Data'!$G$30,0,10*ROW('Sanitation Data'!G88))="","",OFFSET('Sanitation Data'!$G$30,0,10*ROW('Sanitation Data'!G88)))</f>
        <v/>
      </c>
      <c r="DC94" s="330" t="str">
        <f ca="true">+IF(OFFSET('Sanitation Data'!$G$31,0,10*ROW('Sanitation Data'!G88))="","",OFFSET('Sanitation Data'!$G$31,0,10*ROW('Sanitation Data'!G88)))</f>
        <v/>
      </c>
      <c r="DD94" s="330" t="str">
        <f ca="true">+IF(OFFSET('Sanitation Data'!$G$32,0,10*ROW('Sanitation Data'!G88))="","",OFFSET('Sanitation Data'!$G$32,0,10*ROW('Sanitation Data'!G88)))</f>
        <v/>
      </c>
      <c r="DE94" s="330" t="str">
        <f ca="true">+IF(OFFSET('Sanitation Data'!$H$28,0,10*ROW('Sanitation Data'!H88))="","",OFFSET('Sanitation Data'!$H$28,0,10*ROW('Sanitation Data'!H88)))</f>
        <v/>
      </c>
      <c r="DF94" s="330" t="str">
        <f ca="true">+IF(OFFSET('Sanitation Data'!$H$29,0,10*ROW('Sanitation Data'!H88))="","",OFFSET('Sanitation Data'!$H$29,0,10*ROW('Sanitation Data'!H88)))</f>
        <v/>
      </c>
      <c r="DG94" s="330" t="str">
        <f ca="true">+IF(OFFSET('Sanitation Data'!$H$30,0,10*ROW('Sanitation Data'!H88))="","",OFFSET('Sanitation Data'!$H$30,0,10*ROW('Sanitation Data'!H88)))</f>
        <v/>
      </c>
      <c r="DH94" s="330" t="str">
        <f ca="true">+IF(OFFSET('Sanitation Data'!$H$31,0,10*ROW('Sanitation Data'!H88))="","",OFFSET('Sanitation Data'!$H$31,0,10*ROW('Sanitation Data'!H88)))</f>
        <v/>
      </c>
      <c r="DI94" s="330" t="str">
        <f ca="true">+IF(OFFSET('Sanitation Data'!$H$32,0,10*ROW('Sanitation Data'!H88))="","",OFFSET('Sanitation Data'!$H$32,0,10*ROW('Sanitation Data'!H88)))</f>
        <v/>
      </c>
      <c r="DJ94" s="330" t="str">
        <f ca="true">+IF(OFFSET('Sanitation Data'!$I$28,0,10*ROW('Sanitation Data'!I88))="","",OFFSET('Sanitation Data'!$I$28,0,10*ROW('Sanitation Data'!I88)))</f>
        <v/>
      </c>
      <c r="DK94" s="330" t="str">
        <f ca="true">+IF(OFFSET('Sanitation Data'!$I$29,0,10*ROW('Sanitation Data'!I88))="","",OFFSET('Sanitation Data'!$I$29,0,10*ROW('Sanitation Data'!I88)))</f>
        <v/>
      </c>
      <c r="DL94" s="330" t="str">
        <f ca="true">+IF(OFFSET('Sanitation Data'!$I$30,0,10*ROW('Sanitation Data'!I88))="","",OFFSET('Sanitation Data'!$I$30,0,10*ROW('Sanitation Data'!I88)))</f>
        <v/>
      </c>
      <c r="DM94" s="330" t="str">
        <f ca="true">+IF(OFFSET('Sanitation Data'!$I$31,0,10*ROW('Sanitation Data'!I88))="","",OFFSET('Sanitation Data'!$I$31,0,10*ROW('Sanitation Data'!I88)))</f>
        <v/>
      </c>
      <c r="DN94" s="330" t="str">
        <f ca="true">+IF(OFFSET('Sanitation Data'!$I$32,0,10*ROW('Sanitation Data'!I88))="","",OFFSET('Sanitation Data'!$I$32,0,10*ROW('Sanitation Data'!I88)))</f>
        <v/>
      </c>
      <c r="DO94" s="330" t="str">
        <f ca="true">+IF(OFFSET('Hygiene Data'!$D$11,0,10*ROW('Hygiene Data'!D88))="","",OFFSET('Hygiene Data'!$D$11,0,10*ROW('Hygiene Data'!D88)))</f>
        <v/>
      </c>
      <c r="DP94" s="330" t="str">
        <f ca="true">+IF(OFFSET('Hygiene Data'!$D$12,0,10*ROW('Hygiene Data'!D88))="","",OFFSET('Hygiene Data'!$D$12,0,10*ROW('Hygiene Data'!D88)))</f>
        <v/>
      </c>
      <c r="DQ94" s="330" t="str">
        <f ca="true">+IF(OFFSET('Hygiene Data'!$D$13,0,10*ROW('Hygiene Data'!D88))="","",OFFSET('Hygiene Data'!$D$13,0,10*ROW('Hygiene Data'!D88)))</f>
        <v/>
      </c>
      <c r="DR94" s="330" t="str">
        <f ca="true">+IF(OFFSET('Hygiene Data'!$E$11,0,10*ROW('Hygiene Data'!E88))="","",OFFSET('Hygiene Data'!$E$11,0,10*ROW('Hygiene Data'!E88)))</f>
        <v/>
      </c>
      <c r="DS94" s="330" t="str">
        <f ca="true">+IF(OFFSET('Hygiene Data'!$E$12,0,10*ROW('Hygiene Data'!E88))="","",OFFSET('Hygiene Data'!$E$12,0,10*ROW('Hygiene Data'!E88)))</f>
        <v/>
      </c>
      <c r="DT94" s="330" t="str">
        <f ca="true">+IF(OFFSET('Hygiene Data'!$E$13,0,10*ROW('Hygiene Data'!E88))="","",OFFSET('Hygiene Data'!$E$13,0,10*ROW('Hygiene Data'!E88)))</f>
        <v/>
      </c>
      <c r="DU94" s="330" t="str">
        <f ca="true">+IF(OFFSET('Hygiene Data'!$F$11,0,10*ROW('Hygiene Data'!F88))="","",OFFSET('Hygiene Data'!$F$11,0,10*ROW('Hygiene Data'!F88)))</f>
        <v/>
      </c>
      <c r="DV94" s="330" t="str">
        <f ca="true">+IF(OFFSET('Hygiene Data'!$F$12,0,10*ROW('Hygiene Data'!F88))="","",OFFSET('Hygiene Data'!$F$12,0,10*ROW('Hygiene Data'!F88)))</f>
        <v/>
      </c>
      <c r="DW94" s="330" t="str">
        <f ca="true">+IF(OFFSET('Hygiene Data'!$F$13,0,10*ROW('Hygiene Data'!F88))="","",OFFSET('Hygiene Data'!$F$13,0,10*ROW('Hygiene Data'!F88)))</f>
        <v/>
      </c>
      <c r="DX94" s="330" t="str">
        <f ca="true">+IF(OFFSET('Hygiene Data'!$G$11,0,10*ROW('Hygiene Data'!G88))="","",OFFSET('Hygiene Data'!$G$11,0,10*ROW('Hygiene Data'!G88)))</f>
        <v/>
      </c>
      <c r="DY94" s="330" t="str">
        <f ca="true">+IF(OFFSET('Hygiene Data'!$G$12,0,10*ROW('Hygiene Data'!G88))="","",OFFSET('Hygiene Data'!$G$12,0,10*ROW('Hygiene Data'!G88)))</f>
        <v/>
      </c>
      <c r="DZ94" s="330" t="str">
        <f ca="true">+IF(OFFSET('Hygiene Data'!$G$13,0,10*ROW('Hygiene Data'!G88))="","",OFFSET('Hygiene Data'!$G$13,0,10*ROW('Hygiene Data'!G88)))</f>
        <v/>
      </c>
      <c r="EA94" s="330" t="str">
        <f ca="true">+IF(OFFSET('Hygiene Data'!$H$11,0,10*ROW('Hygiene Data'!H88))="","",OFFSET('Hygiene Data'!$H$11,0,10*ROW('Hygiene Data'!H88)))</f>
        <v/>
      </c>
      <c r="EB94" s="330" t="str">
        <f ca="true">+IF(OFFSET('Hygiene Data'!$H$12,0,10*ROW('Hygiene Data'!H88))="","",OFFSET('Hygiene Data'!$H$12,0,10*ROW('Hygiene Data'!H88)))</f>
        <v/>
      </c>
      <c r="EC94" s="330" t="str">
        <f ca="true">+IF(OFFSET('Hygiene Data'!$H$13,0,10*ROW('Hygiene Data'!H88))="","",OFFSET('Hygiene Data'!$H$13,0,10*ROW('Hygiene Data'!H88)))</f>
        <v/>
      </c>
      <c r="ED94" s="330" t="str">
        <f ca="true">+IF(OFFSET('Hygiene Data'!$I$11,0,10*ROW('Hygiene Data'!I88))="","",OFFSET('Hygiene Data'!$I$11,0,10*ROW('Hygiene Data'!I88)))</f>
        <v/>
      </c>
      <c r="EE94" s="330" t="str">
        <f ca="true">+IF(OFFSET('Hygiene Data'!$I$12,0,10*ROW('Hygiene Data'!I88))="","",OFFSET('Hygiene Data'!$I$12,0,10*ROW('Hygiene Data'!I88)))</f>
        <v/>
      </c>
      <c r="EF94" s="33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90"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30"/>
      <c r="BS95" s="330" t="str">
        <f ca="true">+IF(OFFSET('Water Data'!$D$27,0,10*ROW('Water Data'!D89))="","",OFFSET('Water Data'!$D$27,0,10*ROW('Water Data'!D89)))</f>
        <v/>
      </c>
      <c r="BT95" s="330" t="str">
        <f ca="true">+IF(OFFSET('Water Data'!$D$28,0,10*ROW('Water Data'!D89))="","",OFFSET('Water Data'!$D$28,0,10*ROW('Water Data'!D89)))</f>
        <v/>
      </c>
      <c r="BU95" s="330" t="str">
        <f ca="true">+IF(OFFSET('Water Data'!$D$29,0,10*ROW('Water Data'!D89))="","",OFFSET('Water Data'!$D$29,0,10*ROW('Water Data'!D89)))</f>
        <v/>
      </c>
      <c r="BV95" s="330" t="str">
        <f ca="true">+IF(OFFSET('Water Data'!$E$27,0,10*ROW('Water Data'!E89))="","",OFFSET('Water Data'!$E$27,0,10*ROW('Water Data'!E89)))</f>
        <v/>
      </c>
      <c r="BW95" s="330" t="str">
        <f ca="true">+IF(OFFSET('Water Data'!$E$28,0,10*ROW('Water Data'!E89))="","",OFFSET('Water Data'!$E$28,0,10*ROW('Water Data'!E89)))</f>
        <v/>
      </c>
      <c r="BX95" s="330" t="str">
        <f ca="true">+IF(OFFSET('Water Data'!$E$29,0,10*ROW('Water Data'!E89))="","",OFFSET('Water Data'!$E$29,0,10*ROW('Water Data'!E89)))</f>
        <v/>
      </c>
      <c r="BY95" s="330" t="str">
        <f ca="true">+IF(OFFSET('Water Data'!$F$27,0,10*ROW('Water Data'!F89))="","",OFFSET('Water Data'!$F$27,0,10*ROW('Water Data'!F89)))</f>
        <v/>
      </c>
      <c r="BZ95" s="330" t="str">
        <f ca="true">+IF(OFFSET('Water Data'!$F$28,0,10*ROW('Water Data'!F89))="","",OFFSET('Water Data'!$F$28,0,10*ROW('Water Data'!F89)))</f>
        <v/>
      </c>
      <c r="CA95" s="330" t="str">
        <f ca="true">+IF(OFFSET('Water Data'!$F$29,0,10*ROW('Water Data'!F89))="","",OFFSET('Water Data'!$F$29,0,10*ROW('Water Data'!F89)))</f>
        <v/>
      </c>
      <c r="CB95" s="330" t="str">
        <f ca="true">+IF(OFFSET('Water Data'!$G$27,0,10*ROW('Water Data'!G89))="","",OFFSET('Water Data'!$G$27,0,10*ROW('Water Data'!G89)))</f>
        <v/>
      </c>
      <c r="CC95" s="330" t="str">
        <f ca="true">+IF(OFFSET('Water Data'!$G$28,0,10*ROW('Water Data'!G89))="","",OFFSET('Water Data'!$G$28,0,10*ROW('Water Data'!G89)))</f>
        <v/>
      </c>
      <c r="CD95" s="330" t="str">
        <f ca="true">+IF(OFFSET('Water Data'!$G$29,0,10*ROW('Water Data'!G89))="","",OFFSET('Water Data'!$G$29,0,10*ROW('Water Data'!G89)))</f>
        <v/>
      </c>
      <c r="CE95" s="330" t="str">
        <f ca="true">+IF(OFFSET('Water Data'!$H$27,0,10*ROW('Water Data'!H89))="","",OFFSET('Water Data'!$H$27,0,10*ROW('Water Data'!H89)))</f>
        <v/>
      </c>
      <c r="CF95" s="330" t="str">
        <f ca="true">+IF(OFFSET('Water Data'!$H$28,0,10*ROW('Water Data'!H89))="","",OFFSET('Water Data'!$H$28,0,10*ROW('Water Data'!H89)))</f>
        <v/>
      </c>
      <c r="CG95" s="330" t="str">
        <f ca="true">+IF(OFFSET('Water Data'!$H$29,0,10*ROW('Water Data'!H89))="","",OFFSET('Water Data'!$H$29,0,10*ROW('Water Data'!H89)))</f>
        <v/>
      </c>
      <c r="CH95" s="330" t="str">
        <f ca="true">+IF(OFFSET('Water Data'!$I$27,0,10*ROW('Water Data'!I89))="","",OFFSET('Water Data'!$I$27,0,10*ROW('Water Data'!I89)))</f>
        <v/>
      </c>
      <c r="CI95" s="330" t="str">
        <f ca="true">+IF(OFFSET('Water Data'!$I$28,0,10*ROW('Water Data'!I89))="","",OFFSET('Water Data'!$I$28,0,10*ROW('Water Data'!I89)))</f>
        <v/>
      </c>
      <c r="CJ95" s="330" t="str">
        <f ca="true">+IF(OFFSET('Water Data'!$I$29,0,10*ROW('Water Data'!I89))="","",OFFSET('Water Data'!$I$29,0,10*ROW('Water Data'!I89)))</f>
        <v/>
      </c>
      <c r="CK95" s="330" t="str">
        <f ca="true">+IF(OFFSET('Sanitation Data'!$D$28,0,10*ROW('Sanitation Data'!D89))="","",OFFSET('Sanitation Data'!$D$28,0,10*ROW('Sanitation Data'!D89)))</f>
        <v/>
      </c>
      <c r="CL95" s="330" t="str">
        <f ca="true">+IF(OFFSET('Sanitation Data'!$D$29,0,10*ROW('Sanitation Data'!D89))="","",OFFSET('Sanitation Data'!$D$29,0,10*ROW('Sanitation Data'!D89)))</f>
        <v/>
      </c>
      <c r="CM95" s="330" t="str">
        <f ca="true">+IF(OFFSET('Sanitation Data'!$D$30,0,10*ROW('Sanitation Data'!D89))="","",OFFSET('Sanitation Data'!$D$30,0,10*ROW('Sanitation Data'!D89)))</f>
        <v/>
      </c>
      <c r="CN95" s="330" t="str">
        <f ca="true">+IF(OFFSET('Sanitation Data'!$D$31,0,10*ROW('Sanitation Data'!D89))="","",OFFSET('Sanitation Data'!$D$31,0,10*ROW('Sanitation Data'!D89)))</f>
        <v/>
      </c>
      <c r="CO95" s="330" t="str">
        <f ca="true">+IF(OFFSET('Sanitation Data'!$D$32,0,10*ROW('Sanitation Data'!D89))="","",OFFSET('Sanitation Data'!$D$32,0,10*ROW('Sanitation Data'!D89)))</f>
        <v/>
      </c>
      <c r="CP95" s="330" t="str">
        <f ca="true">+IF(OFFSET('Sanitation Data'!$E$28,0,10*ROW('Sanitation Data'!E89))="","",OFFSET('Sanitation Data'!$E$28,0,10*ROW('Sanitation Data'!E89)))</f>
        <v/>
      </c>
      <c r="CQ95" s="330" t="str">
        <f ca="true">+IF(OFFSET('Sanitation Data'!$E$29,0,10*ROW('Sanitation Data'!E89))="","",OFFSET('Sanitation Data'!$E$29,0,10*ROW('Sanitation Data'!E89)))</f>
        <v/>
      </c>
      <c r="CR95" s="330" t="str">
        <f ca="true">+IF(OFFSET('Sanitation Data'!$E$30,0,10*ROW('Sanitation Data'!E89))="","",OFFSET('Sanitation Data'!$E$30,0,10*ROW('Sanitation Data'!E89)))</f>
        <v/>
      </c>
      <c r="CS95" s="330" t="str">
        <f ca="true">+IF(OFFSET('Sanitation Data'!$E$31,0,10*ROW('Sanitation Data'!E89))="","",OFFSET('Sanitation Data'!$E$31,0,10*ROW('Sanitation Data'!E89)))</f>
        <v/>
      </c>
      <c r="CT95" s="330" t="str">
        <f ca="true">+IF(OFFSET('Sanitation Data'!$E$32,0,10*ROW('Sanitation Data'!E89))="","",OFFSET('Sanitation Data'!$E$32,0,10*ROW('Sanitation Data'!E89)))</f>
        <v/>
      </c>
      <c r="CU95" s="330" t="str">
        <f ca="true">+IF(OFFSET('Sanitation Data'!$F$28,0,10*ROW('Sanitation Data'!F89))="","",OFFSET('Sanitation Data'!$F$28,0,10*ROW('Sanitation Data'!F89)))</f>
        <v/>
      </c>
      <c r="CV95" s="330" t="str">
        <f ca="true">+IF(OFFSET('Sanitation Data'!$F$29,0,10*ROW('Sanitation Data'!F89))="","",OFFSET('Sanitation Data'!$F$29,0,10*ROW('Sanitation Data'!F89)))</f>
        <v/>
      </c>
      <c r="CW95" s="330" t="str">
        <f ca="true">+IF(OFFSET('Sanitation Data'!$F$30,0,10*ROW('Sanitation Data'!F89))="","",OFFSET('Sanitation Data'!$F$30,0,10*ROW('Sanitation Data'!F89)))</f>
        <v/>
      </c>
      <c r="CX95" s="330" t="str">
        <f ca="true">+IF(OFFSET('Sanitation Data'!$F$31,0,10*ROW('Sanitation Data'!F89))="","",OFFSET('Sanitation Data'!$F$31,0,10*ROW('Sanitation Data'!F89)))</f>
        <v/>
      </c>
      <c r="CY95" s="330" t="str">
        <f ca="true">+IF(OFFSET('Sanitation Data'!$F$32,0,10*ROW('Sanitation Data'!F89))="","",OFFSET('Sanitation Data'!$F$32,0,10*ROW('Sanitation Data'!F89)))</f>
        <v/>
      </c>
      <c r="CZ95" s="330" t="str">
        <f ca="true">+IF(OFFSET('Sanitation Data'!$G$28,0,10*ROW('Sanitation Data'!G89))="","",OFFSET('Sanitation Data'!$G$28,0,10*ROW('Sanitation Data'!G89)))</f>
        <v/>
      </c>
      <c r="DA95" s="330" t="str">
        <f ca="true">+IF(OFFSET('Sanitation Data'!$G$29,0,10*ROW('Sanitation Data'!G89))="","",OFFSET('Sanitation Data'!$G$29,0,10*ROW('Sanitation Data'!G89)))</f>
        <v/>
      </c>
      <c r="DB95" s="330" t="str">
        <f ca="true">+IF(OFFSET('Sanitation Data'!$G$30,0,10*ROW('Sanitation Data'!G89))="","",OFFSET('Sanitation Data'!$G$30,0,10*ROW('Sanitation Data'!G89)))</f>
        <v/>
      </c>
      <c r="DC95" s="330" t="str">
        <f ca="true">+IF(OFFSET('Sanitation Data'!$G$31,0,10*ROW('Sanitation Data'!G89))="","",OFFSET('Sanitation Data'!$G$31,0,10*ROW('Sanitation Data'!G89)))</f>
        <v/>
      </c>
      <c r="DD95" s="330" t="str">
        <f ca="true">+IF(OFFSET('Sanitation Data'!$G$32,0,10*ROW('Sanitation Data'!G89))="","",OFFSET('Sanitation Data'!$G$32,0,10*ROW('Sanitation Data'!G89)))</f>
        <v/>
      </c>
      <c r="DE95" s="330" t="str">
        <f ca="true">+IF(OFFSET('Sanitation Data'!$H$28,0,10*ROW('Sanitation Data'!H89))="","",OFFSET('Sanitation Data'!$H$28,0,10*ROW('Sanitation Data'!H89)))</f>
        <v/>
      </c>
      <c r="DF95" s="330" t="str">
        <f ca="true">+IF(OFFSET('Sanitation Data'!$H$29,0,10*ROW('Sanitation Data'!H89))="","",OFFSET('Sanitation Data'!$H$29,0,10*ROW('Sanitation Data'!H89)))</f>
        <v/>
      </c>
      <c r="DG95" s="330" t="str">
        <f ca="true">+IF(OFFSET('Sanitation Data'!$H$30,0,10*ROW('Sanitation Data'!H89))="","",OFFSET('Sanitation Data'!$H$30,0,10*ROW('Sanitation Data'!H89)))</f>
        <v/>
      </c>
      <c r="DH95" s="330" t="str">
        <f ca="true">+IF(OFFSET('Sanitation Data'!$H$31,0,10*ROW('Sanitation Data'!H89))="","",OFFSET('Sanitation Data'!$H$31,0,10*ROW('Sanitation Data'!H89)))</f>
        <v/>
      </c>
      <c r="DI95" s="330" t="str">
        <f ca="true">+IF(OFFSET('Sanitation Data'!$H$32,0,10*ROW('Sanitation Data'!H89))="","",OFFSET('Sanitation Data'!$H$32,0,10*ROW('Sanitation Data'!H89)))</f>
        <v/>
      </c>
      <c r="DJ95" s="330" t="str">
        <f ca="true">+IF(OFFSET('Sanitation Data'!$I$28,0,10*ROW('Sanitation Data'!I89))="","",OFFSET('Sanitation Data'!$I$28,0,10*ROW('Sanitation Data'!I89)))</f>
        <v/>
      </c>
      <c r="DK95" s="330" t="str">
        <f ca="true">+IF(OFFSET('Sanitation Data'!$I$29,0,10*ROW('Sanitation Data'!I89))="","",OFFSET('Sanitation Data'!$I$29,0,10*ROW('Sanitation Data'!I89)))</f>
        <v/>
      </c>
      <c r="DL95" s="330" t="str">
        <f ca="true">+IF(OFFSET('Sanitation Data'!$I$30,0,10*ROW('Sanitation Data'!I89))="","",OFFSET('Sanitation Data'!$I$30,0,10*ROW('Sanitation Data'!I89)))</f>
        <v/>
      </c>
      <c r="DM95" s="330" t="str">
        <f ca="true">+IF(OFFSET('Sanitation Data'!$I$31,0,10*ROW('Sanitation Data'!I89))="","",OFFSET('Sanitation Data'!$I$31,0,10*ROW('Sanitation Data'!I89)))</f>
        <v/>
      </c>
      <c r="DN95" s="330" t="str">
        <f ca="true">+IF(OFFSET('Sanitation Data'!$I$32,0,10*ROW('Sanitation Data'!I89))="","",OFFSET('Sanitation Data'!$I$32,0,10*ROW('Sanitation Data'!I89)))</f>
        <v/>
      </c>
      <c r="DO95" s="330" t="str">
        <f ca="true">+IF(OFFSET('Hygiene Data'!$D$11,0,10*ROW('Hygiene Data'!D89))="","",OFFSET('Hygiene Data'!$D$11,0,10*ROW('Hygiene Data'!D89)))</f>
        <v/>
      </c>
      <c r="DP95" s="330" t="str">
        <f ca="true">+IF(OFFSET('Hygiene Data'!$D$12,0,10*ROW('Hygiene Data'!D89))="","",OFFSET('Hygiene Data'!$D$12,0,10*ROW('Hygiene Data'!D89)))</f>
        <v/>
      </c>
      <c r="DQ95" s="330" t="str">
        <f ca="true">+IF(OFFSET('Hygiene Data'!$D$13,0,10*ROW('Hygiene Data'!D89))="","",OFFSET('Hygiene Data'!$D$13,0,10*ROW('Hygiene Data'!D89)))</f>
        <v/>
      </c>
      <c r="DR95" s="330" t="str">
        <f ca="true">+IF(OFFSET('Hygiene Data'!$E$11,0,10*ROW('Hygiene Data'!E89))="","",OFFSET('Hygiene Data'!$E$11,0,10*ROW('Hygiene Data'!E89)))</f>
        <v/>
      </c>
      <c r="DS95" s="330" t="str">
        <f ca="true">+IF(OFFSET('Hygiene Data'!$E$12,0,10*ROW('Hygiene Data'!E89))="","",OFFSET('Hygiene Data'!$E$12,0,10*ROW('Hygiene Data'!E89)))</f>
        <v/>
      </c>
      <c r="DT95" s="330" t="str">
        <f ca="true">+IF(OFFSET('Hygiene Data'!$E$13,0,10*ROW('Hygiene Data'!E89))="","",OFFSET('Hygiene Data'!$E$13,0,10*ROW('Hygiene Data'!E89)))</f>
        <v/>
      </c>
      <c r="DU95" s="330" t="str">
        <f ca="true">+IF(OFFSET('Hygiene Data'!$F$11,0,10*ROW('Hygiene Data'!F89))="","",OFFSET('Hygiene Data'!$F$11,0,10*ROW('Hygiene Data'!F89)))</f>
        <v/>
      </c>
      <c r="DV95" s="330" t="str">
        <f ca="true">+IF(OFFSET('Hygiene Data'!$F$12,0,10*ROW('Hygiene Data'!F89))="","",OFFSET('Hygiene Data'!$F$12,0,10*ROW('Hygiene Data'!F89)))</f>
        <v/>
      </c>
      <c r="DW95" s="330" t="str">
        <f ca="true">+IF(OFFSET('Hygiene Data'!$F$13,0,10*ROW('Hygiene Data'!F89))="","",OFFSET('Hygiene Data'!$F$13,0,10*ROW('Hygiene Data'!F89)))</f>
        <v/>
      </c>
      <c r="DX95" s="330" t="str">
        <f ca="true">+IF(OFFSET('Hygiene Data'!$G$11,0,10*ROW('Hygiene Data'!G89))="","",OFFSET('Hygiene Data'!$G$11,0,10*ROW('Hygiene Data'!G89)))</f>
        <v/>
      </c>
      <c r="DY95" s="330" t="str">
        <f ca="true">+IF(OFFSET('Hygiene Data'!$G$12,0,10*ROW('Hygiene Data'!G89))="","",OFFSET('Hygiene Data'!$G$12,0,10*ROW('Hygiene Data'!G89)))</f>
        <v/>
      </c>
      <c r="DZ95" s="330" t="str">
        <f ca="true">+IF(OFFSET('Hygiene Data'!$G$13,0,10*ROW('Hygiene Data'!G89))="","",OFFSET('Hygiene Data'!$G$13,0,10*ROW('Hygiene Data'!G89)))</f>
        <v/>
      </c>
      <c r="EA95" s="330" t="str">
        <f ca="true">+IF(OFFSET('Hygiene Data'!$H$11,0,10*ROW('Hygiene Data'!H89))="","",OFFSET('Hygiene Data'!$H$11,0,10*ROW('Hygiene Data'!H89)))</f>
        <v/>
      </c>
      <c r="EB95" s="330" t="str">
        <f ca="true">+IF(OFFSET('Hygiene Data'!$H$12,0,10*ROW('Hygiene Data'!H89))="","",OFFSET('Hygiene Data'!$H$12,0,10*ROW('Hygiene Data'!H89)))</f>
        <v/>
      </c>
      <c r="EC95" s="330" t="str">
        <f ca="true">+IF(OFFSET('Hygiene Data'!$H$13,0,10*ROW('Hygiene Data'!H89))="","",OFFSET('Hygiene Data'!$H$13,0,10*ROW('Hygiene Data'!H89)))</f>
        <v/>
      </c>
      <c r="ED95" s="330" t="str">
        <f ca="true">+IF(OFFSET('Hygiene Data'!$I$11,0,10*ROW('Hygiene Data'!I89))="","",OFFSET('Hygiene Data'!$I$11,0,10*ROW('Hygiene Data'!I89)))</f>
        <v/>
      </c>
      <c r="EE95" s="330" t="str">
        <f ca="true">+IF(OFFSET('Hygiene Data'!$I$12,0,10*ROW('Hygiene Data'!I89))="","",OFFSET('Hygiene Data'!$I$12,0,10*ROW('Hygiene Data'!I89)))</f>
        <v/>
      </c>
      <c r="EF95" s="33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90"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30"/>
      <c r="BS96" s="330" t="str">
        <f ca="true">+IF(OFFSET('Water Data'!$D$27,0,10*ROW('Water Data'!D90))="","",OFFSET('Water Data'!$D$27,0,10*ROW('Water Data'!D90)))</f>
        <v/>
      </c>
      <c r="BT96" s="330" t="str">
        <f ca="true">+IF(OFFSET('Water Data'!$D$28,0,10*ROW('Water Data'!D90))="","",OFFSET('Water Data'!$D$28,0,10*ROW('Water Data'!D90)))</f>
        <v/>
      </c>
      <c r="BU96" s="330" t="str">
        <f ca="true">+IF(OFFSET('Water Data'!$D$29,0,10*ROW('Water Data'!D90))="","",OFFSET('Water Data'!$D$29,0,10*ROW('Water Data'!D90)))</f>
        <v/>
      </c>
      <c r="BV96" s="330" t="str">
        <f ca="true">+IF(OFFSET('Water Data'!$E$27,0,10*ROW('Water Data'!E90))="","",OFFSET('Water Data'!$E$27,0,10*ROW('Water Data'!E90)))</f>
        <v/>
      </c>
      <c r="BW96" s="330" t="str">
        <f ca="true">+IF(OFFSET('Water Data'!$E$28,0,10*ROW('Water Data'!E90))="","",OFFSET('Water Data'!$E$28,0,10*ROW('Water Data'!E90)))</f>
        <v/>
      </c>
      <c r="BX96" s="330" t="str">
        <f ca="true">+IF(OFFSET('Water Data'!$E$29,0,10*ROW('Water Data'!E90))="","",OFFSET('Water Data'!$E$29,0,10*ROW('Water Data'!E90)))</f>
        <v/>
      </c>
      <c r="BY96" s="330" t="str">
        <f ca="true">+IF(OFFSET('Water Data'!$F$27,0,10*ROW('Water Data'!F90))="","",OFFSET('Water Data'!$F$27,0,10*ROW('Water Data'!F90)))</f>
        <v/>
      </c>
      <c r="BZ96" s="330" t="str">
        <f ca="true">+IF(OFFSET('Water Data'!$F$28,0,10*ROW('Water Data'!F90))="","",OFFSET('Water Data'!$F$28,0,10*ROW('Water Data'!F90)))</f>
        <v/>
      </c>
      <c r="CA96" s="330" t="str">
        <f ca="true">+IF(OFFSET('Water Data'!$F$29,0,10*ROW('Water Data'!F90))="","",OFFSET('Water Data'!$F$29,0,10*ROW('Water Data'!F90)))</f>
        <v/>
      </c>
      <c r="CB96" s="330" t="str">
        <f ca="true">+IF(OFFSET('Water Data'!$G$27,0,10*ROW('Water Data'!G90))="","",OFFSET('Water Data'!$G$27,0,10*ROW('Water Data'!G90)))</f>
        <v/>
      </c>
      <c r="CC96" s="330" t="str">
        <f ca="true">+IF(OFFSET('Water Data'!$G$28,0,10*ROW('Water Data'!G90))="","",OFFSET('Water Data'!$G$28,0,10*ROW('Water Data'!G90)))</f>
        <v/>
      </c>
      <c r="CD96" s="330" t="str">
        <f ca="true">+IF(OFFSET('Water Data'!$G$29,0,10*ROW('Water Data'!G90))="","",OFFSET('Water Data'!$G$29,0,10*ROW('Water Data'!G90)))</f>
        <v/>
      </c>
      <c r="CE96" s="330" t="str">
        <f ca="true">+IF(OFFSET('Water Data'!$H$27,0,10*ROW('Water Data'!H90))="","",OFFSET('Water Data'!$H$27,0,10*ROW('Water Data'!H90)))</f>
        <v/>
      </c>
      <c r="CF96" s="330" t="str">
        <f ca="true">+IF(OFFSET('Water Data'!$H$28,0,10*ROW('Water Data'!H90))="","",OFFSET('Water Data'!$H$28,0,10*ROW('Water Data'!H90)))</f>
        <v/>
      </c>
      <c r="CG96" s="330" t="str">
        <f ca="true">+IF(OFFSET('Water Data'!$H$29,0,10*ROW('Water Data'!H90))="","",OFFSET('Water Data'!$H$29,0,10*ROW('Water Data'!H90)))</f>
        <v/>
      </c>
      <c r="CH96" s="330" t="str">
        <f ca="true">+IF(OFFSET('Water Data'!$I$27,0,10*ROW('Water Data'!I90))="","",OFFSET('Water Data'!$I$27,0,10*ROW('Water Data'!I90)))</f>
        <v/>
      </c>
      <c r="CI96" s="330" t="str">
        <f ca="true">+IF(OFFSET('Water Data'!$I$28,0,10*ROW('Water Data'!I90))="","",OFFSET('Water Data'!$I$28,0,10*ROW('Water Data'!I90)))</f>
        <v/>
      </c>
      <c r="CJ96" s="330" t="str">
        <f ca="true">+IF(OFFSET('Water Data'!$I$29,0,10*ROW('Water Data'!I90))="","",OFFSET('Water Data'!$I$29,0,10*ROW('Water Data'!I90)))</f>
        <v/>
      </c>
      <c r="CK96" s="330" t="str">
        <f ca="true">+IF(OFFSET('Sanitation Data'!$D$28,0,10*ROW('Sanitation Data'!D90))="","",OFFSET('Sanitation Data'!$D$28,0,10*ROW('Sanitation Data'!D90)))</f>
        <v/>
      </c>
      <c r="CL96" s="330" t="str">
        <f ca="true">+IF(OFFSET('Sanitation Data'!$D$29,0,10*ROW('Sanitation Data'!D90))="","",OFFSET('Sanitation Data'!$D$29,0,10*ROW('Sanitation Data'!D90)))</f>
        <v/>
      </c>
      <c r="CM96" s="330" t="str">
        <f ca="true">+IF(OFFSET('Sanitation Data'!$D$30,0,10*ROW('Sanitation Data'!D90))="","",OFFSET('Sanitation Data'!$D$30,0,10*ROW('Sanitation Data'!D90)))</f>
        <v/>
      </c>
      <c r="CN96" s="330" t="str">
        <f ca="true">+IF(OFFSET('Sanitation Data'!$D$31,0,10*ROW('Sanitation Data'!D90))="","",OFFSET('Sanitation Data'!$D$31,0,10*ROW('Sanitation Data'!D90)))</f>
        <v/>
      </c>
      <c r="CO96" s="330" t="str">
        <f ca="true">+IF(OFFSET('Sanitation Data'!$D$32,0,10*ROW('Sanitation Data'!D90))="","",OFFSET('Sanitation Data'!$D$32,0,10*ROW('Sanitation Data'!D90)))</f>
        <v/>
      </c>
      <c r="CP96" s="330" t="str">
        <f ca="true">+IF(OFFSET('Sanitation Data'!$E$28,0,10*ROW('Sanitation Data'!E90))="","",OFFSET('Sanitation Data'!$E$28,0,10*ROW('Sanitation Data'!E90)))</f>
        <v/>
      </c>
      <c r="CQ96" s="330" t="str">
        <f ca="true">+IF(OFFSET('Sanitation Data'!$E$29,0,10*ROW('Sanitation Data'!E90))="","",OFFSET('Sanitation Data'!$E$29,0,10*ROW('Sanitation Data'!E90)))</f>
        <v/>
      </c>
      <c r="CR96" s="330" t="str">
        <f ca="true">+IF(OFFSET('Sanitation Data'!$E$30,0,10*ROW('Sanitation Data'!E90))="","",OFFSET('Sanitation Data'!$E$30,0,10*ROW('Sanitation Data'!E90)))</f>
        <v/>
      </c>
      <c r="CS96" s="330" t="str">
        <f ca="true">+IF(OFFSET('Sanitation Data'!$E$31,0,10*ROW('Sanitation Data'!E90))="","",OFFSET('Sanitation Data'!$E$31,0,10*ROW('Sanitation Data'!E90)))</f>
        <v/>
      </c>
      <c r="CT96" s="330" t="str">
        <f ca="true">+IF(OFFSET('Sanitation Data'!$E$32,0,10*ROW('Sanitation Data'!E90))="","",OFFSET('Sanitation Data'!$E$32,0,10*ROW('Sanitation Data'!E90)))</f>
        <v/>
      </c>
      <c r="CU96" s="330" t="str">
        <f ca="true">+IF(OFFSET('Sanitation Data'!$F$28,0,10*ROW('Sanitation Data'!F90))="","",OFFSET('Sanitation Data'!$F$28,0,10*ROW('Sanitation Data'!F90)))</f>
        <v/>
      </c>
      <c r="CV96" s="330" t="str">
        <f ca="true">+IF(OFFSET('Sanitation Data'!$F$29,0,10*ROW('Sanitation Data'!F90))="","",OFFSET('Sanitation Data'!$F$29,0,10*ROW('Sanitation Data'!F90)))</f>
        <v/>
      </c>
      <c r="CW96" s="330" t="str">
        <f ca="true">+IF(OFFSET('Sanitation Data'!$F$30,0,10*ROW('Sanitation Data'!F90))="","",OFFSET('Sanitation Data'!$F$30,0,10*ROW('Sanitation Data'!F90)))</f>
        <v/>
      </c>
      <c r="CX96" s="330" t="str">
        <f ca="true">+IF(OFFSET('Sanitation Data'!$F$31,0,10*ROW('Sanitation Data'!F90))="","",OFFSET('Sanitation Data'!$F$31,0,10*ROW('Sanitation Data'!F90)))</f>
        <v/>
      </c>
      <c r="CY96" s="330" t="str">
        <f ca="true">+IF(OFFSET('Sanitation Data'!$F$32,0,10*ROW('Sanitation Data'!F90))="","",OFFSET('Sanitation Data'!$F$32,0,10*ROW('Sanitation Data'!F90)))</f>
        <v/>
      </c>
      <c r="CZ96" s="330" t="str">
        <f ca="true">+IF(OFFSET('Sanitation Data'!$G$28,0,10*ROW('Sanitation Data'!G90))="","",OFFSET('Sanitation Data'!$G$28,0,10*ROW('Sanitation Data'!G90)))</f>
        <v/>
      </c>
      <c r="DA96" s="330" t="str">
        <f ca="true">+IF(OFFSET('Sanitation Data'!$G$29,0,10*ROW('Sanitation Data'!G90))="","",OFFSET('Sanitation Data'!$G$29,0,10*ROW('Sanitation Data'!G90)))</f>
        <v/>
      </c>
      <c r="DB96" s="330" t="str">
        <f ca="true">+IF(OFFSET('Sanitation Data'!$G$30,0,10*ROW('Sanitation Data'!G90))="","",OFFSET('Sanitation Data'!$G$30,0,10*ROW('Sanitation Data'!G90)))</f>
        <v/>
      </c>
      <c r="DC96" s="330" t="str">
        <f ca="true">+IF(OFFSET('Sanitation Data'!$G$31,0,10*ROW('Sanitation Data'!G90))="","",OFFSET('Sanitation Data'!$G$31,0,10*ROW('Sanitation Data'!G90)))</f>
        <v/>
      </c>
      <c r="DD96" s="330" t="str">
        <f ca="true">+IF(OFFSET('Sanitation Data'!$G$32,0,10*ROW('Sanitation Data'!G90))="","",OFFSET('Sanitation Data'!$G$32,0,10*ROW('Sanitation Data'!G90)))</f>
        <v/>
      </c>
      <c r="DE96" s="330" t="str">
        <f ca="true">+IF(OFFSET('Sanitation Data'!$H$28,0,10*ROW('Sanitation Data'!H90))="","",OFFSET('Sanitation Data'!$H$28,0,10*ROW('Sanitation Data'!H90)))</f>
        <v/>
      </c>
      <c r="DF96" s="330" t="str">
        <f ca="true">+IF(OFFSET('Sanitation Data'!$H$29,0,10*ROW('Sanitation Data'!H90))="","",OFFSET('Sanitation Data'!$H$29,0,10*ROW('Sanitation Data'!H90)))</f>
        <v/>
      </c>
      <c r="DG96" s="330" t="str">
        <f ca="true">+IF(OFFSET('Sanitation Data'!$H$30,0,10*ROW('Sanitation Data'!H90))="","",OFFSET('Sanitation Data'!$H$30,0,10*ROW('Sanitation Data'!H90)))</f>
        <v/>
      </c>
      <c r="DH96" s="330" t="str">
        <f ca="true">+IF(OFFSET('Sanitation Data'!$H$31,0,10*ROW('Sanitation Data'!H90))="","",OFFSET('Sanitation Data'!$H$31,0,10*ROW('Sanitation Data'!H90)))</f>
        <v/>
      </c>
      <c r="DI96" s="330" t="str">
        <f ca="true">+IF(OFFSET('Sanitation Data'!$H$32,0,10*ROW('Sanitation Data'!H90))="","",OFFSET('Sanitation Data'!$H$32,0,10*ROW('Sanitation Data'!H90)))</f>
        <v/>
      </c>
      <c r="DJ96" s="330" t="str">
        <f ca="true">+IF(OFFSET('Sanitation Data'!$I$28,0,10*ROW('Sanitation Data'!I90))="","",OFFSET('Sanitation Data'!$I$28,0,10*ROW('Sanitation Data'!I90)))</f>
        <v/>
      </c>
      <c r="DK96" s="330" t="str">
        <f ca="true">+IF(OFFSET('Sanitation Data'!$I$29,0,10*ROW('Sanitation Data'!I90))="","",OFFSET('Sanitation Data'!$I$29,0,10*ROW('Sanitation Data'!I90)))</f>
        <v/>
      </c>
      <c r="DL96" s="330" t="str">
        <f ca="true">+IF(OFFSET('Sanitation Data'!$I$30,0,10*ROW('Sanitation Data'!I90))="","",OFFSET('Sanitation Data'!$I$30,0,10*ROW('Sanitation Data'!I90)))</f>
        <v/>
      </c>
      <c r="DM96" s="330" t="str">
        <f ca="true">+IF(OFFSET('Sanitation Data'!$I$31,0,10*ROW('Sanitation Data'!I90))="","",OFFSET('Sanitation Data'!$I$31,0,10*ROW('Sanitation Data'!I90)))</f>
        <v/>
      </c>
      <c r="DN96" s="330" t="str">
        <f ca="true">+IF(OFFSET('Sanitation Data'!$I$32,0,10*ROW('Sanitation Data'!I90))="","",OFFSET('Sanitation Data'!$I$32,0,10*ROW('Sanitation Data'!I90)))</f>
        <v/>
      </c>
      <c r="DO96" s="330" t="str">
        <f ca="true">+IF(OFFSET('Hygiene Data'!$D$11,0,10*ROW('Hygiene Data'!D90))="","",OFFSET('Hygiene Data'!$D$11,0,10*ROW('Hygiene Data'!D90)))</f>
        <v/>
      </c>
      <c r="DP96" s="330" t="str">
        <f ca="true">+IF(OFFSET('Hygiene Data'!$D$12,0,10*ROW('Hygiene Data'!D90))="","",OFFSET('Hygiene Data'!$D$12,0,10*ROW('Hygiene Data'!D90)))</f>
        <v/>
      </c>
      <c r="DQ96" s="330" t="str">
        <f ca="true">+IF(OFFSET('Hygiene Data'!$D$13,0,10*ROW('Hygiene Data'!D90))="","",OFFSET('Hygiene Data'!$D$13,0,10*ROW('Hygiene Data'!D90)))</f>
        <v/>
      </c>
      <c r="DR96" s="330" t="str">
        <f ca="true">+IF(OFFSET('Hygiene Data'!$E$11,0,10*ROW('Hygiene Data'!E90))="","",OFFSET('Hygiene Data'!$E$11,0,10*ROW('Hygiene Data'!E90)))</f>
        <v/>
      </c>
      <c r="DS96" s="330" t="str">
        <f ca="true">+IF(OFFSET('Hygiene Data'!$E$12,0,10*ROW('Hygiene Data'!E90))="","",OFFSET('Hygiene Data'!$E$12,0,10*ROW('Hygiene Data'!E90)))</f>
        <v/>
      </c>
      <c r="DT96" s="330" t="str">
        <f ca="true">+IF(OFFSET('Hygiene Data'!$E$13,0,10*ROW('Hygiene Data'!E90))="","",OFFSET('Hygiene Data'!$E$13,0,10*ROW('Hygiene Data'!E90)))</f>
        <v/>
      </c>
      <c r="DU96" s="330" t="str">
        <f ca="true">+IF(OFFSET('Hygiene Data'!$F$11,0,10*ROW('Hygiene Data'!F90))="","",OFFSET('Hygiene Data'!$F$11,0,10*ROW('Hygiene Data'!F90)))</f>
        <v/>
      </c>
      <c r="DV96" s="330" t="str">
        <f ca="true">+IF(OFFSET('Hygiene Data'!$F$12,0,10*ROW('Hygiene Data'!F90))="","",OFFSET('Hygiene Data'!$F$12,0,10*ROW('Hygiene Data'!F90)))</f>
        <v/>
      </c>
      <c r="DW96" s="330" t="str">
        <f ca="true">+IF(OFFSET('Hygiene Data'!$F$13,0,10*ROW('Hygiene Data'!F90))="","",OFFSET('Hygiene Data'!$F$13,0,10*ROW('Hygiene Data'!F90)))</f>
        <v/>
      </c>
      <c r="DX96" s="330" t="str">
        <f ca="true">+IF(OFFSET('Hygiene Data'!$G$11,0,10*ROW('Hygiene Data'!G90))="","",OFFSET('Hygiene Data'!$G$11,0,10*ROW('Hygiene Data'!G90)))</f>
        <v/>
      </c>
      <c r="DY96" s="330" t="str">
        <f ca="true">+IF(OFFSET('Hygiene Data'!$G$12,0,10*ROW('Hygiene Data'!G90))="","",OFFSET('Hygiene Data'!$G$12,0,10*ROW('Hygiene Data'!G90)))</f>
        <v/>
      </c>
      <c r="DZ96" s="330" t="str">
        <f ca="true">+IF(OFFSET('Hygiene Data'!$G$13,0,10*ROW('Hygiene Data'!G90))="","",OFFSET('Hygiene Data'!$G$13,0,10*ROW('Hygiene Data'!G90)))</f>
        <v/>
      </c>
      <c r="EA96" s="330" t="str">
        <f ca="true">+IF(OFFSET('Hygiene Data'!$H$11,0,10*ROW('Hygiene Data'!H90))="","",OFFSET('Hygiene Data'!$H$11,0,10*ROW('Hygiene Data'!H90)))</f>
        <v/>
      </c>
      <c r="EB96" s="330" t="str">
        <f ca="true">+IF(OFFSET('Hygiene Data'!$H$12,0,10*ROW('Hygiene Data'!H90))="","",OFFSET('Hygiene Data'!$H$12,0,10*ROW('Hygiene Data'!H90)))</f>
        <v/>
      </c>
      <c r="EC96" s="330" t="str">
        <f ca="true">+IF(OFFSET('Hygiene Data'!$H$13,0,10*ROW('Hygiene Data'!H90))="","",OFFSET('Hygiene Data'!$H$13,0,10*ROW('Hygiene Data'!H90)))</f>
        <v/>
      </c>
      <c r="ED96" s="330" t="str">
        <f ca="true">+IF(OFFSET('Hygiene Data'!$I$11,0,10*ROW('Hygiene Data'!I90))="","",OFFSET('Hygiene Data'!$I$11,0,10*ROW('Hygiene Data'!I90)))</f>
        <v/>
      </c>
      <c r="EE96" s="330" t="str">
        <f ca="true">+IF(OFFSET('Hygiene Data'!$I$12,0,10*ROW('Hygiene Data'!I90))="","",OFFSET('Hygiene Data'!$I$12,0,10*ROW('Hygiene Data'!I90)))</f>
        <v/>
      </c>
      <c r="EF96" s="33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90"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30"/>
      <c r="BS97" s="330" t="str">
        <f ca="true">+IF(OFFSET('Water Data'!$D$27,0,10*ROW('Water Data'!D91))="","",OFFSET('Water Data'!$D$27,0,10*ROW('Water Data'!D91)))</f>
        <v/>
      </c>
      <c r="BT97" s="330" t="str">
        <f ca="true">+IF(OFFSET('Water Data'!$D$28,0,10*ROW('Water Data'!D91))="","",OFFSET('Water Data'!$D$28,0,10*ROW('Water Data'!D91)))</f>
        <v/>
      </c>
      <c r="BU97" s="330" t="str">
        <f ca="true">+IF(OFFSET('Water Data'!$D$29,0,10*ROW('Water Data'!D91))="","",OFFSET('Water Data'!$D$29,0,10*ROW('Water Data'!D91)))</f>
        <v/>
      </c>
      <c r="BV97" s="330" t="str">
        <f ca="true">+IF(OFFSET('Water Data'!$E$27,0,10*ROW('Water Data'!E91))="","",OFFSET('Water Data'!$E$27,0,10*ROW('Water Data'!E91)))</f>
        <v/>
      </c>
      <c r="BW97" s="330" t="str">
        <f ca="true">+IF(OFFSET('Water Data'!$E$28,0,10*ROW('Water Data'!E91))="","",OFFSET('Water Data'!$E$28,0,10*ROW('Water Data'!E91)))</f>
        <v/>
      </c>
      <c r="BX97" s="330" t="str">
        <f ca="true">+IF(OFFSET('Water Data'!$E$29,0,10*ROW('Water Data'!E91))="","",OFFSET('Water Data'!$E$29,0,10*ROW('Water Data'!E91)))</f>
        <v/>
      </c>
      <c r="BY97" s="330" t="str">
        <f ca="true">+IF(OFFSET('Water Data'!$F$27,0,10*ROW('Water Data'!F91))="","",OFFSET('Water Data'!$F$27,0,10*ROW('Water Data'!F91)))</f>
        <v/>
      </c>
      <c r="BZ97" s="330" t="str">
        <f ca="true">+IF(OFFSET('Water Data'!$F$28,0,10*ROW('Water Data'!F91))="","",OFFSET('Water Data'!$F$28,0,10*ROW('Water Data'!F91)))</f>
        <v/>
      </c>
      <c r="CA97" s="330" t="str">
        <f ca="true">+IF(OFFSET('Water Data'!$F$29,0,10*ROW('Water Data'!F91))="","",OFFSET('Water Data'!$F$29,0,10*ROW('Water Data'!F91)))</f>
        <v/>
      </c>
      <c r="CB97" s="330" t="str">
        <f ca="true">+IF(OFFSET('Water Data'!$G$27,0,10*ROW('Water Data'!G91))="","",OFFSET('Water Data'!$G$27,0,10*ROW('Water Data'!G91)))</f>
        <v/>
      </c>
      <c r="CC97" s="330" t="str">
        <f ca="true">+IF(OFFSET('Water Data'!$G$28,0,10*ROW('Water Data'!G91))="","",OFFSET('Water Data'!$G$28,0,10*ROW('Water Data'!G91)))</f>
        <v/>
      </c>
      <c r="CD97" s="330" t="str">
        <f ca="true">+IF(OFFSET('Water Data'!$G$29,0,10*ROW('Water Data'!G91))="","",OFFSET('Water Data'!$G$29,0,10*ROW('Water Data'!G91)))</f>
        <v/>
      </c>
      <c r="CE97" s="330" t="str">
        <f ca="true">+IF(OFFSET('Water Data'!$H$27,0,10*ROW('Water Data'!H91))="","",OFFSET('Water Data'!$H$27,0,10*ROW('Water Data'!H91)))</f>
        <v/>
      </c>
      <c r="CF97" s="330" t="str">
        <f ca="true">+IF(OFFSET('Water Data'!$H$28,0,10*ROW('Water Data'!H91))="","",OFFSET('Water Data'!$H$28,0,10*ROW('Water Data'!H91)))</f>
        <v/>
      </c>
      <c r="CG97" s="330" t="str">
        <f ca="true">+IF(OFFSET('Water Data'!$H$29,0,10*ROW('Water Data'!H91))="","",OFFSET('Water Data'!$H$29,0,10*ROW('Water Data'!H91)))</f>
        <v/>
      </c>
      <c r="CH97" s="330" t="str">
        <f ca="true">+IF(OFFSET('Water Data'!$I$27,0,10*ROW('Water Data'!I91))="","",OFFSET('Water Data'!$I$27,0,10*ROW('Water Data'!I91)))</f>
        <v/>
      </c>
      <c r="CI97" s="330" t="str">
        <f ca="true">+IF(OFFSET('Water Data'!$I$28,0,10*ROW('Water Data'!I91))="","",OFFSET('Water Data'!$I$28,0,10*ROW('Water Data'!I91)))</f>
        <v/>
      </c>
      <c r="CJ97" s="330" t="str">
        <f ca="true">+IF(OFFSET('Water Data'!$I$29,0,10*ROW('Water Data'!I91))="","",OFFSET('Water Data'!$I$29,0,10*ROW('Water Data'!I91)))</f>
        <v/>
      </c>
      <c r="CK97" s="330" t="str">
        <f ca="true">+IF(OFFSET('Sanitation Data'!$D$28,0,10*ROW('Sanitation Data'!D91))="","",OFFSET('Sanitation Data'!$D$28,0,10*ROW('Sanitation Data'!D91)))</f>
        <v/>
      </c>
      <c r="CL97" s="330" t="str">
        <f ca="true">+IF(OFFSET('Sanitation Data'!$D$29,0,10*ROW('Sanitation Data'!D91))="","",OFFSET('Sanitation Data'!$D$29,0,10*ROW('Sanitation Data'!D91)))</f>
        <v/>
      </c>
      <c r="CM97" s="330" t="str">
        <f ca="true">+IF(OFFSET('Sanitation Data'!$D$30,0,10*ROW('Sanitation Data'!D91))="","",OFFSET('Sanitation Data'!$D$30,0,10*ROW('Sanitation Data'!D91)))</f>
        <v/>
      </c>
      <c r="CN97" s="330" t="str">
        <f ca="true">+IF(OFFSET('Sanitation Data'!$D$31,0,10*ROW('Sanitation Data'!D91))="","",OFFSET('Sanitation Data'!$D$31,0,10*ROW('Sanitation Data'!D91)))</f>
        <v/>
      </c>
      <c r="CO97" s="330" t="str">
        <f ca="true">+IF(OFFSET('Sanitation Data'!$D$32,0,10*ROW('Sanitation Data'!D91))="","",OFFSET('Sanitation Data'!$D$32,0,10*ROW('Sanitation Data'!D91)))</f>
        <v/>
      </c>
      <c r="CP97" s="330" t="str">
        <f ca="true">+IF(OFFSET('Sanitation Data'!$E$28,0,10*ROW('Sanitation Data'!E91))="","",OFFSET('Sanitation Data'!$E$28,0,10*ROW('Sanitation Data'!E91)))</f>
        <v/>
      </c>
      <c r="CQ97" s="330" t="str">
        <f ca="true">+IF(OFFSET('Sanitation Data'!$E$29,0,10*ROW('Sanitation Data'!E91))="","",OFFSET('Sanitation Data'!$E$29,0,10*ROW('Sanitation Data'!E91)))</f>
        <v/>
      </c>
      <c r="CR97" s="330" t="str">
        <f ca="true">+IF(OFFSET('Sanitation Data'!$E$30,0,10*ROW('Sanitation Data'!E91))="","",OFFSET('Sanitation Data'!$E$30,0,10*ROW('Sanitation Data'!E91)))</f>
        <v/>
      </c>
      <c r="CS97" s="330" t="str">
        <f ca="true">+IF(OFFSET('Sanitation Data'!$E$31,0,10*ROW('Sanitation Data'!E91))="","",OFFSET('Sanitation Data'!$E$31,0,10*ROW('Sanitation Data'!E91)))</f>
        <v/>
      </c>
      <c r="CT97" s="330" t="str">
        <f ca="true">+IF(OFFSET('Sanitation Data'!$E$32,0,10*ROW('Sanitation Data'!E91))="","",OFFSET('Sanitation Data'!$E$32,0,10*ROW('Sanitation Data'!E91)))</f>
        <v/>
      </c>
      <c r="CU97" s="330" t="str">
        <f ca="true">+IF(OFFSET('Sanitation Data'!$F$28,0,10*ROW('Sanitation Data'!F91))="","",OFFSET('Sanitation Data'!$F$28,0,10*ROW('Sanitation Data'!F91)))</f>
        <v/>
      </c>
      <c r="CV97" s="330" t="str">
        <f ca="true">+IF(OFFSET('Sanitation Data'!$F$29,0,10*ROW('Sanitation Data'!F91))="","",OFFSET('Sanitation Data'!$F$29,0,10*ROW('Sanitation Data'!F91)))</f>
        <v/>
      </c>
      <c r="CW97" s="330" t="str">
        <f ca="true">+IF(OFFSET('Sanitation Data'!$F$30,0,10*ROW('Sanitation Data'!F91))="","",OFFSET('Sanitation Data'!$F$30,0,10*ROW('Sanitation Data'!F91)))</f>
        <v/>
      </c>
      <c r="CX97" s="330" t="str">
        <f ca="true">+IF(OFFSET('Sanitation Data'!$F$31,0,10*ROW('Sanitation Data'!F91))="","",OFFSET('Sanitation Data'!$F$31,0,10*ROW('Sanitation Data'!F91)))</f>
        <v/>
      </c>
      <c r="CY97" s="330" t="str">
        <f ca="true">+IF(OFFSET('Sanitation Data'!$F$32,0,10*ROW('Sanitation Data'!F91))="","",OFFSET('Sanitation Data'!$F$32,0,10*ROW('Sanitation Data'!F91)))</f>
        <v/>
      </c>
      <c r="CZ97" s="330" t="str">
        <f ca="true">+IF(OFFSET('Sanitation Data'!$G$28,0,10*ROW('Sanitation Data'!G91))="","",OFFSET('Sanitation Data'!$G$28,0,10*ROW('Sanitation Data'!G91)))</f>
        <v/>
      </c>
      <c r="DA97" s="330" t="str">
        <f ca="true">+IF(OFFSET('Sanitation Data'!$G$29,0,10*ROW('Sanitation Data'!G91))="","",OFFSET('Sanitation Data'!$G$29,0,10*ROW('Sanitation Data'!G91)))</f>
        <v/>
      </c>
      <c r="DB97" s="330" t="str">
        <f ca="true">+IF(OFFSET('Sanitation Data'!$G$30,0,10*ROW('Sanitation Data'!G91))="","",OFFSET('Sanitation Data'!$G$30,0,10*ROW('Sanitation Data'!G91)))</f>
        <v/>
      </c>
      <c r="DC97" s="330" t="str">
        <f ca="true">+IF(OFFSET('Sanitation Data'!$G$31,0,10*ROW('Sanitation Data'!G91))="","",OFFSET('Sanitation Data'!$G$31,0,10*ROW('Sanitation Data'!G91)))</f>
        <v/>
      </c>
      <c r="DD97" s="330" t="str">
        <f ca="true">+IF(OFFSET('Sanitation Data'!$G$32,0,10*ROW('Sanitation Data'!G91))="","",OFFSET('Sanitation Data'!$G$32,0,10*ROW('Sanitation Data'!G91)))</f>
        <v/>
      </c>
      <c r="DE97" s="330" t="str">
        <f ca="true">+IF(OFFSET('Sanitation Data'!$H$28,0,10*ROW('Sanitation Data'!H91))="","",OFFSET('Sanitation Data'!$H$28,0,10*ROW('Sanitation Data'!H91)))</f>
        <v/>
      </c>
      <c r="DF97" s="330" t="str">
        <f ca="true">+IF(OFFSET('Sanitation Data'!$H$29,0,10*ROW('Sanitation Data'!H91))="","",OFFSET('Sanitation Data'!$H$29,0,10*ROW('Sanitation Data'!H91)))</f>
        <v/>
      </c>
      <c r="DG97" s="330" t="str">
        <f ca="true">+IF(OFFSET('Sanitation Data'!$H$30,0,10*ROW('Sanitation Data'!H91))="","",OFFSET('Sanitation Data'!$H$30,0,10*ROW('Sanitation Data'!H91)))</f>
        <v/>
      </c>
      <c r="DH97" s="330" t="str">
        <f ca="true">+IF(OFFSET('Sanitation Data'!$H$31,0,10*ROW('Sanitation Data'!H91))="","",OFFSET('Sanitation Data'!$H$31,0,10*ROW('Sanitation Data'!H91)))</f>
        <v/>
      </c>
      <c r="DI97" s="330" t="str">
        <f ca="true">+IF(OFFSET('Sanitation Data'!$H$32,0,10*ROW('Sanitation Data'!H91))="","",OFFSET('Sanitation Data'!$H$32,0,10*ROW('Sanitation Data'!H91)))</f>
        <v/>
      </c>
      <c r="DJ97" s="330" t="str">
        <f ca="true">+IF(OFFSET('Sanitation Data'!$I$28,0,10*ROW('Sanitation Data'!I91))="","",OFFSET('Sanitation Data'!$I$28,0,10*ROW('Sanitation Data'!I91)))</f>
        <v/>
      </c>
      <c r="DK97" s="330" t="str">
        <f ca="true">+IF(OFFSET('Sanitation Data'!$I$29,0,10*ROW('Sanitation Data'!I91))="","",OFFSET('Sanitation Data'!$I$29,0,10*ROW('Sanitation Data'!I91)))</f>
        <v/>
      </c>
      <c r="DL97" s="330" t="str">
        <f ca="true">+IF(OFFSET('Sanitation Data'!$I$30,0,10*ROW('Sanitation Data'!I91))="","",OFFSET('Sanitation Data'!$I$30,0,10*ROW('Sanitation Data'!I91)))</f>
        <v/>
      </c>
      <c r="DM97" s="330" t="str">
        <f ca="true">+IF(OFFSET('Sanitation Data'!$I$31,0,10*ROW('Sanitation Data'!I91))="","",OFFSET('Sanitation Data'!$I$31,0,10*ROW('Sanitation Data'!I91)))</f>
        <v/>
      </c>
      <c r="DN97" s="330" t="str">
        <f ca="true">+IF(OFFSET('Sanitation Data'!$I$32,0,10*ROW('Sanitation Data'!I91))="","",OFFSET('Sanitation Data'!$I$32,0,10*ROW('Sanitation Data'!I91)))</f>
        <v/>
      </c>
      <c r="DO97" s="330" t="str">
        <f ca="true">+IF(OFFSET('Hygiene Data'!$D$11,0,10*ROW('Hygiene Data'!D91))="","",OFFSET('Hygiene Data'!$D$11,0,10*ROW('Hygiene Data'!D91)))</f>
        <v/>
      </c>
      <c r="DP97" s="330" t="str">
        <f ca="true">+IF(OFFSET('Hygiene Data'!$D$12,0,10*ROW('Hygiene Data'!D91))="","",OFFSET('Hygiene Data'!$D$12,0,10*ROW('Hygiene Data'!D91)))</f>
        <v/>
      </c>
      <c r="DQ97" s="330" t="str">
        <f ca="true">+IF(OFFSET('Hygiene Data'!$D$13,0,10*ROW('Hygiene Data'!D91))="","",OFFSET('Hygiene Data'!$D$13,0,10*ROW('Hygiene Data'!D91)))</f>
        <v/>
      </c>
      <c r="DR97" s="330" t="str">
        <f ca="true">+IF(OFFSET('Hygiene Data'!$E$11,0,10*ROW('Hygiene Data'!E91))="","",OFFSET('Hygiene Data'!$E$11,0,10*ROW('Hygiene Data'!E91)))</f>
        <v/>
      </c>
      <c r="DS97" s="330" t="str">
        <f ca="true">+IF(OFFSET('Hygiene Data'!$E$12,0,10*ROW('Hygiene Data'!E91))="","",OFFSET('Hygiene Data'!$E$12,0,10*ROW('Hygiene Data'!E91)))</f>
        <v/>
      </c>
      <c r="DT97" s="330" t="str">
        <f ca="true">+IF(OFFSET('Hygiene Data'!$E$13,0,10*ROW('Hygiene Data'!E91))="","",OFFSET('Hygiene Data'!$E$13,0,10*ROW('Hygiene Data'!E91)))</f>
        <v/>
      </c>
      <c r="DU97" s="330" t="str">
        <f ca="true">+IF(OFFSET('Hygiene Data'!$F$11,0,10*ROW('Hygiene Data'!F91))="","",OFFSET('Hygiene Data'!$F$11,0,10*ROW('Hygiene Data'!F91)))</f>
        <v/>
      </c>
      <c r="DV97" s="330" t="str">
        <f ca="true">+IF(OFFSET('Hygiene Data'!$F$12,0,10*ROW('Hygiene Data'!F91))="","",OFFSET('Hygiene Data'!$F$12,0,10*ROW('Hygiene Data'!F91)))</f>
        <v/>
      </c>
      <c r="DW97" s="330" t="str">
        <f ca="true">+IF(OFFSET('Hygiene Data'!$F$13,0,10*ROW('Hygiene Data'!F91))="","",OFFSET('Hygiene Data'!$F$13,0,10*ROW('Hygiene Data'!F91)))</f>
        <v/>
      </c>
      <c r="DX97" s="330" t="str">
        <f ca="true">+IF(OFFSET('Hygiene Data'!$G$11,0,10*ROW('Hygiene Data'!G91))="","",OFFSET('Hygiene Data'!$G$11,0,10*ROW('Hygiene Data'!G91)))</f>
        <v/>
      </c>
      <c r="DY97" s="330" t="str">
        <f ca="true">+IF(OFFSET('Hygiene Data'!$G$12,0,10*ROW('Hygiene Data'!G91))="","",OFFSET('Hygiene Data'!$G$12,0,10*ROW('Hygiene Data'!G91)))</f>
        <v/>
      </c>
      <c r="DZ97" s="330" t="str">
        <f ca="true">+IF(OFFSET('Hygiene Data'!$G$13,0,10*ROW('Hygiene Data'!G91))="","",OFFSET('Hygiene Data'!$G$13,0,10*ROW('Hygiene Data'!G91)))</f>
        <v/>
      </c>
      <c r="EA97" s="330" t="str">
        <f ca="true">+IF(OFFSET('Hygiene Data'!$H$11,0,10*ROW('Hygiene Data'!H91))="","",OFFSET('Hygiene Data'!$H$11,0,10*ROW('Hygiene Data'!H91)))</f>
        <v/>
      </c>
      <c r="EB97" s="330" t="str">
        <f ca="true">+IF(OFFSET('Hygiene Data'!$H$12,0,10*ROW('Hygiene Data'!H91))="","",OFFSET('Hygiene Data'!$H$12,0,10*ROW('Hygiene Data'!H91)))</f>
        <v/>
      </c>
      <c r="EC97" s="330" t="str">
        <f ca="true">+IF(OFFSET('Hygiene Data'!$H$13,0,10*ROW('Hygiene Data'!H91))="","",OFFSET('Hygiene Data'!$H$13,0,10*ROW('Hygiene Data'!H91)))</f>
        <v/>
      </c>
      <c r="ED97" s="330" t="str">
        <f ca="true">+IF(OFFSET('Hygiene Data'!$I$11,0,10*ROW('Hygiene Data'!I91))="","",OFFSET('Hygiene Data'!$I$11,0,10*ROW('Hygiene Data'!I91)))</f>
        <v/>
      </c>
      <c r="EE97" s="330" t="str">
        <f ca="true">+IF(OFFSET('Hygiene Data'!$I$12,0,10*ROW('Hygiene Data'!I91))="","",OFFSET('Hygiene Data'!$I$12,0,10*ROW('Hygiene Data'!I91)))</f>
        <v/>
      </c>
      <c r="EF97" s="33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90"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30"/>
      <c r="BS98" s="330" t="str">
        <f ca="true">+IF(OFFSET('Water Data'!$D$27,0,10*ROW('Water Data'!D92))="","",OFFSET('Water Data'!$D$27,0,10*ROW('Water Data'!D92)))</f>
        <v/>
      </c>
      <c r="BT98" s="330" t="str">
        <f ca="true">+IF(OFFSET('Water Data'!$D$28,0,10*ROW('Water Data'!D92))="","",OFFSET('Water Data'!$D$28,0,10*ROW('Water Data'!D92)))</f>
        <v/>
      </c>
      <c r="BU98" s="330" t="str">
        <f ca="true">+IF(OFFSET('Water Data'!$D$29,0,10*ROW('Water Data'!D92))="","",OFFSET('Water Data'!$D$29,0,10*ROW('Water Data'!D92)))</f>
        <v/>
      </c>
      <c r="BV98" s="330" t="str">
        <f ca="true">+IF(OFFSET('Water Data'!$E$27,0,10*ROW('Water Data'!E92))="","",OFFSET('Water Data'!$E$27,0,10*ROW('Water Data'!E92)))</f>
        <v/>
      </c>
      <c r="BW98" s="330" t="str">
        <f ca="true">+IF(OFFSET('Water Data'!$E$28,0,10*ROW('Water Data'!E92))="","",OFFSET('Water Data'!$E$28,0,10*ROW('Water Data'!E92)))</f>
        <v/>
      </c>
      <c r="BX98" s="330" t="str">
        <f ca="true">+IF(OFFSET('Water Data'!$E$29,0,10*ROW('Water Data'!E92))="","",OFFSET('Water Data'!$E$29,0,10*ROW('Water Data'!E92)))</f>
        <v/>
      </c>
      <c r="BY98" s="330" t="str">
        <f ca="true">+IF(OFFSET('Water Data'!$F$27,0,10*ROW('Water Data'!F92))="","",OFFSET('Water Data'!$F$27,0,10*ROW('Water Data'!F92)))</f>
        <v/>
      </c>
      <c r="BZ98" s="330" t="str">
        <f ca="true">+IF(OFFSET('Water Data'!$F$28,0,10*ROW('Water Data'!F92))="","",OFFSET('Water Data'!$F$28,0,10*ROW('Water Data'!F92)))</f>
        <v/>
      </c>
      <c r="CA98" s="330" t="str">
        <f ca="true">+IF(OFFSET('Water Data'!$F$29,0,10*ROW('Water Data'!F92))="","",OFFSET('Water Data'!$F$29,0,10*ROW('Water Data'!F92)))</f>
        <v/>
      </c>
      <c r="CB98" s="330" t="str">
        <f ca="true">+IF(OFFSET('Water Data'!$G$27,0,10*ROW('Water Data'!G92))="","",OFFSET('Water Data'!$G$27,0,10*ROW('Water Data'!G92)))</f>
        <v/>
      </c>
      <c r="CC98" s="330" t="str">
        <f ca="true">+IF(OFFSET('Water Data'!$G$28,0,10*ROW('Water Data'!G92))="","",OFFSET('Water Data'!$G$28,0,10*ROW('Water Data'!G92)))</f>
        <v/>
      </c>
      <c r="CD98" s="330" t="str">
        <f ca="true">+IF(OFFSET('Water Data'!$G$29,0,10*ROW('Water Data'!G92))="","",OFFSET('Water Data'!$G$29,0,10*ROW('Water Data'!G92)))</f>
        <v/>
      </c>
      <c r="CE98" s="330" t="str">
        <f ca="true">+IF(OFFSET('Water Data'!$H$27,0,10*ROW('Water Data'!H92))="","",OFFSET('Water Data'!$H$27,0,10*ROW('Water Data'!H92)))</f>
        <v/>
      </c>
      <c r="CF98" s="330" t="str">
        <f ca="true">+IF(OFFSET('Water Data'!$H$28,0,10*ROW('Water Data'!H92))="","",OFFSET('Water Data'!$H$28,0,10*ROW('Water Data'!H92)))</f>
        <v/>
      </c>
      <c r="CG98" s="330" t="str">
        <f ca="true">+IF(OFFSET('Water Data'!$H$29,0,10*ROW('Water Data'!H92))="","",OFFSET('Water Data'!$H$29,0,10*ROW('Water Data'!H92)))</f>
        <v/>
      </c>
      <c r="CH98" s="330" t="str">
        <f ca="true">+IF(OFFSET('Water Data'!$I$27,0,10*ROW('Water Data'!I92))="","",OFFSET('Water Data'!$I$27,0,10*ROW('Water Data'!I92)))</f>
        <v/>
      </c>
      <c r="CI98" s="330" t="str">
        <f ca="true">+IF(OFFSET('Water Data'!$I$28,0,10*ROW('Water Data'!I92))="","",OFFSET('Water Data'!$I$28,0,10*ROW('Water Data'!I92)))</f>
        <v/>
      </c>
      <c r="CJ98" s="330" t="str">
        <f ca="true">+IF(OFFSET('Water Data'!$I$29,0,10*ROW('Water Data'!I92))="","",OFFSET('Water Data'!$I$29,0,10*ROW('Water Data'!I92)))</f>
        <v/>
      </c>
      <c r="CK98" s="330" t="str">
        <f ca="true">+IF(OFFSET('Sanitation Data'!$D$28,0,10*ROW('Sanitation Data'!D92))="","",OFFSET('Sanitation Data'!$D$28,0,10*ROW('Sanitation Data'!D92)))</f>
        <v/>
      </c>
      <c r="CL98" s="330" t="str">
        <f ca="true">+IF(OFFSET('Sanitation Data'!$D$29,0,10*ROW('Sanitation Data'!D92))="","",OFFSET('Sanitation Data'!$D$29,0,10*ROW('Sanitation Data'!D92)))</f>
        <v/>
      </c>
      <c r="CM98" s="330" t="str">
        <f ca="true">+IF(OFFSET('Sanitation Data'!$D$30,0,10*ROW('Sanitation Data'!D92))="","",OFFSET('Sanitation Data'!$D$30,0,10*ROW('Sanitation Data'!D92)))</f>
        <v/>
      </c>
      <c r="CN98" s="330" t="str">
        <f ca="true">+IF(OFFSET('Sanitation Data'!$D$31,0,10*ROW('Sanitation Data'!D92))="","",OFFSET('Sanitation Data'!$D$31,0,10*ROW('Sanitation Data'!D92)))</f>
        <v/>
      </c>
      <c r="CO98" s="330" t="str">
        <f ca="true">+IF(OFFSET('Sanitation Data'!$D$32,0,10*ROW('Sanitation Data'!D92))="","",OFFSET('Sanitation Data'!$D$32,0,10*ROW('Sanitation Data'!D92)))</f>
        <v/>
      </c>
      <c r="CP98" s="330" t="str">
        <f ca="true">+IF(OFFSET('Sanitation Data'!$E$28,0,10*ROW('Sanitation Data'!E92))="","",OFFSET('Sanitation Data'!$E$28,0,10*ROW('Sanitation Data'!E92)))</f>
        <v/>
      </c>
      <c r="CQ98" s="330" t="str">
        <f ca="true">+IF(OFFSET('Sanitation Data'!$E$29,0,10*ROW('Sanitation Data'!E92))="","",OFFSET('Sanitation Data'!$E$29,0,10*ROW('Sanitation Data'!E92)))</f>
        <v/>
      </c>
      <c r="CR98" s="330" t="str">
        <f ca="true">+IF(OFFSET('Sanitation Data'!$E$30,0,10*ROW('Sanitation Data'!E92))="","",OFFSET('Sanitation Data'!$E$30,0,10*ROW('Sanitation Data'!E92)))</f>
        <v/>
      </c>
      <c r="CS98" s="330" t="str">
        <f ca="true">+IF(OFFSET('Sanitation Data'!$E$31,0,10*ROW('Sanitation Data'!E92))="","",OFFSET('Sanitation Data'!$E$31,0,10*ROW('Sanitation Data'!E92)))</f>
        <v/>
      </c>
      <c r="CT98" s="330" t="str">
        <f ca="true">+IF(OFFSET('Sanitation Data'!$E$32,0,10*ROW('Sanitation Data'!E92))="","",OFFSET('Sanitation Data'!$E$32,0,10*ROW('Sanitation Data'!E92)))</f>
        <v/>
      </c>
      <c r="CU98" s="330" t="str">
        <f ca="true">+IF(OFFSET('Sanitation Data'!$F$28,0,10*ROW('Sanitation Data'!F92))="","",OFFSET('Sanitation Data'!$F$28,0,10*ROW('Sanitation Data'!F92)))</f>
        <v/>
      </c>
      <c r="CV98" s="330" t="str">
        <f ca="true">+IF(OFFSET('Sanitation Data'!$F$29,0,10*ROW('Sanitation Data'!F92))="","",OFFSET('Sanitation Data'!$F$29,0,10*ROW('Sanitation Data'!F92)))</f>
        <v/>
      </c>
      <c r="CW98" s="330" t="str">
        <f ca="true">+IF(OFFSET('Sanitation Data'!$F$30,0,10*ROW('Sanitation Data'!F92))="","",OFFSET('Sanitation Data'!$F$30,0,10*ROW('Sanitation Data'!F92)))</f>
        <v/>
      </c>
      <c r="CX98" s="330" t="str">
        <f ca="true">+IF(OFFSET('Sanitation Data'!$F$31,0,10*ROW('Sanitation Data'!F92))="","",OFFSET('Sanitation Data'!$F$31,0,10*ROW('Sanitation Data'!F92)))</f>
        <v/>
      </c>
      <c r="CY98" s="330" t="str">
        <f ca="true">+IF(OFFSET('Sanitation Data'!$F$32,0,10*ROW('Sanitation Data'!F92))="","",OFFSET('Sanitation Data'!$F$32,0,10*ROW('Sanitation Data'!F92)))</f>
        <v/>
      </c>
      <c r="CZ98" s="330" t="str">
        <f ca="true">+IF(OFFSET('Sanitation Data'!$G$28,0,10*ROW('Sanitation Data'!G92))="","",OFFSET('Sanitation Data'!$G$28,0,10*ROW('Sanitation Data'!G92)))</f>
        <v/>
      </c>
      <c r="DA98" s="330" t="str">
        <f ca="true">+IF(OFFSET('Sanitation Data'!$G$29,0,10*ROW('Sanitation Data'!G92))="","",OFFSET('Sanitation Data'!$G$29,0,10*ROW('Sanitation Data'!G92)))</f>
        <v/>
      </c>
      <c r="DB98" s="330" t="str">
        <f ca="true">+IF(OFFSET('Sanitation Data'!$G$30,0,10*ROW('Sanitation Data'!G92))="","",OFFSET('Sanitation Data'!$G$30,0,10*ROW('Sanitation Data'!G92)))</f>
        <v/>
      </c>
      <c r="DC98" s="330" t="str">
        <f ca="true">+IF(OFFSET('Sanitation Data'!$G$31,0,10*ROW('Sanitation Data'!G92))="","",OFFSET('Sanitation Data'!$G$31,0,10*ROW('Sanitation Data'!G92)))</f>
        <v/>
      </c>
      <c r="DD98" s="330" t="str">
        <f ca="true">+IF(OFFSET('Sanitation Data'!$G$32,0,10*ROW('Sanitation Data'!G92))="","",OFFSET('Sanitation Data'!$G$32,0,10*ROW('Sanitation Data'!G92)))</f>
        <v/>
      </c>
      <c r="DE98" s="330" t="str">
        <f ca="true">+IF(OFFSET('Sanitation Data'!$H$28,0,10*ROW('Sanitation Data'!H92))="","",OFFSET('Sanitation Data'!$H$28,0,10*ROW('Sanitation Data'!H92)))</f>
        <v/>
      </c>
      <c r="DF98" s="330" t="str">
        <f ca="true">+IF(OFFSET('Sanitation Data'!$H$29,0,10*ROW('Sanitation Data'!H92))="","",OFFSET('Sanitation Data'!$H$29,0,10*ROW('Sanitation Data'!H92)))</f>
        <v/>
      </c>
      <c r="DG98" s="330" t="str">
        <f ca="true">+IF(OFFSET('Sanitation Data'!$H$30,0,10*ROW('Sanitation Data'!H92))="","",OFFSET('Sanitation Data'!$H$30,0,10*ROW('Sanitation Data'!H92)))</f>
        <v/>
      </c>
      <c r="DH98" s="330" t="str">
        <f ca="true">+IF(OFFSET('Sanitation Data'!$H$31,0,10*ROW('Sanitation Data'!H92))="","",OFFSET('Sanitation Data'!$H$31,0,10*ROW('Sanitation Data'!H92)))</f>
        <v/>
      </c>
      <c r="DI98" s="330" t="str">
        <f ca="true">+IF(OFFSET('Sanitation Data'!$H$32,0,10*ROW('Sanitation Data'!H92))="","",OFFSET('Sanitation Data'!$H$32,0,10*ROW('Sanitation Data'!H92)))</f>
        <v/>
      </c>
      <c r="DJ98" s="330" t="str">
        <f ca="true">+IF(OFFSET('Sanitation Data'!$I$28,0,10*ROW('Sanitation Data'!I92))="","",OFFSET('Sanitation Data'!$I$28,0,10*ROW('Sanitation Data'!I92)))</f>
        <v/>
      </c>
      <c r="DK98" s="330" t="str">
        <f ca="true">+IF(OFFSET('Sanitation Data'!$I$29,0,10*ROW('Sanitation Data'!I92))="","",OFFSET('Sanitation Data'!$I$29,0,10*ROW('Sanitation Data'!I92)))</f>
        <v/>
      </c>
      <c r="DL98" s="330" t="str">
        <f ca="true">+IF(OFFSET('Sanitation Data'!$I$30,0,10*ROW('Sanitation Data'!I92))="","",OFFSET('Sanitation Data'!$I$30,0,10*ROW('Sanitation Data'!I92)))</f>
        <v/>
      </c>
      <c r="DM98" s="330" t="str">
        <f ca="true">+IF(OFFSET('Sanitation Data'!$I$31,0,10*ROW('Sanitation Data'!I92))="","",OFFSET('Sanitation Data'!$I$31,0,10*ROW('Sanitation Data'!I92)))</f>
        <v/>
      </c>
      <c r="DN98" s="330" t="str">
        <f ca="true">+IF(OFFSET('Sanitation Data'!$I$32,0,10*ROW('Sanitation Data'!I92))="","",OFFSET('Sanitation Data'!$I$32,0,10*ROW('Sanitation Data'!I92)))</f>
        <v/>
      </c>
      <c r="DO98" s="330" t="str">
        <f ca="true">+IF(OFFSET('Hygiene Data'!$D$11,0,10*ROW('Hygiene Data'!D92))="","",OFFSET('Hygiene Data'!$D$11,0,10*ROW('Hygiene Data'!D92)))</f>
        <v/>
      </c>
      <c r="DP98" s="330" t="str">
        <f ca="true">+IF(OFFSET('Hygiene Data'!$D$12,0,10*ROW('Hygiene Data'!D92))="","",OFFSET('Hygiene Data'!$D$12,0,10*ROW('Hygiene Data'!D92)))</f>
        <v/>
      </c>
      <c r="DQ98" s="330" t="str">
        <f ca="true">+IF(OFFSET('Hygiene Data'!$D$13,0,10*ROW('Hygiene Data'!D92))="","",OFFSET('Hygiene Data'!$D$13,0,10*ROW('Hygiene Data'!D92)))</f>
        <v/>
      </c>
      <c r="DR98" s="330" t="str">
        <f ca="true">+IF(OFFSET('Hygiene Data'!$E$11,0,10*ROW('Hygiene Data'!E92))="","",OFFSET('Hygiene Data'!$E$11,0,10*ROW('Hygiene Data'!E92)))</f>
        <v/>
      </c>
      <c r="DS98" s="330" t="str">
        <f ca="true">+IF(OFFSET('Hygiene Data'!$E$12,0,10*ROW('Hygiene Data'!E92))="","",OFFSET('Hygiene Data'!$E$12,0,10*ROW('Hygiene Data'!E92)))</f>
        <v/>
      </c>
      <c r="DT98" s="330" t="str">
        <f ca="true">+IF(OFFSET('Hygiene Data'!$E$13,0,10*ROW('Hygiene Data'!E92))="","",OFFSET('Hygiene Data'!$E$13,0,10*ROW('Hygiene Data'!E92)))</f>
        <v/>
      </c>
      <c r="DU98" s="330" t="str">
        <f ca="true">+IF(OFFSET('Hygiene Data'!$F$11,0,10*ROW('Hygiene Data'!F92))="","",OFFSET('Hygiene Data'!$F$11,0,10*ROW('Hygiene Data'!F92)))</f>
        <v/>
      </c>
      <c r="DV98" s="330" t="str">
        <f ca="true">+IF(OFFSET('Hygiene Data'!$F$12,0,10*ROW('Hygiene Data'!F92))="","",OFFSET('Hygiene Data'!$F$12,0,10*ROW('Hygiene Data'!F92)))</f>
        <v/>
      </c>
      <c r="DW98" s="330" t="str">
        <f ca="true">+IF(OFFSET('Hygiene Data'!$F$13,0,10*ROW('Hygiene Data'!F92))="","",OFFSET('Hygiene Data'!$F$13,0,10*ROW('Hygiene Data'!F92)))</f>
        <v/>
      </c>
      <c r="DX98" s="330" t="str">
        <f ca="true">+IF(OFFSET('Hygiene Data'!$G$11,0,10*ROW('Hygiene Data'!G92))="","",OFFSET('Hygiene Data'!$G$11,0,10*ROW('Hygiene Data'!G92)))</f>
        <v/>
      </c>
      <c r="DY98" s="330" t="str">
        <f ca="true">+IF(OFFSET('Hygiene Data'!$G$12,0,10*ROW('Hygiene Data'!G92))="","",OFFSET('Hygiene Data'!$G$12,0,10*ROW('Hygiene Data'!G92)))</f>
        <v/>
      </c>
      <c r="DZ98" s="330" t="str">
        <f ca="true">+IF(OFFSET('Hygiene Data'!$G$13,0,10*ROW('Hygiene Data'!G92))="","",OFFSET('Hygiene Data'!$G$13,0,10*ROW('Hygiene Data'!G92)))</f>
        <v/>
      </c>
      <c r="EA98" s="330" t="str">
        <f ca="true">+IF(OFFSET('Hygiene Data'!$H$11,0,10*ROW('Hygiene Data'!H92))="","",OFFSET('Hygiene Data'!$H$11,0,10*ROW('Hygiene Data'!H92)))</f>
        <v/>
      </c>
      <c r="EB98" s="330" t="str">
        <f ca="true">+IF(OFFSET('Hygiene Data'!$H$12,0,10*ROW('Hygiene Data'!H92))="","",OFFSET('Hygiene Data'!$H$12,0,10*ROW('Hygiene Data'!H92)))</f>
        <v/>
      </c>
      <c r="EC98" s="330" t="str">
        <f ca="true">+IF(OFFSET('Hygiene Data'!$H$13,0,10*ROW('Hygiene Data'!H92))="","",OFFSET('Hygiene Data'!$H$13,0,10*ROW('Hygiene Data'!H92)))</f>
        <v/>
      </c>
      <c r="ED98" s="330" t="str">
        <f ca="true">+IF(OFFSET('Hygiene Data'!$I$11,0,10*ROW('Hygiene Data'!I92))="","",OFFSET('Hygiene Data'!$I$11,0,10*ROW('Hygiene Data'!I92)))</f>
        <v/>
      </c>
      <c r="EE98" s="330" t="str">
        <f ca="true">+IF(OFFSET('Hygiene Data'!$I$12,0,10*ROW('Hygiene Data'!I92))="","",OFFSET('Hygiene Data'!$I$12,0,10*ROW('Hygiene Data'!I92)))</f>
        <v/>
      </c>
      <c r="EF98" s="33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90"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30"/>
      <c r="BS99" s="330" t="str">
        <f ca="true">+IF(OFFSET('Water Data'!$D$27,0,10*ROW('Water Data'!D93))="","",OFFSET('Water Data'!$D$27,0,10*ROW('Water Data'!D93)))</f>
        <v/>
      </c>
      <c r="BT99" s="330" t="str">
        <f ca="true">+IF(OFFSET('Water Data'!$D$28,0,10*ROW('Water Data'!D93))="","",OFFSET('Water Data'!$D$28,0,10*ROW('Water Data'!D93)))</f>
        <v/>
      </c>
      <c r="BU99" s="330" t="str">
        <f ca="true">+IF(OFFSET('Water Data'!$D$29,0,10*ROW('Water Data'!D93))="","",OFFSET('Water Data'!$D$29,0,10*ROW('Water Data'!D93)))</f>
        <v/>
      </c>
      <c r="BV99" s="330" t="str">
        <f ca="true">+IF(OFFSET('Water Data'!$E$27,0,10*ROW('Water Data'!E93))="","",OFFSET('Water Data'!$E$27,0,10*ROW('Water Data'!E93)))</f>
        <v/>
      </c>
      <c r="BW99" s="330" t="str">
        <f ca="true">+IF(OFFSET('Water Data'!$E$28,0,10*ROW('Water Data'!E93))="","",OFFSET('Water Data'!$E$28,0,10*ROW('Water Data'!E93)))</f>
        <v/>
      </c>
      <c r="BX99" s="330" t="str">
        <f ca="true">+IF(OFFSET('Water Data'!$E$29,0,10*ROW('Water Data'!E93))="","",OFFSET('Water Data'!$E$29,0,10*ROW('Water Data'!E93)))</f>
        <v/>
      </c>
      <c r="BY99" s="330" t="str">
        <f ca="true">+IF(OFFSET('Water Data'!$F$27,0,10*ROW('Water Data'!F93))="","",OFFSET('Water Data'!$F$27,0,10*ROW('Water Data'!F93)))</f>
        <v/>
      </c>
      <c r="BZ99" s="330" t="str">
        <f ca="true">+IF(OFFSET('Water Data'!$F$28,0,10*ROW('Water Data'!F93))="","",OFFSET('Water Data'!$F$28,0,10*ROW('Water Data'!F93)))</f>
        <v/>
      </c>
      <c r="CA99" s="330" t="str">
        <f ca="true">+IF(OFFSET('Water Data'!$F$29,0,10*ROW('Water Data'!F93))="","",OFFSET('Water Data'!$F$29,0,10*ROW('Water Data'!F93)))</f>
        <v/>
      </c>
      <c r="CB99" s="330" t="str">
        <f ca="true">+IF(OFFSET('Water Data'!$G$27,0,10*ROW('Water Data'!G93))="","",OFFSET('Water Data'!$G$27,0,10*ROW('Water Data'!G93)))</f>
        <v/>
      </c>
      <c r="CC99" s="330" t="str">
        <f ca="true">+IF(OFFSET('Water Data'!$G$28,0,10*ROW('Water Data'!G93))="","",OFFSET('Water Data'!$G$28,0,10*ROW('Water Data'!G93)))</f>
        <v/>
      </c>
      <c r="CD99" s="330" t="str">
        <f ca="true">+IF(OFFSET('Water Data'!$G$29,0,10*ROW('Water Data'!G93))="","",OFFSET('Water Data'!$G$29,0,10*ROW('Water Data'!G93)))</f>
        <v/>
      </c>
      <c r="CE99" s="330" t="str">
        <f ca="true">+IF(OFFSET('Water Data'!$H$27,0,10*ROW('Water Data'!H93))="","",OFFSET('Water Data'!$H$27,0,10*ROW('Water Data'!H93)))</f>
        <v/>
      </c>
      <c r="CF99" s="330" t="str">
        <f ca="true">+IF(OFFSET('Water Data'!$H$28,0,10*ROW('Water Data'!H93))="","",OFFSET('Water Data'!$H$28,0,10*ROW('Water Data'!H93)))</f>
        <v/>
      </c>
      <c r="CG99" s="330" t="str">
        <f ca="true">+IF(OFFSET('Water Data'!$H$29,0,10*ROW('Water Data'!H93))="","",OFFSET('Water Data'!$H$29,0,10*ROW('Water Data'!H93)))</f>
        <v/>
      </c>
      <c r="CH99" s="330" t="str">
        <f ca="true">+IF(OFFSET('Water Data'!$I$27,0,10*ROW('Water Data'!I93))="","",OFFSET('Water Data'!$I$27,0,10*ROW('Water Data'!I93)))</f>
        <v/>
      </c>
      <c r="CI99" s="330" t="str">
        <f ca="true">+IF(OFFSET('Water Data'!$I$28,0,10*ROW('Water Data'!I93))="","",OFFSET('Water Data'!$I$28,0,10*ROW('Water Data'!I93)))</f>
        <v/>
      </c>
      <c r="CJ99" s="330" t="str">
        <f ca="true">+IF(OFFSET('Water Data'!$I$29,0,10*ROW('Water Data'!I93))="","",OFFSET('Water Data'!$I$29,0,10*ROW('Water Data'!I93)))</f>
        <v/>
      </c>
      <c r="CK99" s="330" t="str">
        <f ca="true">+IF(OFFSET('Sanitation Data'!$D$28,0,10*ROW('Sanitation Data'!D93))="","",OFFSET('Sanitation Data'!$D$28,0,10*ROW('Sanitation Data'!D93)))</f>
        <v/>
      </c>
      <c r="CL99" s="330" t="str">
        <f ca="true">+IF(OFFSET('Sanitation Data'!$D$29,0,10*ROW('Sanitation Data'!D93))="","",OFFSET('Sanitation Data'!$D$29,0,10*ROW('Sanitation Data'!D93)))</f>
        <v/>
      </c>
      <c r="CM99" s="330" t="str">
        <f ca="true">+IF(OFFSET('Sanitation Data'!$D$30,0,10*ROW('Sanitation Data'!D93))="","",OFFSET('Sanitation Data'!$D$30,0,10*ROW('Sanitation Data'!D93)))</f>
        <v/>
      </c>
      <c r="CN99" s="330" t="str">
        <f ca="true">+IF(OFFSET('Sanitation Data'!$D$31,0,10*ROW('Sanitation Data'!D93))="","",OFFSET('Sanitation Data'!$D$31,0,10*ROW('Sanitation Data'!D93)))</f>
        <v/>
      </c>
      <c r="CO99" s="330" t="str">
        <f ca="true">+IF(OFFSET('Sanitation Data'!$D$32,0,10*ROW('Sanitation Data'!D93))="","",OFFSET('Sanitation Data'!$D$32,0,10*ROW('Sanitation Data'!D93)))</f>
        <v/>
      </c>
      <c r="CP99" s="330" t="str">
        <f ca="true">+IF(OFFSET('Sanitation Data'!$E$28,0,10*ROW('Sanitation Data'!E93))="","",OFFSET('Sanitation Data'!$E$28,0,10*ROW('Sanitation Data'!E93)))</f>
        <v/>
      </c>
      <c r="CQ99" s="330" t="str">
        <f ca="true">+IF(OFFSET('Sanitation Data'!$E$29,0,10*ROW('Sanitation Data'!E93))="","",OFFSET('Sanitation Data'!$E$29,0,10*ROW('Sanitation Data'!E93)))</f>
        <v/>
      </c>
      <c r="CR99" s="330" t="str">
        <f ca="true">+IF(OFFSET('Sanitation Data'!$E$30,0,10*ROW('Sanitation Data'!E93))="","",OFFSET('Sanitation Data'!$E$30,0,10*ROW('Sanitation Data'!E93)))</f>
        <v/>
      </c>
      <c r="CS99" s="330" t="str">
        <f ca="true">+IF(OFFSET('Sanitation Data'!$E$31,0,10*ROW('Sanitation Data'!E93))="","",OFFSET('Sanitation Data'!$E$31,0,10*ROW('Sanitation Data'!E93)))</f>
        <v/>
      </c>
      <c r="CT99" s="330" t="str">
        <f ca="true">+IF(OFFSET('Sanitation Data'!$E$32,0,10*ROW('Sanitation Data'!E93))="","",OFFSET('Sanitation Data'!$E$32,0,10*ROW('Sanitation Data'!E93)))</f>
        <v/>
      </c>
      <c r="CU99" s="330" t="str">
        <f ca="true">+IF(OFFSET('Sanitation Data'!$F$28,0,10*ROW('Sanitation Data'!F93))="","",OFFSET('Sanitation Data'!$F$28,0,10*ROW('Sanitation Data'!F93)))</f>
        <v/>
      </c>
      <c r="CV99" s="330" t="str">
        <f ca="true">+IF(OFFSET('Sanitation Data'!$F$29,0,10*ROW('Sanitation Data'!F93))="","",OFFSET('Sanitation Data'!$F$29,0,10*ROW('Sanitation Data'!F93)))</f>
        <v/>
      </c>
      <c r="CW99" s="330" t="str">
        <f ca="true">+IF(OFFSET('Sanitation Data'!$F$30,0,10*ROW('Sanitation Data'!F93))="","",OFFSET('Sanitation Data'!$F$30,0,10*ROW('Sanitation Data'!F93)))</f>
        <v/>
      </c>
      <c r="CX99" s="330" t="str">
        <f ca="true">+IF(OFFSET('Sanitation Data'!$F$31,0,10*ROW('Sanitation Data'!F93))="","",OFFSET('Sanitation Data'!$F$31,0,10*ROW('Sanitation Data'!F93)))</f>
        <v/>
      </c>
      <c r="CY99" s="330" t="str">
        <f ca="true">+IF(OFFSET('Sanitation Data'!$F$32,0,10*ROW('Sanitation Data'!F93))="","",OFFSET('Sanitation Data'!$F$32,0,10*ROW('Sanitation Data'!F93)))</f>
        <v/>
      </c>
      <c r="CZ99" s="330" t="str">
        <f ca="true">+IF(OFFSET('Sanitation Data'!$G$28,0,10*ROW('Sanitation Data'!G93))="","",OFFSET('Sanitation Data'!$G$28,0,10*ROW('Sanitation Data'!G93)))</f>
        <v/>
      </c>
      <c r="DA99" s="330" t="str">
        <f ca="true">+IF(OFFSET('Sanitation Data'!$G$29,0,10*ROW('Sanitation Data'!G93))="","",OFFSET('Sanitation Data'!$G$29,0,10*ROW('Sanitation Data'!G93)))</f>
        <v/>
      </c>
      <c r="DB99" s="330" t="str">
        <f ca="true">+IF(OFFSET('Sanitation Data'!$G$30,0,10*ROW('Sanitation Data'!G93))="","",OFFSET('Sanitation Data'!$G$30,0,10*ROW('Sanitation Data'!G93)))</f>
        <v/>
      </c>
      <c r="DC99" s="330" t="str">
        <f ca="true">+IF(OFFSET('Sanitation Data'!$G$31,0,10*ROW('Sanitation Data'!G93))="","",OFFSET('Sanitation Data'!$G$31,0,10*ROW('Sanitation Data'!G93)))</f>
        <v/>
      </c>
      <c r="DD99" s="330" t="str">
        <f ca="true">+IF(OFFSET('Sanitation Data'!$G$32,0,10*ROW('Sanitation Data'!G93))="","",OFFSET('Sanitation Data'!$G$32,0,10*ROW('Sanitation Data'!G93)))</f>
        <v/>
      </c>
      <c r="DE99" s="330" t="str">
        <f ca="true">+IF(OFFSET('Sanitation Data'!$H$28,0,10*ROW('Sanitation Data'!H93))="","",OFFSET('Sanitation Data'!$H$28,0,10*ROW('Sanitation Data'!H93)))</f>
        <v/>
      </c>
      <c r="DF99" s="330" t="str">
        <f ca="true">+IF(OFFSET('Sanitation Data'!$H$29,0,10*ROW('Sanitation Data'!H93))="","",OFFSET('Sanitation Data'!$H$29,0,10*ROW('Sanitation Data'!H93)))</f>
        <v/>
      </c>
      <c r="DG99" s="330" t="str">
        <f ca="true">+IF(OFFSET('Sanitation Data'!$H$30,0,10*ROW('Sanitation Data'!H93))="","",OFFSET('Sanitation Data'!$H$30,0,10*ROW('Sanitation Data'!H93)))</f>
        <v/>
      </c>
      <c r="DH99" s="330" t="str">
        <f ca="true">+IF(OFFSET('Sanitation Data'!$H$31,0,10*ROW('Sanitation Data'!H93))="","",OFFSET('Sanitation Data'!$H$31,0,10*ROW('Sanitation Data'!H93)))</f>
        <v/>
      </c>
      <c r="DI99" s="330" t="str">
        <f ca="true">+IF(OFFSET('Sanitation Data'!$H$32,0,10*ROW('Sanitation Data'!H93))="","",OFFSET('Sanitation Data'!$H$32,0,10*ROW('Sanitation Data'!H93)))</f>
        <v/>
      </c>
      <c r="DJ99" s="330" t="str">
        <f ca="true">+IF(OFFSET('Sanitation Data'!$I$28,0,10*ROW('Sanitation Data'!I93))="","",OFFSET('Sanitation Data'!$I$28,0,10*ROW('Sanitation Data'!I93)))</f>
        <v/>
      </c>
      <c r="DK99" s="330" t="str">
        <f ca="true">+IF(OFFSET('Sanitation Data'!$I$29,0,10*ROW('Sanitation Data'!I93))="","",OFFSET('Sanitation Data'!$I$29,0,10*ROW('Sanitation Data'!I93)))</f>
        <v/>
      </c>
      <c r="DL99" s="330" t="str">
        <f ca="true">+IF(OFFSET('Sanitation Data'!$I$30,0,10*ROW('Sanitation Data'!I93))="","",OFFSET('Sanitation Data'!$I$30,0,10*ROW('Sanitation Data'!I93)))</f>
        <v/>
      </c>
      <c r="DM99" s="330" t="str">
        <f ca="true">+IF(OFFSET('Sanitation Data'!$I$31,0,10*ROW('Sanitation Data'!I93))="","",OFFSET('Sanitation Data'!$I$31,0,10*ROW('Sanitation Data'!I93)))</f>
        <v/>
      </c>
      <c r="DN99" s="330" t="str">
        <f ca="true">+IF(OFFSET('Sanitation Data'!$I$32,0,10*ROW('Sanitation Data'!I93))="","",OFFSET('Sanitation Data'!$I$32,0,10*ROW('Sanitation Data'!I93)))</f>
        <v/>
      </c>
      <c r="DO99" s="330" t="str">
        <f ca="true">+IF(OFFSET('Hygiene Data'!$D$11,0,10*ROW('Hygiene Data'!D93))="","",OFFSET('Hygiene Data'!$D$11,0,10*ROW('Hygiene Data'!D93)))</f>
        <v/>
      </c>
      <c r="DP99" s="330" t="str">
        <f ca="true">+IF(OFFSET('Hygiene Data'!$D$12,0,10*ROW('Hygiene Data'!D93))="","",OFFSET('Hygiene Data'!$D$12,0,10*ROW('Hygiene Data'!D93)))</f>
        <v/>
      </c>
      <c r="DQ99" s="330" t="str">
        <f ca="true">+IF(OFFSET('Hygiene Data'!$D$13,0,10*ROW('Hygiene Data'!D93))="","",OFFSET('Hygiene Data'!$D$13,0,10*ROW('Hygiene Data'!D93)))</f>
        <v/>
      </c>
      <c r="DR99" s="330" t="str">
        <f ca="true">+IF(OFFSET('Hygiene Data'!$E$11,0,10*ROW('Hygiene Data'!E93))="","",OFFSET('Hygiene Data'!$E$11,0,10*ROW('Hygiene Data'!E93)))</f>
        <v/>
      </c>
      <c r="DS99" s="330" t="str">
        <f ca="true">+IF(OFFSET('Hygiene Data'!$E$12,0,10*ROW('Hygiene Data'!E93))="","",OFFSET('Hygiene Data'!$E$12,0,10*ROW('Hygiene Data'!E93)))</f>
        <v/>
      </c>
      <c r="DT99" s="330" t="str">
        <f ca="true">+IF(OFFSET('Hygiene Data'!$E$13,0,10*ROW('Hygiene Data'!E93))="","",OFFSET('Hygiene Data'!$E$13,0,10*ROW('Hygiene Data'!E93)))</f>
        <v/>
      </c>
      <c r="DU99" s="330" t="str">
        <f ca="true">+IF(OFFSET('Hygiene Data'!$F$11,0,10*ROW('Hygiene Data'!F93))="","",OFFSET('Hygiene Data'!$F$11,0,10*ROW('Hygiene Data'!F93)))</f>
        <v/>
      </c>
      <c r="DV99" s="330" t="str">
        <f ca="true">+IF(OFFSET('Hygiene Data'!$F$12,0,10*ROW('Hygiene Data'!F93))="","",OFFSET('Hygiene Data'!$F$12,0,10*ROW('Hygiene Data'!F93)))</f>
        <v/>
      </c>
      <c r="DW99" s="330" t="str">
        <f ca="true">+IF(OFFSET('Hygiene Data'!$F$13,0,10*ROW('Hygiene Data'!F93))="","",OFFSET('Hygiene Data'!$F$13,0,10*ROW('Hygiene Data'!F93)))</f>
        <v/>
      </c>
      <c r="DX99" s="330" t="str">
        <f ca="true">+IF(OFFSET('Hygiene Data'!$G$11,0,10*ROW('Hygiene Data'!G93))="","",OFFSET('Hygiene Data'!$G$11,0,10*ROW('Hygiene Data'!G93)))</f>
        <v/>
      </c>
      <c r="DY99" s="330" t="str">
        <f ca="true">+IF(OFFSET('Hygiene Data'!$G$12,0,10*ROW('Hygiene Data'!G93))="","",OFFSET('Hygiene Data'!$G$12,0,10*ROW('Hygiene Data'!G93)))</f>
        <v/>
      </c>
      <c r="DZ99" s="330" t="str">
        <f ca="true">+IF(OFFSET('Hygiene Data'!$G$13,0,10*ROW('Hygiene Data'!G93))="","",OFFSET('Hygiene Data'!$G$13,0,10*ROW('Hygiene Data'!G93)))</f>
        <v/>
      </c>
      <c r="EA99" s="330" t="str">
        <f ca="true">+IF(OFFSET('Hygiene Data'!$H$11,0,10*ROW('Hygiene Data'!H93))="","",OFFSET('Hygiene Data'!$H$11,0,10*ROW('Hygiene Data'!H93)))</f>
        <v/>
      </c>
      <c r="EB99" s="330" t="str">
        <f ca="true">+IF(OFFSET('Hygiene Data'!$H$12,0,10*ROW('Hygiene Data'!H93))="","",OFFSET('Hygiene Data'!$H$12,0,10*ROW('Hygiene Data'!H93)))</f>
        <v/>
      </c>
      <c r="EC99" s="330" t="str">
        <f ca="true">+IF(OFFSET('Hygiene Data'!$H$13,0,10*ROW('Hygiene Data'!H93))="","",OFFSET('Hygiene Data'!$H$13,0,10*ROW('Hygiene Data'!H93)))</f>
        <v/>
      </c>
      <c r="ED99" s="330" t="str">
        <f ca="true">+IF(OFFSET('Hygiene Data'!$I$11,0,10*ROW('Hygiene Data'!I93))="","",OFFSET('Hygiene Data'!$I$11,0,10*ROW('Hygiene Data'!I93)))</f>
        <v/>
      </c>
      <c r="EE99" s="330" t="str">
        <f ca="true">+IF(OFFSET('Hygiene Data'!$I$12,0,10*ROW('Hygiene Data'!I93))="","",OFFSET('Hygiene Data'!$I$12,0,10*ROW('Hygiene Data'!I93)))</f>
        <v/>
      </c>
      <c r="EF99" s="33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90"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30"/>
      <c r="BS100" s="330" t="str">
        <f ca="true">+IF(OFFSET('Water Data'!$D$27,0,10*ROW('Water Data'!D94))="","",OFFSET('Water Data'!$D$27,0,10*ROW('Water Data'!D94)))</f>
        <v/>
      </c>
      <c r="BT100" s="330" t="str">
        <f ca="true">+IF(OFFSET('Water Data'!$D$28,0,10*ROW('Water Data'!D94))="","",OFFSET('Water Data'!$D$28,0,10*ROW('Water Data'!D94)))</f>
        <v/>
      </c>
      <c r="BU100" s="330" t="str">
        <f ca="true">+IF(OFFSET('Water Data'!$D$29,0,10*ROW('Water Data'!D94))="","",OFFSET('Water Data'!$D$29,0,10*ROW('Water Data'!D94)))</f>
        <v/>
      </c>
      <c r="BV100" s="330" t="str">
        <f ca="true">+IF(OFFSET('Water Data'!$E$27,0,10*ROW('Water Data'!E94))="","",OFFSET('Water Data'!$E$27,0,10*ROW('Water Data'!E94)))</f>
        <v/>
      </c>
      <c r="BW100" s="330" t="str">
        <f ca="true">+IF(OFFSET('Water Data'!$E$28,0,10*ROW('Water Data'!E94))="","",OFFSET('Water Data'!$E$28,0,10*ROW('Water Data'!E94)))</f>
        <v/>
      </c>
      <c r="BX100" s="330" t="str">
        <f ca="true">+IF(OFFSET('Water Data'!$E$29,0,10*ROW('Water Data'!E94))="","",OFFSET('Water Data'!$E$29,0,10*ROW('Water Data'!E94)))</f>
        <v/>
      </c>
      <c r="BY100" s="330" t="str">
        <f ca="true">+IF(OFFSET('Water Data'!$F$27,0,10*ROW('Water Data'!F94))="","",OFFSET('Water Data'!$F$27,0,10*ROW('Water Data'!F94)))</f>
        <v/>
      </c>
      <c r="BZ100" s="330" t="str">
        <f ca="true">+IF(OFFSET('Water Data'!$F$28,0,10*ROW('Water Data'!F94))="","",OFFSET('Water Data'!$F$28,0,10*ROW('Water Data'!F94)))</f>
        <v/>
      </c>
      <c r="CA100" s="330" t="str">
        <f ca="true">+IF(OFFSET('Water Data'!$F$29,0,10*ROW('Water Data'!F94))="","",OFFSET('Water Data'!$F$29,0,10*ROW('Water Data'!F94)))</f>
        <v/>
      </c>
      <c r="CB100" s="330" t="str">
        <f ca="true">+IF(OFFSET('Water Data'!$G$27,0,10*ROW('Water Data'!G94))="","",OFFSET('Water Data'!$G$27,0,10*ROW('Water Data'!G94)))</f>
        <v/>
      </c>
      <c r="CC100" s="330" t="str">
        <f ca="true">+IF(OFFSET('Water Data'!$G$28,0,10*ROW('Water Data'!G94))="","",OFFSET('Water Data'!$G$28,0,10*ROW('Water Data'!G94)))</f>
        <v/>
      </c>
      <c r="CD100" s="330" t="str">
        <f ca="true">+IF(OFFSET('Water Data'!$G$29,0,10*ROW('Water Data'!G94))="","",OFFSET('Water Data'!$G$29,0,10*ROW('Water Data'!G94)))</f>
        <v/>
      </c>
      <c r="CE100" s="330" t="str">
        <f ca="true">+IF(OFFSET('Water Data'!$H$27,0,10*ROW('Water Data'!H94))="","",OFFSET('Water Data'!$H$27,0,10*ROW('Water Data'!H94)))</f>
        <v/>
      </c>
      <c r="CF100" s="330" t="str">
        <f ca="true">+IF(OFFSET('Water Data'!$H$28,0,10*ROW('Water Data'!H94))="","",OFFSET('Water Data'!$H$28,0,10*ROW('Water Data'!H94)))</f>
        <v/>
      </c>
      <c r="CG100" s="330" t="str">
        <f ca="true">+IF(OFFSET('Water Data'!$H$29,0,10*ROW('Water Data'!H94))="","",OFFSET('Water Data'!$H$29,0,10*ROW('Water Data'!H94)))</f>
        <v/>
      </c>
      <c r="CH100" s="330" t="str">
        <f ca="true">+IF(OFFSET('Water Data'!$I$27,0,10*ROW('Water Data'!I94))="","",OFFSET('Water Data'!$I$27,0,10*ROW('Water Data'!I94)))</f>
        <v/>
      </c>
      <c r="CI100" s="330" t="str">
        <f ca="true">+IF(OFFSET('Water Data'!$I$28,0,10*ROW('Water Data'!I94))="","",OFFSET('Water Data'!$I$28,0,10*ROW('Water Data'!I94)))</f>
        <v/>
      </c>
      <c r="CJ100" s="330" t="str">
        <f ca="true">+IF(OFFSET('Water Data'!$I$29,0,10*ROW('Water Data'!I94))="","",OFFSET('Water Data'!$I$29,0,10*ROW('Water Data'!I94)))</f>
        <v/>
      </c>
      <c r="CK100" s="330" t="str">
        <f ca="true">+IF(OFFSET('Sanitation Data'!$D$28,0,10*ROW('Sanitation Data'!D94))="","",OFFSET('Sanitation Data'!$D$28,0,10*ROW('Sanitation Data'!D94)))</f>
        <v/>
      </c>
      <c r="CL100" s="330" t="str">
        <f ca="true">+IF(OFFSET('Sanitation Data'!$D$29,0,10*ROW('Sanitation Data'!D94))="","",OFFSET('Sanitation Data'!$D$29,0,10*ROW('Sanitation Data'!D94)))</f>
        <v/>
      </c>
      <c r="CM100" s="330" t="str">
        <f ca="true">+IF(OFFSET('Sanitation Data'!$D$30,0,10*ROW('Sanitation Data'!D94))="","",OFFSET('Sanitation Data'!$D$30,0,10*ROW('Sanitation Data'!D94)))</f>
        <v/>
      </c>
      <c r="CN100" s="330" t="str">
        <f ca="true">+IF(OFFSET('Sanitation Data'!$D$31,0,10*ROW('Sanitation Data'!D94))="","",OFFSET('Sanitation Data'!$D$31,0,10*ROW('Sanitation Data'!D94)))</f>
        <v/>
      </c>
      <c r="CO100" s="330" t="str">
        <f ca="true">+IF(OFFSET('Sanitation Data'!$D$32,0,10*ROW('Sanitation Data'!D94))="","",OFFSET('Sanitation Data'!$D$32,0,10*ROW('Sanitation Data'!D94)))</f>
        <v/>
      </c>
      <c r="CP100" s="330" t="str">
        <f ca="true">+IF(OFFSET('Sanitation Data'!$E$28,0,10*ROW('Sanitation Data'!E94))="","",OFFSET('Sanitation Data'!$E$28,0,10*ROW('Sanitation Data'!E94)))</f>
        <v/>
      </c>
      <c r="CQ100" s="330" t="str">
        <f ca="true">+IF(OFFSET('Sanitation Data'!$E$29,0,10*ROW('Sanitation Data'!E94))="","",OFFSET('Sanitation Data'!$E$29,0,10*ROW('Sanitation Data'!E94)))</f>
        <v/>
      </c>
      <c r="CR100" s="330" t="str">
        <f ca="true">+IF(OFFSET('Sanitation Data'!$E$30,0,10*ROW('Sanitation Data'!E94))="","",OFFSET('Sanitation Data'!$E$30,0,10*ROW('Sanitation Data'!E94)))</f>
        <v/>
      </c>
      <c r="CS100" s="330" t="str">
        <f ca="true">+IF(OFFSET('Sanitation Data'!$E$31,0,10*ROW('Sanitation Data'!E94))="","",OFFSET('Sanitation Data'!$E$31,0,10*ROW('Sanitation Data'!E94)))</f>
        <v/>
      </c>
      <c r="CT100" s="330" t="str">
        <f ca="true">+IF(OFFSET('Sanitation Data'!$E$32,0,10*ROW('Sanitation Data'!E94))="","",OFFSET('Sanitation Data'!$E$32,0,10*ROW('Sanitation Data'!E94)))</f>
        <v/>
      </c>
      <c r="CU100" s="330" t="str">
        <f ca="true">+IF(OFFSET('Sanitation Data'!$F$28,0,10*ROW('Sanitation Data'!F94))="","",OFFSET('Sanitation Data'!$F$28,0,10*ROW('Sanitation Data'!F94)))</f>
        <v/>
      </c>
      <c r="CV100" s="330" t="str">
        <f ca="true">+IF(OFFSET('Sanitation Data'!$F$29,0,10*ROW('Sanitation Data'!F94))="","",OFFSET('Sanitation Data'!$F$29,0,10*ROW('Sanitation Data'!F94)))</f>
        <v/>
      </c>
      <c r="CW100" s="330" t="str">
        <f ca="true">+IF(OFFSET('Sanitation Data'!$F$30,0,10*ROW('Sanitation Data'!F94))="","",OFFSET('Sanitation Data'!$F$30,0,10*ROW('Sanitation Data'!F94)))</f>
        <v/>
      </c>
      <c r="CX100" s="330" t="str">
        <f ca="true">+IF(OFFSET('Sanitation Data'!$F$31,0,10*ROW('Sanitation Data'!F94))="","",OFFSET('Sanitation Data'!$F$31,0,10*ROW('Sanitation Data'!F94)))</f>
        <v/>
      </c>
      <c r="CY100" s="330" t="str">
        <f ca="true">+IF(OFFSET('Sanitation Data'!$F$32,0,10*ROW('Sanitation Data'!F94))="","",OFFSET('Sanitation Data'!$F$32,0,10*ROW('Sanitation Data'!F94)))</f>
        <v/>
      </c>
      <c r="CZ100" s="330" t="str">
        <f ca="true">+IF(OFFSET('Sanitation Data'!$G$28,0,10*ROW('Sanitation Data'!G94))="","",OFFSET('Sanitation Data'!$G$28,0,10*ROW('Sanitation Data'!G94)))</f>
        <v/>
      </c>
      <c r="DA100" s="330" t="str">
        <f ca="true">+IF(OFFSET('Sanitation Data'!$G$29,0,10*ROW('Sanitation Data'!G94))="","",OFFSET('Sanitation Data'!$G$29,0,10*ROW('Sanitation Data'!G94)))</f>
        <v/>
      </c>
      <c r="DB100" s="330" t="str">
        <f ca="true">+IF(OFFSET('Sanitation Data'!$G$30,0,10*ROW('Sanitation Data'!G94))="","",OFFSET('Sanitation Data'!$G$30,0,10*ROW('Sanitation Data'!G94)))</f>
        <v/>
      </c>
      <c r="DC100" s="330" t="str">
        <f ca="true">+IF(OFFSET('Sanitation Data'!$G$31,0,10*ROW('Sanitation Data'!G94))="","",OFFSET('Sanitation Data'!$G$31,0,10*ROW('Sanitation Data'!G94)))</f>
        <v/>
      </c>
      <c r="DD100" s="330" t="str">
        <f ca="true">+IF(OFFSET('Sanitation Data'!$G$32,0,10*ROW('Sanitation Data'!G94))="","",OFFSET('Sanitation Data'!$G$32,0,10*ROW('Sanitation Data'!G94)))</f>
        <v/>
      </c>
      <c r="DE100" s="330" t="str">
        <f ca="true">+IF(OFFSET('Sanitation Data'!$H$28,0,10*ROW('Sanitation Data'!H94))="","",OFFSET('Sanitation Data'!$H$28,0,10*ROW('Sanitation Data'!H94)))</f>
        <v/>
      </c>
      <c r="DF100" s="330" t="str">
        <f ca="true">+IF(OFFSET('Sanitation Data'!$H$29,0,10*ROW('Sanitation Data'!H94))="","",OFFSET('Sanitation Data'!$H$29,0,10*ROW('Sanitation Data'!H94)))</f>
        <v/>
      </c>
      <c r="DG100" s="330" t="str">
        <f ca="true">+IF(OFFSET('Sanitation Data'!$H$30,0,10*ROW('Sanitation Data'!H94))="","",OFFSET('Sanitation Data'!$H$30,0,10*ROW('Sanitation Data'!H94)))</f>
        <v/>
      </c>
      <c r="DH100" s="330" t="str">
        <f ca="true">+IF(OFFSET('Sanitation Data'!$H$31,0,10*ROW('Sanitation Data'!H94))="","",OFFSET('Sanitation Data'!$H$31,0,10*ROW('Sanitation Data'!H94)))</f>
        <v/>
      </c>
      <c r="DI100" s="330" t="str">
        <f ca="true">+IF(OFFSET('Sanitation Data'!$H$32,0,10*ROW('Sanitation Data'!H94))="","",OFFSET('Sanitation Data'!$H$32,0,10*ROW('Sanitation Data'!H94)))</f>
        <v/>
      </c>
      <c r="DJ100" s="330" t="str">
        <f ca="true">+IF(OFFSET('Sanitation Data'!$I$28,0,10*ROW('Sanitation Data'!I94))="","",OFFSET('Sanitation Data'!$I$28,0,10*ROW('Sanitation Data'!I94)))</f>
        <v/>
      </c>
      <c r="DK100" s="330" t="str">
        <f ca="true">+IF(OFFSET('Sanitation Data'!$I$29,0,10*ROW('Sanitation Data'!I94))="","",OFFSET('Sanitation Data'!$I$29,0,10*ROW('Sanitation Data'!I94)))</f>
        <v/>
      </c>
      <c r="DL100" s="330" t="str">
        <f ca="true">+IF(OFFSET('Sanitation Data'!$I$30,0,10*ROW('Sanitation Data'!I94))="","",OFFSET('Sanitation Data'!$I$30,0,10*ROW('Sanitation Data'!I94)))</f>
        <v/>
      </c>
      <c r="DM100" s="330" t="str">
        <f ca="true">+IF(OFFSET('Sanitation Data'!$I$31,0,10*ROW('Sanitation Data'!I94))="","",OFFSET('Sanitation Data'!$I$31,0,10*ROW('Sanitation Data'!I94)))</f>
        <v/>
      </c>
      <c r="DN100" s="330" t="str">
        <f ca="true">+IF(OFFSET('Sanitation Data'!$I$32,0,10*ROW('Sanitation Data'!I94))="","",OFFSET('Sanitation Data'!$I$32,0,10*ROW('Sanitation Data'!I94)))</f>
        <v/>
      </c>
      <c r="DO100" s="330" t="str">
        <f ca="true">+IF(OFFSET('Hygiene Data'!$D$11,0,10*ROW('Hygiene Data'!D94))="","",OFFSET('Hygiene Data'!$D$11,0,10*ROW('Hygiene Data'!D94)))</f>
        <v/>
      </c>
      <c r="DP100" s="330" t="str">
        <f ca="true">+IF(OFFSET('Hygiene Data'!$D$12,0,10*ROW('Hygiene Data'!D94))="","",OFFSET('Hygiene Data'!$D$12,0,10*ROW('Hygiene Data'!D94)))</f>
        <v/>
      </c>
      <c r="DQ100" s="330" t="str">
        <f ca="true">+IF(OFFSET('Hygiene Data'!$D$13,0,10*ROW('Hygiene Data'!D94))="","",OFFSET('Hygiene Data'!$D$13,0,10*ROW('Hygiene Data'!D94)))</f>
        <v/>
      </c>
      <c r="DR100" s="330" t="str">
        <f ca="true">+IF(OFFSET('Hygiene Data'!$E$11,0,10*ROW('Hygiene Data'!E94))="","",OFFSET('Hygiene Data'!$E$11,0,10*ROW('Hygiene Data'!E94)))</f>
        <v/>
      </c>
      <c r="DS100" s="330" t="str">
        <f ca="true">+IF(OFFSET('Hygiene Data'!$E$12,0,10*ROW('Hygiene Data'!E94))="","",OFFSET('Hygiene Data'!$E$12,0,10*ROW('Hygiene Data'!E94)))</f>
        <v/>
      </c>
      <c r="DT100" s="330" t="str">
        <f ca="true">+IF(OFFSET('Hygiene Data'!$E$13,0,10*ROW('Hygiene Data'!E94))="","",OFFSET('Hygiene Data'!$E$13,0,10*ROW('Hygiene Data'!E94)))</f>
        <v/>
      </c>
      <c r="DU100" s="330" t="str">
        <f ca="true">+IF(OFFSET('Hygiene Data'!$F$11,0,10*ROW('Hygiene Data'!F94))="","",OFFSET('Hygiene Data'!$F$11,0,10*ROW('Hygiene Data'!F94)))</f>
        <v/>
      </c>
      <c r="DV100" s="330" t="str">
        <f ca="true">+IF(OFFSET('Hygiene Data'!$F$12,0,10*ROW('Hygiene Data'!F94))="","",OFFSET('Hygiene Data'!$F$12,0,10*ROW('Hygiene Data'!F94)))</f>
        <v/>
      </c>
      <c r="DW100" s="330" t="str">
        <f ca="true">+IF(OFFSET('Hygiene Data'!$F$13,0,10*ROW('Hygiene Data'!F94))="","",OFFSET('Hygiene Data'!$F$13,0,10*ROW('Hygiene Data'!F94)))</f>
        <v/>
      </c>
      <c r="DX100" s="330" t="str">
        <f ca="true">+IF(OFFSET('Hygiene Data'!$G$11,0,10*ROW('Hygiene Data'!G94))="","",OFFSET('Hygiene Data'!$G$11,0,10*ROW('Hygiene Data'!G94)))</f>
        <v/>
      </c>
      <c r="DY100" s="330" t="str">
        <f ca="true">+IF(OFFSET('Hygiene Data'!$G$12,0,10*ROW('Hygiene Data'!G94))="","",OFFSET('Hygiene Data'!$G$12,0,10*ROW('Hygiene Data'!G94)))</f>
        <v/>
      </c>
      <c r="DZ100" s="330" t="str">
        <f ca="true">+IF(OFFSET('Hygiene Data'!$G$13,0,10*ROW('Hygiene Data'!G94))="","",OFFSET('Hygiene Data'!$G$13,0,10*ROW('Hygiene Data'!G94)))</f>
        <v/>
      </c>
      <c r="EA100" s="330" t="str">
        <f ca="true">+IF(OFFSET('Hygiene Data'!$H$11,0,10*ROW('Hygiene Data'!H94))="","",OFFSET('Hygiene Data'!$H$11,0,10*ROW('Hygiene Data'!H94)))</f>
        <v/>
      </c>
      <c r="EB100" s="330" t="str">
        <f ca="true">+IF(OFFSET('Hygiene Data'!$H$12,0,10*ROW('Hygiene Data'!H94))="","",OFFSET('Hygiene Data'!$H$12,0,10*ROW('Hygiene Data'!H94)))</f>
        <v/>
      </c>
      <c r="EC100" s="330" t="str">
        <f ca="true">+IF(OFFSET('Hygiene Data'!$H$13,0,10*ROW('Hygiene Data'!H94))="","",OFFSET('Hygiene Data'!$H$13,0,10*ROW('Hygiene Data'!H94)))</f>
        <v/>
      </c>
      <c r="ED100" s="330" t="str">
        <f ca="true">+IF(OFFSET('Hygiene Data'!$I$11,0,10*ROW('Hygiene Data'!I94))="","",OFFSET('Hygiene Data'!$I$11,0,10*ROW('Hygiene Data'!I94)))</f>
        <v/>
      </c>
      <c r="EE100" s="330" t="str">
        <f ca="true">+IF(OFFSET('Hygiene Data'!$I$12,0,10*ROW('Hygiene Data'!I94))="","",OFFSET('Hygiene Data'!$I$12,0,10*ROW('Hygiene Data'!I94)))</f>
        <v/>
      </c>
      <c r="EF100" s="33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90"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30"/>
      <c r="BS101" s="330" t="str">
        <f ca="true">+IF(OFFSET('Water Data'!$D$27,0,10*ROW('Water Data'!D95))="","",OFFSET('Water Data'!$D$27,0,10*ROW('Water Data'!D95)))</f>
        <v/>
      </c>
      <c r="BT101" s="330" t="str">
        <f ca="true">+IF(OFFSET('Water Data'!$D$28,0,10*ROW('Water Data'!D95))="","",OFFSET('Water Data'!$D$28,0,10*ROW('Water Data'!D95)))</f>
        <v/>
      </c>
      <c r="BU101" s="330" t="str">
        <f ca="true">+IF(OFFSET('Water Data'!$D$29,0,10*ROW('Water Data'!D95))="","",OFFSET('Water Data'!$D$29,0,10*ROW('Water Data'!D95)))</f>
        <v/>
      </c>
      <c r="BV101" s="330" t="str">
        <f ca="true">+IF(OFFSET('Water Data'!$E$27,0,10*ROW('Water Data'!E95))="","",OFFSET('Water Data'!$E$27,0,10*ROW('Water Data'!E95)))</f>
        <v/>
      </c>
      <c r="BW101" s="330" t="str">
        <f ca="true">+IF(OFFSET('Water Data'!$E$28,0,10*ROW('Water Data'!E95))="","",OFFSET('Water Data'!$E$28,0,10*ROW('Water Data'!E95)))</f>
        <v/>
      </c>
      <c r="BX101" s="330" t="str">
        <f ca="true">+IF(OFFSET('Water Data'!$E$29,0,10*ROW('Water Data'!E95))="","",OFFSET('Water Data'!$E$29,0,10*ROW('Water Data'!E95)))</f>
        <v/>
      </c>
      <c r="BY101" s="330" t="str">
        <f ca="true">+IF(OFFSET('Water Data'!$F$27,0,10*ROW('Water Data'!F95))="","",OFFSET('Water Data'!$F$27,0,10*ROW('Water Data'!F95)))</f>
        <v/>
      </c>
      <c r="BZ101" s="330" t="str">
        <f ca="true">+IF(OFFSET('Water Data'!$F$28,0,10*ROW('Water Data'!F95))="","",OFFSET('Water Data'!$F$28,0,10*ROW('Water Data'!F95)))</f>
        <v/>
      </c>
      <c r="CA101" s="330" t="str">
        <f ca="true">+IF(OFFSET('Water Data'!$F$29,0,10*ROW('Water Data'!F95))="","",OFFSET('Water Data'!$F$29,0,10*ROW('Water Data'!F95)))</f>
        <v/>
      </c>
      <c r="CB101" s="330" t="str">
        <f ca="true">+IF(OFFSET('Water Data'!$G$27,0,10*ROW('Water Data'!G95))="","",OFFSET('Water Data'!$G$27,0,10*ROW('Water Data'!G95)))</f>
        <v/>
      </c>
      <c r="CC101" s="330" t="str">
        <f ca="true">+IF(OFFSET('Water Data'!$G$28,0,10*ROW('Water Data'!G95))="","",OFFSET('Water Data'!$G$28,0,10*ROW('Water Data'!G95)))</f>
        <v/>
      </c>
      <c r="CD101" s="330" t="str">
        <f ca="true">+IF(OFFSET('Water Data'!$G$29,0,10*ROW('Water Data'!G95))="","",OFFSET('Water Data'!$G$29,0,10*ROW('Water Data'!G95)))</f>
        <v/>
      </c>
      <c r="CE101" s="330" t="str">
        <f ca="true">+IF(OFFSET('Water Data'!$H$27,0,10*ROW('Water Data'!H95))="","",OFFSET('Water Data'!$H$27,0,10*ROW('Water Data'!H95)))</f>
        <v/>
      </c>
      <c r="CF101" s="330" t="str">
        <f ca="true">+IF(OFFSET('Water Data'!$H$28,0,10*ROW('Water Data'!H95))="","",OFFSET('Water Data'!$H$28,0,10*ROW('Water Data'!H95)))</f>
        <v/>
      </c>
      <c r="CG101" s="330" t="str">
        <f ca="true">+IF(OFFSET('Water Data'!$H$29,0,10*ROW('Water Data'!H95))="","",OFFSET('Water Data'!$H$29,0,10*ROW('Water Data'!H95)))</f>
        <v/>
      </c>
      <c r="CH101" s="330" t="str">
        <f ca="true">+IF(OFFSET('Water Data'!$I$27,0,10*ROW('Water Data'!I95))="","",OFFSET('Water Data'!$I$27,0,10*ROW('Water Data'!I95)))</f>
        <v/>
      </c>
      <c r="CI101" s="330" t="str">
        <f ca="true">+IF(OFFSET('Water Data'!$I$28,0,10*ROW('Water Data'!I95))="","",OFFSET('Water Data'!$I$28,0,10*ROW('Water Data'!I95)))</f>
        <v/>
      </c>
      <c r="CJ101" s="330" t="str">
        <f ca="true">+IF(OFFSET('Water Data'!$I$29,0,10*ROW('Water Data'!I95))="","",OFFSET('Water Data'!$I$29,0,10*ROW('Water Data'!I95)))</f>
        <v/>
      </c>
      <c r="CK101" s="330" t="str">
        <f ca="true">+IF(OFFSET('Sanitation Data'!$D$28,0,10*ROW('Sanitation Data'!D95))="","",OFFSET('Sanitation Data'!$D$28,0,10*ROW('Sanitation Data'!D95)))</f>
        <v/>
      </c>
      <c r="CL101" s="330" t="str">
        <f ca="true">+IF(OFFSET('Sanitation Data'!$D$29,0,10*ROW('Sanitation Data'!D95))="","",OFFSET('Sanitation Data'!$D$29,0,10*ROW('Sanitation Data'!D95)))</f>
        <v/>
      </c>
      <c r="CM101" s="330" t="str">
        <f ca="true">+IF(OFFSET('Sanitation Data'!$D$30,0,10*ROW('Sanitation Data'!D95))="","",OFFSET('Sanitation Data'!$D$30,0,10*ROW('Sanitation Data'!D95)))</f>
        <v/>
      </c>
      <c r="CN101" s="330" t="str">
        <f ca="true">+IF(OFFSET('Sanitation Data'!$D$31,0,10*ROW('Sanitation Data'!D95))="","",OFFSET('Sanitation Data'!$D$31,0,10*ROW('Sanitation Data'!D95)))</f>
        <v/>
      </c>
      <c r="CO101" s="330" t="str">
        <f ca="true">+IF(OFFSET('Sanitation Data'!$D$32,0,10*ROW('Sanitation Data'!D95))="","",OFFSET('Sanitation Data'!$D$32,0,10*ROW('Sanitation Data'!D95)))</f>
        <v/>
      </c>
      <c r="CP101" s="330" t="str">
        <f ca="true">+IF(OFFSET('Sanitation Data'!$E$28,0,10*ROW('Sanitation Data'!E95))="","",OFFSET('Sanitation Data'!$E$28,0,10*ROW('Sanitation Data'!E95)))</f>
        <v/>
      </c>
      <c r="CQ101" s="330" t="str">
        <f ca="true">+IF(OFFSET('Sanitation Data'!$E$29,0,10*ROW('Sanitation Data'!E95))="","",OFFSET('Sanitation Data'!$E$29,0,10*ROW('Sanitation Data'!E95)))</f>
        <v/>
      </c>
      <c r="CR101" s="330" t="str">
        <f ca="true">+IF(OFFSET('Sanitation Data'!$E$30,0,10*ROW('Sanitation Data'!E95))="","",OFFSET('Sanitation Data'!$E$30,0,10*ROW('Sanitation Data'!E95)))</f>
        <v/>
      </c>
      <c r="CS101" s="330" t="str">
        <f ca="true">+IF(OFFSET('Sanitation Data'!$E$31,0,10*ROW('Sanitation Data'!E95))="","",OFFSET('Sanitation Data'!$E$31,0,10*ROW('Sanitation Data'!E95)))</f>
        <v/>
      </c>
      <c r="CT101" s="330" t="str">
        <f ca="true">+IF(OFFSET('Sanitation Data'!$E$32,0,10*ROW('Sanitation Data'!E95))="","",OFFSET('Sanitation Data'!$E$32,0,10*ROW('Sanitation Data'!E95)))</f>
        <v/>
      </c>
      <c r="CU101" s="330" t="str">
        <f ca="true">+IF(OFFSET('Sanitation Data'!$F$28,0,10*ROW('Sanitation Data'!F95))="","",OFFSET('Sanitation Data'!$F$28,0,10*ROW('Sanitation Data'!F95)))</f>
        <v/>
      </c>
      <c r="CV101" s="330" t="str">
        <f ca="true">+IF(OFFSET('Sanitation Data'!$F$29,0,10*ROW('Sanitation Data'!F95))="","",OFFSET('Sanitation Data'!$F$29,0,10*ROW('Sanitation Data'!F95)))</f>
        <v/>
      </c>
      <c r="CW101" s="330" t="str">
        <f ca="true">+IF(OFFSET('Sanitation Data'!$F$30,0,10*ROW('Sanitation Data'!F95))="","",OFFSET('Sanitation Data'!$F$30,0,10*ROW('Sanitation Data'!F95)))</f>
        <v/>
      </c>
      <c r="CX101" s="330" t="str">
        <f ca="true">+IF(OFFSET('Sanitation Data'!$F$31,0,10*ROW('Sanitation Data'!F95))="","",OFFSET('Sanitation Data'!$F$31,0,10*ROW('Sanitation Data'!F95)))</f>
        <v/>
      </c>
      <c r="CY101" s="330" t="str">
        <f ca="true">+IF(OFFSET('Sanitation Data'!$F$32,0,10*ROW('Sanitation Data'!F95))="","",OFFSET('Sanitation Data'!$F$32,0,10*ROW('Sanitation Data'!F95)))</f>
        <v/>
      </c>
      <c r="CZ101" s="330" t="str">
        <f ca="true">+IF(OFFSET('Sanitation Data'!$G$28,0,10*ROW('Sanitation Data'!G95))="","",OFFSET('Sanitation Data'!$G$28,0,10*ROW('Sanitation Data'!G95)))</f>
        <v/>
      </c>
      <c r="DA101" s="330" t="str">
        <f ca="true">+IF(OFFSET('Sanitation Data'!$G$29,0,10*ROW('Sanitation Data'!G95))="","",OFFSET('Sanitation Data'!$G$29,0,10*ROW('Sanitation Data'!G95)))</f>
        <v/>
      </c>
      <c r="DB101" s="330" t="str">
        <f ca="true">+IF(OFFSET('Sanitation Data'!$G$30,0,10*ROW('Sanitation Data'!G95))="","",OFFSET('Sanitation Data'!$G$30,0,10*ROW('Sanitation Data'!G95)))</f>
        <v/>
      </c>
      <c r="DC101" s="330" t="str">
        <f ca="true">+IF(OFFSET('Sanitation Data'!$G$31,0,10*ROW('Sanitation Data'!G95))="","",OFFSET('Sanitation Data'!$G$31,0,10*ROW('Sanitation Data'!G95)))</f>
        <v/>
      </c>
      <c r="DD101" s="330" t="str">
        <f ca="true">+IF(OFFSET('Sanitation Data'!$G$32,0,10*ROW('Sanitation Data'!G95))="","",OFFSET('Sanitation Data'!$G$32,0,10*ROW('Sanitation Data'!G95)))</f>
        <v/>
      </c>
      <c r="DE101" s="330" t="str">
        <f ca="true">+IF(OFFSET('Sanitation Data'!$H$28,0,10*ROW('Sanitation Data'!H95))="","",OFFSET('Sanitation Data'!$H$28,0,10*ROW('Sanitation Data'!H95)))</f>
        <v/>
      </c>
      <c r="DF101" s="330" t="str">
        <f ca="true">+IF(OFFSET('Sanitation Data'!$H$29,0,10*ROW('Sanitation Data'!H95))="","",OFFSET('Sanitation Data'!$H$29,0,10*ROW('Sanitation Data'!H95)))</f>
        <v/>
      </c>
      <c r="DG101" s="330" t="str">
        <f ca="true">+IF(OFFSET('Sanitation Data'!$H$30,0,10*ROW('Sanitation Data'!H95))="","",OFFSET('Sanitation Data'!$H$30,0,10*ROW('Sanitation Data'!H95)))</f>
        <v/>
      </c>
      <c r="DH101" s="330" t="str">
        <f ca="true">+IF(OFFSET('Sanitation Data'!$H$31,0,10*ROW('Sanitation Data'!H95))="","",OFFSET('Sanitation Data'!$H$31,0,10*ROW('Sanitation Data'!H95)))</f>
        <v/>
      </c>
      <c r="DI101" s="330" t="str">
        <f ca="true">+IF(OFFSET('Sanitation Data'!$H$32,0,10*ROW('Sanitation Data'!H95))="","",OFFSET('Sanitation Data'!$H$32,0,10*ROW('Sanitation Data'!H95)))</f>
        <v/>
      </c>
      <c r="DJ101" s="330" t="str">
        <f ca="true">+IF(OFFSET('Sanitation Data'!$I$28,0,10*ROW('Sanitation Data'!I95))="","",OFFSET('Sanitation Data'!$I$28,0,10*ROW('Sanitation Data'!I95)))</f>
        <v/>
      </c>
      <c r="DK101" s="330" t="str">
        <f ca="true">+IF(OFFSET('Sanitation Data'!$I$29,0,10*ROW('Sanitation Data'!I95))="","",OFFSET('Sanitation Data'!$I$29,0,10*ROW('Sanitation Data'!I95)))</f>
        <v/>
      </c>
      <c r="DL101" s="330" t="str">
        <f ca="true">+IF(OFFSET('Sanitation Data'!$I$30,0,10*ROW('Sanitation Data'!I95))="","",OFFSET('Sanitation Data'!$I$30,0,10*ROW('Sanitation Data'!I95)))</f>
        <v/>
      </c>
      <c r="DM101" s="330" t="str">
        <f ca="true">+IF(OFFSET('Sanitation Data'!$I$31,0,10*ROW('Sanitation Data'!I95))="","",OFFSET('Sanitation Data'!$I$31,0,10*ROW('Sanitation Data'!I95)))</f>
        <v/>
      </c>
      <c r="DN101" s="330" t="str">
        <f ca="true">+IF(OFFSET('Sanitation Data'!$I$32,0,10*ROW('Sanitation Data'!I95))="","",OFFSET('Sanitation Data'!$I$32,0,10*ROW('Sanitation Data'!I95)))</f>
        <v/>
      </c>
      <c r="DO101" s="330" t="str">
        <f ca="true">+IF(OFFSET('Hygiene Data'!$D$11,0,10*ROW('Hygiene Data'!D95))="","",OFFSET('Hygiene Data'!$D$11,0,10*ROW('Hygiene Data'!D95)))</f>
        <v/>
      </c>
      <c r="DP101" s="330" t="str">
        <f ca="true">+IF(OFFSET('Hygiene Data'!$D$12,0,10*ROW('Hygiene Data'!D95))="","",OFFSET('Hygiene Data'!$D$12,0,10*ROW('Hygiene Data'!D95)))</f>
        <v/>
      </c>
      <c r="DQ101" s="330" t="str">
        <f ca="true">+IF(OFFSET('Hygiene Data'!$D$13,0,10*ROW('Hygiene Data'!D95))="","",OFFSET('Hygiene Data'!$D$13,0,10*ROW('Hygiene Data'!D95)))</f>
        <v/>
      </c>
      <c r="DR101" s="330" t="str">
        <f ca="true">+IF(OFFSET('Hygiene Data'!$E$11,0,10*ROW('Hygiene Data'!E95))="","",OFFSET('Hygiene Data'!$E$11,0,10*ROW('Hygiene Data'!E95)))</f>
        <v/>
      </c>
      <c r="DS101" s="330" t="str">
        <f ca="true">+IF(OFFSET('Hygiene Data'!$E$12,0,10*ROW('Hygiene Data'!E95))="","",OFFSET('Hygiene Data'!$E$12,0,10*ROW('Hygiene Data'!E95)))</f>
        <v/>
      </c>
      <c r="DT101" s="330" t="str">
        <f ca="true">+IF(OFFSET('Hygiene Data'!$E$13,0,10*ROW('Hygiene Data'!E95))="","",OFFSET('Hygiene Data'!$E$13,0,10*ROW('Hygiene Data'!E95)))</f>
        <v/>
      </c>
      <c r="DU101" s="330" t="str">
        <f ca="true">+IF(OFFSET('Hygiene Data'!$F$11,0,10*ROW('Hygiene Data'!F95))="","",OFFSET('Hygiene Data'!$F$11,0,10*ROW('Hygiene Data'!F95)))</f>
        <v/>
      </c>
      <c r="DV101" s="330" t="str">
        <f ca="true">+IF(OFFSET('Hygiene Data'!$F$12,0,10*ROW('Hygiene Data'!F95))="","",OFFSET('Hygiene Data'!$F$12,0,10*ROW('Hygiene Data'!F95)))</f>
        <v/>
      </c>
      <c r="DW101" s="330" t="str">
        <f ca="true">+IF(OFFSET('Hygiene Data'!$F$13,0,10*ROW('Hygiene Data'!F95))="","",OFFSET('Hygiene Data'!$F$13,0,10*ROW('Hygiene Data'!F95)))</f>
        <v/>
      </c>
      <c r="DX101" s="330" t="str">
        <f ca="true">+IF(OFFSET('Hygiene Data'!$G$11,0,10*ROW('Hygiene Data'!G95))="","",OFFSET('Hygiene Data'!$G$11,0,10*ROW('Hygiene Data'!G95)))</f>
        <v/>
      </c>
      <c r="DY101" s="330" t="str">
        <f ca="true">+IF(OFFSET('Hygiene Data'!$G$12,0,10*ROW('Hygiene Data'!G95))="","",OFFSET('Hygiene Data'!$G$12,0,10*ROW('Hygiene Data'!G95)))</f>
        <v/>
      </c>
      <c r="DZ101" s="330" t="str">
        <f ca="true">+IF(OFFSET('Hygiene Data'!$G$13,0,10*ROW('Hygiene Data'!G95))="","",OFFSET('Hygiene Data'!$G$13,0,10*ROW('Hygiene Data'!G95)))</f>
        <v/>
      </c>
      <c r="EA101" s="330" t="str">
        <f ca="true">+IF(OFFSET('Hygiene Data'!$H$11,0,10*ROW('Hygiene Data'!H95))="","",OFFSET('Hygiene Data'!$H$11,0,10*ROW('Hygiene Data'!H95)))</f>
        <v/>
      </c>
      <c r="EB101" s="330" t="str">
        <f ca="true">+IF(OFFSET('Hygiene Data'!$H$12,0,10*ROW('Hygiene Data'!H95))="","",OFFSET('Hygiene Data'!$H$12,0,10*ROW('Hygiene Data'!H95)))</f>
        <v/>
      </c>
      <c r="EC101" s="330" t="str">
        <f ca="true">+IF(OFFSET('Hygiene Data'!$H$13,0,10*ROW('Hygiene Data'!H95))="","",OFFSET('Hygiene Data'!$H$13,0,10*ROW('Hygiene Data'!H95)))</f>
        <v/>
      </c>
      <c r="ED101" s="330" t="str">
        <f ca="true">+IF(OFFSET('Hygiene Data'!$I$11,0,10*ROW('Hygiene Data'!I95))="","",OFFSET('Hygiene Data'!$I$11,0,10*ROW('Hygiene Data'!I95)))</f>
        <v/>
      </c>
      <c r="EE101" s="330" t="str">
        <f ca="true">+IF(OFFSET('Hygiene Data'!$I$12,0,10*ROW('Hygiene Data'!I95))="","",OFFSET('Hygiene Data'!$I$12,0,10*ROW('Hygiene Data'!I95)))</f>
        <v/>
      </c>
      <c r="EF101" s="33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90"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30"/>
      <c r="BS102" s="330" t="str">
        <f ca="true">+IF(OFFSET('Water Data'!$D$27,0,10*ROW('Water Data'!D96))="","",OFFSET('Water Data'!$D$27,0,10*ROW('Water Data'!D96)))</f>
        <v/>
      </c>
      <c r="BT102" s="330" t="str">
        <f ca="true">+IF(OFFSET('Water Data'!$D$28,0,10*ROW('Water Data'!D96))="","",OFFSET('Water Data'!$D$28,0,10*ROW('Water Data'!D96)))</f>
        <v/>
      </c>
      <c r="BU102" s="330" t="str">
        <f ca="true">+IF(OFFSET('Water Data'!$D$29,0,10*ROW('Water Data'!D96))="","",OFFSET('Water Data'!$D$29,0,10*ROW('Water Data'!D96)))</f>
        <v/>
      </c>
      <c r="BV102" s="330" t="str">
        <f ca="true">+IF(OFFSET('Water Data'!$E$27,0,10*ROW('Water Data'!E96))="","",OFFSET('Water Data'!$E$27,0,10*ROW('Water Data'!E96)))</f>
        <v/>
      </c>
      <c r="BW102" s="330" t="str">
        <f ca="true">+IF(OFFSET('Water Data'!$E$28,0,10*ROW('Water Data'!E96))="","",OFFSET('Water Data'!$E$28,0,10*ROW('Water Data'!E96)))</f>
        <v/>
      </c>
      <c r="BX102" s="330" t="str">
        <f ca="true">+IF(OFFSET('Water Data'!$E$29,0,10*ROW('Water Data'!E96))="","",OFFSET('Water Data'!$E$29,0,10*ROW('Water Data'!E96)))</f>
        <v/>
      </c>
      <c r="BY102" s="330" t="str">
        <f ca="true">+IF(OFFSET('Water Data'!$F$27,0,10*ROW('Water Data'!F96))="","",OFFSET('Water Data'!$F$27,0,10*ROW('Water Data'!F96)))</f>
        <v/>
      </c>
      <c r="BZ102" s="330" t="str">
        <f ca="true">+IF(OFFSET('Water Data'!$F$28,0,10*ROW('Water Data'!F96))="","",OFFSET('Water Data'!$F$28,0,10*ROW('Water Data'!F96)))</f>
        <v/>
      </c>
      <c r="CA102" s="330" t="str">
        <f ca="true">+IF(OFFSET('Water Data'!$F$29,0,10*ROW('Water Data'!F96))="","",OFFSET('Water Data'!$F$29,0,10*ROW('Water Data'!F96)))</f>
        <v/>
      </c>
      <c r="CB102" s="330" t="str">
        <f ca="true">+IF(OFFSET('Water Data'!$G$27,0,10*ROW('Water Data'!G96))="","",OFFSET('Water Data'!$G$27,0,10*ROW('Water Data'!G96)))</f>
        <v/>
      </c>
      <c r="CC102" s="330" t="str">
        <f ca="true">+IF(OFFSET('Water Data'!$G$28,0,10*ROW('Water Data'!G96))="","",OFFSET('Water Data'!$G$28,0,10*ROW('Water Data'!G96)))</f>
        <v/>
      </c>
      <c r="CD102" s="330" t="str">
        <f ca="true">+IF(OFFSET('Water Data'!$G$29,0,10*ROW('Water Data'!G96))="","",OFFSET('Water Data'!$G$29,0,10*ROW('Water Data'!G96)))</f>
        <v/>
      </c>
      <c r="CE102" s="330" t="str">
        <f ca="true">+IF(OFFSET('Water Data'!$H$27,0,10*ROW('Water Data'!H96))="","",OFFSET('Water Data'!$H$27,0,10*ROW('Water Data'!H96)))</f>
        <v/>
      </c>
      <c r="CF102" s="330" t="str">
        <f ca="true">+IF(OFFSET('Water Data'!$H$28,0,10*ROW('Water Data'!H96))="","",OFFSET('Water Data'!$H$28,0,10*ROW('Water Data'!H96)))</f>
        <v/>
      </c>
      <c r="CG102" s="330" t="str">
        <f ca="true">+IF(OFFSET('Water Data'!$H$29,0,10*ROW('Water Data'!H96))="","",OFFSET('Water Data'!$H$29,0,10*ROW('Water Data'!H96)))</f>
        <v/>
      </c>
      <c r="CH102" s="330" t="str">
        <f ca="true">+IF(OFFSET('Water Data'!$I$27,0,10*ROW('Water Data'!I96))="","",OFFSET('Water Data'!$I$27,0,10*ROW('Water Data'!I96)))</f>
        <v/>
      </c>
      <c r="CI102" s="330" t="str">
        <f ca="true">+IF(OFFSET('Water Data'!$I$28,0,10*ROW('Water Data'!I96))="","",OFFSET('Water Data'!$I$28,0,10*ROW('Water Data'!I96)))</f>
        <v/>
      </c>
      <c r="CJ102" s="330" t="str">
        <f ca="true">+IF(OFFSET('Water Data'!$I$29,0,10*ROW('Water Data'!I96))="","",OFFSET('Water Data'!$I$29,0,10*ROW('Water Data'!I96)))</f>
        <v/>
      </c>
      <c r="CK102" s="330" t="str">
        <f ca="true">+IF(OFFSET('Sanitation Data'!$D$28,0,10*ROW('Sanitation Data'!D96))="","",OFFSET('Sanitation Data'!$D$28,0,10*ROW('Sanitation Data'!D96)))</f>
        <v/>
      </c>
      <c r="CL102" s="330" t="str">
        <f ca="true">+IF(OFFSET('Sanitation Data'!$D$29,0,10*ROW('Sanitation Data'!D96))="","",OFFSET('Sanitation Data'!$D$29,0,10*ROW('Sanitation Data'!D96)))</f>
        <v/>
      </c>
      <c r="CM102" s="330" t="str">
        <f ca="true">+IF(OFFSET('Sanitation Data'!$D$30,0,10*ROW('Sanitation Data'!D96))="","",OFFSET('Sanitation Data'!$D$30,0,10*ROW('Sanitation Data'!D96)))</f>
        <v/>
      </c>
      <c r="CN102" s="330" t="str">
        <f ca="true">+IF(OFFSET('Sanitation Data'!$D$31,0,10*ROW('Sanitation Data'!D96))="","",OFFSET('Sanitation Data'!$D$31,0,10*ROW('Sanitation Data'!D96)))</f>
        <v/>
      </c>
      <c r="CO102" s="330" t="str">
        <f ca="true">+IF(OFFSET('Sanitation Data'!$D$32,0,10*ROW('Sanitation Data'!D96))="","",OFFSET('Sanitation Data'!$D$32,0,10*ROW('Sanitation Data'!D96)))</f>
        <v/>
      </c>
      <c r="CP102" s="330" t="str">
        <f ca="true">+IF(OFFSET('Sanitation Data'!$E$28,0,10*ROW('Sanitation Data'!E96))="","",OFFSET('Sanitation Data'!$E$28,0,10*ROW('Sanitation Data'!E96)))</f>
        <v/>
      </c>
      <c r="CQ102" s="330" t="str">
        <f ca="true">+IF(OFFSET('Sanitation Data'!$E$29,0,10*ROW('Sanitation Data'!E96))="","",OFFSET('Sanitation Data'!$E$29,0,10*ROW('Sanitation Data'!E96)))</f>
        <v/>
      </c>
      <c r="CR102" s="330" t="str">
        <f ca="true">+IF(OFFSET('Sanitation Data'!$E$30,0,10*ROW('Sanitation Data'!E96))="","",OFFSET('Sanitation Data'!$E$30,0,10*ROW('Sanitation Data'!E96)))</f>
        <v/>
      </c>
      <c r="CS102" s="330" t="str">
        <f ca="true">+IF(OFFSET('Sanitation Data'!$E$31,0,10*ROW('Sanitation Data'!E96))="","",OFFSET('Sanitation Data'!$E$31,0,10*ROW('Sanitation Data'!E96)))</f>
        <v/>
      </c>
      <c r="CT102" s="330" t="str">
        <f ca="true">+IF(OFFSET('Sanitation Data'!$E$32,0,10*ROW('Sanitation Data'!E96))="","",OFFSET('Sanitation Data'!$E$32,0,10*ROW('Sanitation Data'!E96)))</f>
        <v/>
      </c>
      <c r="CU102" s="330" t="str">
        <f ca="true">+IF(OFFSET('Sanitation Data'!$F$28,0,10*ROW('Sanitation Data'!F96))="","",OFFSET('Sanitation Data'!$F$28,0,10*ROW('Sanitation Data'!F96)))</f>
        <v/>
      </c>
      <c r="CV102" s="330" t="str">
        <f ca="true">+IF(OFFSET('Sanitation Data'!$F$29,0,10*ROW('Sanitation Data'!F96))="","",OFFSET('Sanitation Data'!$F$29,0,10*ROW('Sanitation Data'!F96)))</f>
        <v/>
      </c>
      <c r="CW102" s="330" t="str">
        <f ca="true">+IF(OFFSET('Sanitation Data'!$F$30,0,10*ROW('Sanitation Data'!F96))="","",OFFSET('Sanitation Data'!$F$30,0,10*ROW('Sanitation Data'!F96)))</f>
        <v/>
      </c>
      <c r="CX102" s="330" t="str">
        <f ca="true">+IF(OFFSET('Sanitation Data'!$F$31,0,10*ROW('Sanitation Data'!F96))="","",OFFSET('Sanitation Data'!$F$31,0,10*ROW('Sanitation Data'!F96)))</f>
        <v/>
      </c>
      <c r="CY102" s="330" t="str">
        <f ca="true">+IF(OFFSET('Sanitation Data'!$F$32,0,10*ROW('Sanitation Data'!F96))="","",OFFSET('Sanitation Data'!$F$32,0,10*ROW('Sanitation Data'!F96)))</f>
        <v/>
      </c>
      <c r="CZ102" s="330" t="str">
        <f ca="true">+IF(OFFSET('Sanitation Data'!$G$28,0,10*ROW('Sanitation Data'!G96))="","",OFFSET('Sanitation Data'!$G$28,0,10*ROW('Sanitation Data'!G96)))</f>
        <v/>
      </c>
      <c r="DA102" s="330" t="str">
        <f ca="true">+IF(OFFSET('Sanitation Data'!$G$29,0,10*ROW('Sanitation Data'!G96))="","",OFFSET('Sanitation Data'!$G$29,0,10*ROW('Sanitation Data'!G96)))</f>
        <v/>
      </c>
      <c r="DB102" s="330" t="str">
        <f ca="true">+IF(OFFSET('Sanitation Data'!$G$30,0,10*ROW('Sanitation Data'!G96))="","",OFFSET('Sanitation Data'!$G$30,0,10*ROW('Sanitation Data'!G96)))</f>
        <v/>
      </c>
      <c r="DC102" s="330" t="str">
        <f ca="true">+IF(OFFSET('Sanitation Data'!$G$31,0,10*ROW('Sanitation Data'!G96))="","",OFFSET('Sanitation Data'!$G$31,0,10*ROW('Sanitation Data'!G96)))</f>
        <v/>
      </c>
      <c r="DD102" s="330" t="str">
        <f ca="true">+IF(OFFSET('Sanitation Data'!$G$32,0,10*ROW('Sanitation Data'!G96))="","",OFFSET('Sanitation Data'!$G$32,0,10*ROW('Sanitation Data'!G96)))</f>
        <v/>
      </c>
      <c r="DE102" s="330" t="str">
        <f ca="true">+IF(OFFSET('Sanitation Data'!$H$28,0,10*ROW('Sanitation Data'!H96))="","",OFFSET('Sanitation Data'!$H$28,0,10*ROW('Sanitation Data'!H96)))</f>
        <v/>
      </c>
      <c r="DF102" s="330" t="str">
        <f ca="true">+IF(OFFSET('Sanitation Data'!$H$29,0,10*ROW('Sanitation Data'!H96))="","",OFFSET('Sanitation Data'!$H$29,0,10*ROW('Sanitation Data'!H96)))</f>
        <v/>
      </c>
      <c r="DG102" s="330" t="str">
        <f ca="true">+IF(OFFSET('Sanitation Data'!$H$30,0,10*ROW('Sanitation Data'!H96))="","",OFFSET('Sanitation Data'!$H$30,0,10*ROW('Sanitation Data'!H96)))</f>
        <v/>
      </c>
      <c r="DH102" s="330" t="str">
        <f ca="true">+IF(OFFSET('Sanitation Data'!$H$31,0,10*ROW('Sanitation Data'!H96))="","",OFFSET('Sanitation Data'!$H$31,0,10*ROW('Sanitation Data'!H96)))</f>
        <v/>
      </c>
      <c r="DI102" s="330" t="str">
        <f ca="true">+IF(OFFSET('Sanitation Data'!$H$32,0,10*ROW('Sanitation Data'!H96))="","",OFFSET('Sanitation Data'!$H$32,0,10*ROW('Sanitation Data'!H96)))</f>
        <v/>
      </c>
      <c r="DJ102" s="330" t="str">
        <f ca="true">+IF(OFFSET('Sanitation Data'!$I$28,0,10*ROW('Sanitation Data'!I96))="","",OFFSET('Sanitation Data'!$I$28,0,10*ROW('Sanitation Data'!I96)))</f>
        <v/>
      </c>
      <c r="DK102" s="330" t="str">
        <f ca="true">+IF(OFFSET('Sanitation Data'!$I$29,0,10*ROW('Sanitation Data'!I96))="","",OFFSET('Sanitation Data'!$I$29,0,10*ROW('Sanitation Data'!I96)))</f>
        <v/>
      </c>
      <c r="DL102" s="330" t="str">
        <f ca="true">+IF(OFFSET('Sanitation Data'!$I$30,0,10*ROW('Sanitation Data'!I96))="","",OFFSET('Sanitation Data'!$I$30,0,10*ROW('Sanitation Data'!I96)))</f>
        <v/>
      </c>
      <c r="DM102" s="330" t="str">
        <f ca="true">+IF(OFFSET('Sanitation Data'!$I$31,0,10*ROW('Sanitation Data'!I96))="","",OFFSET('Sanitation Data'!$I$31,0,10*ROW('Sanitation Data'!I96)))</f>
        <v/>
      </c>
      <c r="DN102" s="330" t="str">
        <f ca="true">+IF(OFFSET('Sanitation Data'!$I$32,0,10*ROW('Sanitation Data'!I96))="","",OFFSET('Sanitation Data'!$I$32,0,10*ROW('Sanitation Data'!I96)))</f>
        <v/>
      </c>
      <c r="DO102" s="330" t="str">
        <f ca="true">+IF(OFFSET('Hygiene Data'!$D$11,0,10*ROW('Hygiene Data'!D96))="","",OFFSET('Hygiene Data'!$D$11,0,10*ROW('Hygiene Data'!D96)))</f>
        <v/>
      </c>
      <c r="DP102" s="330" t="str">
        <f ca="true">+IF(OFFSET('Hygiene Data'!$D$12,0,10*ROW('Hygiene Data'!D96))="","",OFFSET('Hygiene Data'!$D$12,0,10*ROW('Hygiene Data'!D96)))</f>
        <v/>
      </c>
      <c r="DQ102" s="330" t="str">
        <f ca="true">+IF(OFFSET('Hygiene Data'!$D$13,0,10*ROW('Hygiene Data'!D96))="","",OFFSET('Hygiene Data'!$D$13,0,10*ROW('Hygiene Data'!D96)))</f>
        <v/>
      </c>
      <c r="DR102" s="330" t="str">
        <f ca="true">+IF(OFFSET('Hygiene Data'!$E$11,0,10*ROW('Hygiene Data'!E96))="","",OFFSET('Hygiene Data'!$E$11,0,10*ROW('Hygiene Data'!E96)))</f>
        <v/>
      </c>
      <c r="DS102" s="330" t="str">
        <f ca="true">+IF(OFFSET('Hygiene Data'!$E$12,0,10*ROW('Hygiene Data'!E96))="","",OFFSET('Hygiene Data'!$E$12,0,10*ROW('Hygiene Data'!E96)))</f>
        <v/>
      </c>
      <c r="DT102" s="330" t="str">
        <f ca="true">+IF(OFFSET('Hygiene Data'!$E$13,0,10*ROW('Hygiene Data'!E96))="","",OFFSET('Hygiene Data'!$E$13,0,10*ROW('Hygiene Data'!E96)))</f>
        <v/>
      </c>
      <c r="DU102" s="330" t="str">
        <f ca="true">+IF(OFFSET('Hygiene Data'!$F$11,0,10*ROW('Hygiene Data'!F96))="","",OFFSET('Hygiene Data'!$F$11,0,10*ROW('Hygiene Data'!F96)))</f>
        <v/>
      </c>
      <c r="DV102" s="330" t="str">
        <f ca="true">+IF(OFFSET('Hygiene Data'!$F$12,0,10*ROW('Hygiene Data'!F96))="","",OFFSET('Hygiene Data'!$F$12,0,10*ROW('Hygiene Data'!F96)))</f>
        <v/>
      </c>
      <c r="DW102" s="330" t="str">
        <f ca="true">+IF(OFFSET('Hygiene Data'!$F$13,0,10*ROW('Hygiene Data'!F96))="","",OFFSET('Hygiene Data'!$F$13,0,10*ROW('Hygiene Data'!F96)))</f>
        <v/>
      </c>
      <c r="DX102" s="330" t="str">
        <f ca="true">+IF(OFFSET('Hygiene Data'!$G$11,0,10*ROW('Hygiene Data'!G96))="","",OFFSET('Hygiene Data'!$G$11,0,10*ROW('Hygiene Data'!G96)))</f>
        <v/>
      </c>
      <c r="DY102" s="330" t="str">
        <f ca="true">+IF(OFFSET('Hygiene Data'!$G$12,0,10*ROW('Hygiene Data'!G96))="","",OFFSET('Hygiene Data'!$G$12,0,10*ROW('Hygiene Data'!G96)))</f>
        <v/>
      </c>
      <c r="DZ102" s="330" t="str">
        <f ca="true">+IF(OFFSET('Hygiene Data'!$G$13,0,10*ROW('Hygiene Data'!G96))="","",OFFSET('Hygiene Data'!$G$13,0,10*ROW('Hygiene Data'!G96)))</f>
        <v/>
      </c>
      <c r="EA102" s="330" t="str">
        <f ca="true">+IF(OFFSET('Hygiene Data'!$H$11,0,10*ROW('Hygiene Data'!H96))="","",OFFSET('Hygiene Data'!$H$11,0,10*ROW('Hygiene Data'!H96)))</f>
        <v/>
      </c>
      <c r="EB102" s="330" t="str">
        <f ca="true">+IF(OFFSET('Hygiene Data'!$H$12,0,10*ROW('Hygiene Data'!H96))="","",OFFSET('Hygiene Data'!$H$12,0,10*ROW('Hygiene Data'!H96)))</f>
        <v/>
      </c>
      <c r="EC102" s="330" t="str">
        <f ca="true">+IF(OFFSET('Hygiene Data'!$H$13,0,10*ROW('Hygiene Data'!H96))="","",OFFSET('Hygiene Data'!$H$13,0,10*ROW('Hygiene Data'!H96)))</f>
        <v/>
      </c>
      <c r="ED102" s="330" t="str">
        <f ca="true">+IF(OFFSET('Hygiene Data'!$I$11,0,10*ROW('Hygiene Data'!I96))="","",OFFSET('Hygiene Data'!$I$11,0,10*ROW('Hygiene Data'!I96)))</f>
        <v/>
      </c>
      <c r="EE102" s="330" t="str">
        <f ca="true">+IF(OFFSET('Hygiene Data'!$I$12,0,10*ROW('Hygiene Data'!I96))="","",OFFSET('Hygiene Data'!$I$12,0,10*ROW('Hygiene Data'!I96)))</f>
        <v/>
      </c>
      <c r="EF102" s="33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90"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30"/>
      <c r="BS103" s="330" t="str">
        <f ca="true">+IF(OFFSET('Water Data'!$D$27,0,10*ROW('Water Data'!D97))="","",OFFSET('Water Data'!$D$27,0,10*ROW('Water Data'!D97)))</f>
        <v/>
      </c>
      <c r="BT103" s="330" t="str">
        <f ca="true">+IF(OFFSET('Water Data'!$D$28,0,10*ROW('Water Data'!D97))="","",OFFSET('Water Data'!$D$28,0,10*ROW('Water Data'!D97)))</f>
        <v/>
      </c>
      <c r="BU103" s="330" t="str">
        <f ca="true">+IF(OFFSET('Water Data'!$D$29,0,10*ROW('Water Data'!D97))="","",OFFSET('Water Data'!$D$29,0,10*ROW('Water Data'!D97)))</f>
        <v/>
      </c>
      <c r="BV103" s="330" t="str">
        <f ca="true">+IF(OFFSET('Water Data'!$E$27,0,10*ROW('Water Data'!E97))="","",OFFSET('Water Data'!$E$27,0,10*ROW('Water Data'!E97)))</f>
        <v/>
      </c>
      <c r="BW103" s="330" t="str">
        <f ca="true">+IF(OFFSET('Water Data'!$E$28,0,10*ROW('Water Data'!E97))="","",OFFSET('Water Data'!$E$28,0,10*ROW('Water Data'!E97)))</f>
        <v/>
      </c>
      <c r="BX103" s="330" t="str">
        <f ca="true">+IF(OFFSET('Water Data'!$E$29,0,10*ROW('Water Data'!E97))="","",OFFSET('Water Data'!$E$29,0,10*ROW('Water Data'!E97)))</f>
        <v/>
      </c>
      <c r="BY103" s="330" t="str">
        <f ca="true">+IF(OFFSET('Water Data'!$F$27,0,10*ROW('Water Data'!F97))="","",OFFSET('Water Data'!$F$27,0,10*ROW('Water Data'!F97)))</f>
        <v/>
      </c>
      <c r="BZ103" s="330" t="str">
        <f ca="true">+IF(OFFSET('Water Data'!$F$28,0,10*ROW('Water Data'!F97))="","",OFFSET('Water Data'!$F$28,0,10*ROW('Water Data'!F97)))</f>
        <v/>
      </c>
      <c r="CA103" s="330" t="str">
        <f ca="true">+IF(OFFSET('Water Data'!$F$29,0,10*ROW('Water Data'!F97))="","",OFFSET('Water Data'!$F$29,0,10*ROW('Water Data'!F97)))</f>
        <v/>
      </c>
      <c r="CB103" s="330" t="str">
        <f ca="true">+IF(OFFSET('Water Data'!$G$27,0,10*ROW('Water Data'!G97))="","",OFFSET('Water Data'!$G$27,0,10*ROW('Water Data'!G97)))</f>
        <v/>
      </c>
      <c r="CC103" s="330" t="str">
        <f ca="true">+IF(OFFSET('Water Data'!$G$28,0,10*ROW('Water Data'!G97))="","",OFFSET('Water Data'!$G$28,0,10*ROW('Water Data'!G97)))</f>
        <v/>
      </c>
      <c r="CD103" s="330" t="str">
        <f ca="true">+IF(OFFSET('Water Data'!$G$29,0,10*ROW('Water Data'!G97))="","",OFFSET('Water Data'!$G$29,0,10*ROW('Water Data'!G97)))</f>
        <v/>
      </c>
      <c r="CE103" s="330" t="str">
        <f ca="true">+IF(OFFSET('Water Data'!$H$27,0,10*ROW('Water Data'!H97))="","",OFFSET('Water Data'!$H$27,0,10*ROW('Water Data'!H97)))</f>
        <v/>
      </c>
      <c r="CF103" s="330" t="str">
        <f ca="true">+IF(OFFSET('Water Data'!$H$28,0,10*ROW('Water Data'!H97))="","",OFFSET('Water Data'!$H$28,0,10*ROW('Water Data'!H97)))</f>
        <v/>
      </c>
      <c r="CG103" s="330" t="str">
        <f ca="true">+IF(OFFSET('Water Data'!$H$29,0,10*ROW('Water Data'!H97))="","",OFFSET('Water Data'!$H$29,0,10*ROW('Water Data'!H97)))</f>
        <v/>
      </c>
      <c r="CH103" s="330" t="str">
        <f ca="true">+IF(OFFSET('Water Data'!$I$27,0,10*ROW('Water Data'!I97))="","",OFFSET('Water Data'!$I$27,0,10*ROW('Water Data'!I97)))</f>
        <v/>
      </c>
      <c r="CI103" s="330" t="str">
        <f ca="true">+IF(OFFSET('Water Data'!$I$28,0,10*ROW('Water Data'!I97))="","",OFFSET('Water Data'!$I$28,0,10*ROW('Water Data'!I97)))</f>
        <v/>
      </c>
      <c r="CJ103" s="330" t="str">
        <f ca="true">+IF(OFFSET('Water Data'!$I$29,0,10*ROW('Water Data'!I97))="","",OFFSET('Water Data'!$I$29,0,10*ROW('Water Data'!I97)))</f>
        <v/>
      </c>
      <c r="CK103" s="330" t="str">
        <f ca="true">+IF(OFFSET('Sanitation Data'!$D$28,0,10*ROW('Sanitation Data'!D97))="","",OFFSET('Sanitation Data'!$D$28,0,10*ROW('Sanitation Data'!D97)))</f>
        <v/>
      </c>
      <c r="CL103" s="330" t="str">
        <f ca="true">+IF(OFFSET('Sanitation Data'!$D$29,0,10*ROW('Sanitation Data'!D97))="","",OFFSET('Sanitation Data'!$D$29,0,10*ROW('Sanitation Data'!D97)))</f>
        <v/>
      </c>
      <c r="CM103" s="330" t="str">
        <f ca="true">+IF(OFFSET('Sanitation Data'!$D$30,0,10*ROW('Sanitation Data'!D97))="","",OFFSET('Sanitation Data'!$D$30,0,10*ROW('Sanitation Data'!D97)))</f>
        <v/>
      </c>
      <c r="CN103" s="330" t="str">
        <f ca="true">+IF(OFFSET('Sanitation Data'!$D$31,0,10*ROW('Sanitation Data'!D97))="","",OFFSET('Sanitation Data'!$D$31,0,10*ROW('Sanitation Data'!D97)))</f>
        <v/>
      </c>
      <c r="CO103" s="330" t="str">
        <f ca="true">+IF(OFFSET('Sanitation Data'!$D$32,0,10*ROW('Sanitation Data'!D97))="","",OFFSET('Sanitation Data'!$D$32,0,10*ROW('Sanitation Data'!D97)))</f>
        <v/>
      </c>
      <c r="CP103" s="330" t="str">
        <f ca="true">+IF(OFFSET('Sanitation Data'!$E$28,0,10*ROW('Sanitation Data'!E97))="","",OFFSET('Sanitation Data'!$E$28,0,10*ROW('Sanitation Data'!E97)))</f>
        <v/>
      </c>
      <c r="CQ103" s="330" t="str">
        <f ca="true">+IF(OFFSET('Sanitation Data'!$E$29,0,10*ROW('Sanitation Data'!E97))="","",OFFSET('Sanitation Data'!$E$29,0,10*ROW('Sanitation Data'!E97)))</f>
        <v/>
      </c>
      <c r="CR103" s="330" t="str">
        <f ca="true">+IF(OFFSET('Sanitation Data'!$E$30,0,10*ROW('Sanitation Data'!E97))="","",OFFSET('Sanitation Data'!$E$30,0,10*ROW('Sanitation Data'!E97)))</f>
        <v/>
      </c>
      <c r="CS103" s="330" t="str">
        <f ca="true">+IF(OFFSET('Sanitation Data'!$E$31,0,10*ROW('Sanitation Data'!E97))="","",OFFSET('Sanitation Data'!$E$31,0,10*ROW('Sanitation Data'!E97)))</f>
        <v/>
      </c>
      <c r="CT103" s="330" t="str">
        <f ca="true">+IF(OFFSET('Sanitation Data'!$E$32,0,10*ROW('Sanitation Data'!E97))="","",OFFSET('Sanitation Data'!$E$32,0,10*ROW('Sanitation Data'!E97)))</f>
        <v/>
      </c>
      <c r="CU103" s="330" t="str">
        <f ca="true">+IF(OFFSET('Sanitation Data'!$F$28,0,10*ROW('Sanitation Data'!F97))="","",OFFSET('Sanitation Data'!$F$28,0,10*ROW('Sanitation Data'!F97)))</f>
        <v/>
      </c>
      <c r="CV103" s="330" t="str">
        <f ca="true">+IF(OFFSET('Sanitation Data'!$F$29,0,10*ROW('Sanitation Data'!F97))="","",OFFSET('Sanitation Data'!$F$29,0,10*ROW('Sanitation Data'!F97)))</f>
        <v/>
      </c>
      <c r="CW103" s="330" t="str">
        <f ca="true">+IF(OFFSET('Sanitation Data'!$F$30,0,10*ROW('Sanitation Data'!F97))="","",OFFSET('Sanitation Data'!$F$30,0,10*ROW('Sanitation Data'!F97)))</f>
        <v/>
      </c>
      <c r="CX103" s="330" t="str">
        <f ca="true">+IF(OFFSET('Sanitation Data'!$F$31,0,10*ROW('Sanitation Data'!F97))="","",OFFSET('Sanitation Data'!$F$31,0,10*ROW('Sanitation Data'!F97)))</f>
        <v/>
      </c>
      <c r="CY103" s="330" t="str">
        <f ca="true">+IF(OFFSET('Sanitation Data'!$F$32,0,10*ROW('Sanitation Data'!F97))="","",OFFSET('Sanitation Data'!$F$32,0,10*ROW('Sanitation Data'!F97)))</f>
        <v/>
      </c>
      <c r="CZ103" s="330" t="str">
        <f ca="true">+IF(OFFSET('Sanitation Data'!$G$28,0,10*ROW('Sanitation Data'!G97))="","",OFFSET('Sanitation Data'!$G$28,0,10*ROW('Sanitation Data'!G97)))</f>
        <v/>
      </c>
      <c r="DA103" s="330" t="str">
        <f ca="true">+IF(OFFSET('Sanitation Data'!$G$29,0,10*ROW('Sanitation Data'!G97))="","",OFFSET('Sanitation Data'!$G$29,0,10*ROW('Sanitation Data'!G97)))</f>
        <v/>
      </c>
      <c r="DB103" s="330" t="str">
        <f ca="true">+IF(OFFSET('Sanitation Data'!$G$30,0,10*ROW('Sanitation Data'!G97))="","",OFFSET('Sanitation Data'!$G$30,0,10*ROW('Sanitation Data'!G97)))</f>
        <v/>
      </c>
      <c r="DC103" s="330" t="str">
        <f ca="true">+IF(OFFSET('Sanitation Data'!$G$31,0,10*ROW('Sanitation Data'!G97))="","",OFFSET('Sanitation Data'!$G$31,0,10*ROW('Sanitation Data'!G97)))</f>
        <v/>
      </c>
      <c r="DD103" s="330" t="str">
        <f ca="true">+IF(OFFSET('Sanitation Data'!$G$32,0,10*ROW('Sanitation Data'!G97))="","",OFFSET('Sanitation Data'!$G$32,0,10*ROW('Sanitation Data'!G97)))</f>
        <v/>
      </c>
      <c r="DE103" s="330" t="str">
        <f ca="true">+IF(OFFSET('Sanitation Data'!$H$28,0,10*ROW('Sanitation Data'!H97))="","",OFFSET('Sanitation Data'!$H$28,0,10*ROW('Sanitation Data'!H97)))</f>
        <v/>
      </c>
      <c r="DF103" s="330" t="str">
        <f ca="true">+IF(OFFSET('Sanitation Data'!$H$29,0,10*ROW('Sanitation Data'!H97))="","",OFFSET('Sanitation Data'!$H$29,0,10*ROW('Sanitation Data'!H97)))</f>
        <v/>
      </c>
      <c r="DG103" s="330" t="str">
        <f ca="true">+IF(OFFSET('Sanitation Data'!$H$30,0,10*ROW('Sanitation Data'!H97))="","",OFFSET('Sanitation Data'!$H$30,0,10*ROW('Sanitation Data'!H97)))</f>
        <v/>
      </c>
      <c r="DH103" s="330" t="str">
        <f ca="true">+IF(OFFSET('Sanitation Data'!$H$31,0,10*ROW('Sanitation Data'!H97))="","",OFFSET('Sanitation Data'!$H$31,0,10*ROW('Sanitation Data'!H97)))</f>
        <v/>
      </c>
      <c r="DI103" s="330" t="str">
        <f ca="true">+IF(OFFSET('Sanitation Data'!$H$32,0,10*ROW('Sanitation Data'!H97))="","",OFFSET('Sanitation Data'!$H$32,0,10*ROW('Sanitation Data'!H97)))</f>
        <v/>
      </c>
      <c r="DJ103" s="330" t="str">
        <f ca="true">+IF(OFFSET('Sanitation Data'!$I$28,0,10*ROW('Sanitation Data'!I97))="","",OFFSET('Sanitation Data'!$I$28,0,10*ROW('Sanitation Data'!I97)))</f>
        <v/>
      </c>
      <c r="DK103" s="330" t="str">
        <f ca="true">+IF(OFFSET('Sanitation Data'!$I$29,0,10*ROW('Sanitation Data'!I97))="","",OFFSET('Sanitation Data'!$I$29,0,10*ROW('Sanitation Data'!I97)))</f>
        <v/>
      </c>
      <c r="DL103" s="330" t="str">
        <f ca="true">+IF(OFFSET('Sanitation Data'!$I$30,0,10*ROW('Sanitation Data'!I97))="","",OFFSET('Sanitation Data'!$I$30,0,10*ROW('Sanitation Data'!I97)))</f>
        <v/>
      </c>
      <c r="DM103" s="330" t="str">
        <f ca="true">+IF(OFFSET('Sanitation Data'!$I$31,0,10*ROW('Sanitation Data'!I97))="","",OFFSET('Sanitation Data'!$I$31,0,10*ROW('Sanitation Data'!I97)))</f>
        <v/>
      </c>
      <c r="DN103" s="330" t="str">
        <f ca="true">+IF(OFFSET('Sanitation Data'!$I$32,0,10*ROW('Sanitation Data'!I97))="","",OFFSET('Sanitation Data'!$I$32,0,10*ROW('Sanitation Data'!I97)))</f>
        <v/>
      </c>
      <c r="DO103" s="330" t="str">
        <f ca="true">+IF(OFFSET('Hygiene Data'!$D$11,0,10*ROW('Hygiene Data'!D97))="","",OFFSET('Hygiene Data'!$D$11,0,10*ROW('Hygiene Data'!D97)))</f>
        <v/>
      </c>
      <c r="DP103" s="330" t="str">
        <f ca="true">+IF(OFFSET('Hygiene Data'!$D$12,0,10*ROW('Hygiene Data'!D97))="","",OFFSET('Hygiene Data'!$D$12,0,10*ROW('Hygiene Data'!D97)))</f>
        <v/>
      </c>
      <c r="DQ103" s="330" t="str">
        <f ca="true">+IF(OFFSET('Hygiene Data'!$D$13,0,10*ROW('Hygiene Data'!D97))="","",OFFSET('Hygiene Data'!$D$13,0,10*ROW('Hygiene Data'!D97)))</f>
        <v/>
      </c>
      <c r="DR103" s="330" t="str">
        <f ca="true">+IF(OFFSET('Hygiene Data'!$E$11,0,10*ROW('Hygiene Data'!E97))="","",OFFSET('Hygiene Data'!$E$11,0,10*ROW('Hygiene Data'!E97)))</f>
        <v/>
      </c>
      <c r="DS103" s="330" t="str">
        <f ca="true">+IF(OFFSET('Hygiene Data'!$E$12,0,10*ROW('Hygiene Data'!E97))="","",OFFSET('Hygiene Data'!$E$12,0,10*ROW('Hygiene Data'!E97)))</f>
        <v/>
      </c>
      <c r="DT103" s="330" t="str">
        <f ca="true">+IF(OFFSET('Hygiene Data'!$E$13,0,10*ROW('Hygiene Data'!E97))="","",OFFSET('Hygiene Data'!$E$13,0,10*ROW('Hygiene Data'!E97)))</f>
        <v/>
      </c>
      <c r="DU103" s="330" t="str">
        <f ca="true">+IF(OFFSET('Hygiene Data'!$F$11,0,10*ROW('Hygiene Data'!F97))="","",OFFSET('Hygiene Data'!$F$11,0,10*ROW('Hygiene Data'!F97)))</f>
        <v/>
      </c>
      <c r="DV103" s="330" t="str">
        <f ca="true">+IF(OFFSET('Hygiene Data'!$F$12,0,10*ROW('Hygiene Data'!F97))="","",OFFSET('Hygiene Data'!$F$12,0,10*ROW('Hygiene Data'!F97)))</f>
        <v/>
      </c>
      <c r="DW103" s="330" t="str">
        <f ca="true">+IF(OFFSET('Hygiene Data'!$F$13,0,10*ROW('Hygiene Data'!F97))="","",OFFSET('Hygiene Data'!$F$13,0,10*ROW('Hygiene Data'!F97)))</f>
        <v/>
      </c>
      <c r="DX103" s="330" t="str">
        <f ca="true">+IF(OFFSET('Hygiene Data'!$G$11,0,10*ROW('Hygiene Data'!G97))="","",OFFSET('Hygiene Data'!$G$11,0,10*ROW('Hygiene Data'!G97)))</f>
        <v/>
      </c>
      <c r="DY103" s="330" t="str">
        <f ca="true">+IF(OFFSET('Hygiene Data'!$G$12,0,10*ROW('Hygiene Data'!G97))="","",OFFSET('Hygiene Data'!$G$12,0,10*ROW('Hygiene Data'!G97)))</f>
        <v/>
      </c>
      <c r="DZ103" s="330" t="str">
        <f ca="true">+IF(OFFSET('Hygiene Data'!$G$13,0,10*ROW('Hygiene Data'!G97))="","",OFFSET('Hygiene Data'!$G$13,0,10*ROW('Hygiene Data'!G97)))</f>
        <v/>
      </c>
      <c r="EA103" s="330" t="str">
        <f ca="true">+IF(OFFSET('Hygiene Data'!$H$11,0,10*ROW('Hygiene Data'!H97))="","",OFFSET('Hygiene Data'!$H$11,0,10*ROW('Hygiene Data'!H97)))</f>
        <v/>
      </c>
      <c r="EB103" s="330" t="str">
        <f ca="true">+IF(OFFSET('Hygiene Data'!$H$12,0,10*ROW('Hygiene Data'!H97))="","",OFFSET('Hygiene Data'!$H$12,0,10*ROW('Hygiene Data'!H97)))</f>
        <v/>
      </c>
      <c r="EC103" s="330" t="str">
        <f ca="true">+IF(OFFSET('Hygiene Data'!$H$13,0,10*ROW('Hygiene Data'!H97))="","",OFFSET('Hygiene Data'!$H$13,0,10*ROW('Hygiene Data'!H97)))</f>
        <v/>
      </c>
      <c r="ED103" s="330" t="str">
        <f ca="true">+IF(OFFSET('Hygiene Data'!$I$11,0,10*ROW('Hygiene Data'!I97))="","",OFFSET('Hygiene Data'!$I$11,0,10*ROW('Hygiene Data'!I97)))</f>
        <v/>
      </c>
      <c r="EE103" s="330" t="str">
        <f ca="true">+IF(OFFSET('Hygiene Data'!$I$12,0,10*ROW('Hygiene Data'!I97))="","",OFFSET('Hygiene Data'!$I$12,0,10*ROW('Hygiene Data'!I97)))</f>
        <v/>
      </c>
      <c r="EF103" s="33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90"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30"/>
      <c r="BS104" s="330" t="str">
        <f ca="true">+IF(OFFSET('Water Data'!$D$27,0,10*ROW('Water Data'!D98))="","",OFFSET('Water Data'!$D$27,0,10*ROW('Water Data'!D98)))</f>
        <v/>
      </c>
      <c r="BT104" s="330" t="str">
        <f ca="true">+IF(OFFSET('Water Data'!$D$28,0,10*ROW('Water Data'!D98))="","",OFFSET('Water Data'!$D$28,0,10*ROW('Water Data'!D98)))</f>
        <v/>
      </c>
      <c r="BU104" s="330" t="str">
        <f ca="true">+IF(OFFSET('Water Data'!$D$29,0,10*ROW('Water Data'!D98))="","",OFFSET('Water Data'!$D$29,0,10*ROW('Water Data'!D98)))</f>
        <v/>
      </c>
      <c r="BV104" s="330" t="str">
        <f ca="true">+IF(OFFSET('Water Data'!$E$27,0,10*ROW('Water Data'!E98))="","",OFFSET('Water Data'!$E$27,0,10*ROW('Water Data'!E98)))</f>
        <v/>
      </c>
      <c r="BW104" s="330" t="str">
        <f ca="true">+IF(OFFSET('Water Data'!$E$28,0,10*ROW('Water Data'!E98))="","",OFFSET('Water Data'!$E$28,0,10*ROW('Water Data'!E98)))</f>
        <v/>
      </c>
      <c r="BX104" s="330" t="str">
        <f ca="true">+IF(OFFSET('Water Data'!$E$29,0,10*ROW('Water Data'!E98))="","",OFFSET('Water Data'!$E$29,0,10*ROW('Water Data'!E98)))</f>
        <v/>
      </c>
      <c r="BY104" s="330" t="str">
        <f ca="true">+IF(OFFSET('Water Data'!$F$27,0,10*ROW('Water Data'!F98))="","",OFFSET('Water Data'!$F$27,0,10*ROW('Water Data'!F98)))</f>
        <v/>
      </c>
      <c r="BZ104" s="330" t="str">
        <f ca="true">+IF(OFFSET('Water Data'!$F$28,0,10*ROW('Water Data'!F98))="","",OFFSET('Water Data'!$F$28,0,10*ROW('Water Data'!F98)))</f>
        <v/>
      </c>
      <c r="CA104" s="330" t="str">
        <f ca="true">+IF(OFFSET('Water Data'!$F$29,0,10*ROW('Water Data'!F98))="","",OFFSET('Water Data'!$F$29,0,10*ROW('Water Data'!F98)))</f>
        <v/>
      </c>
      <c r="CB104" s="330" t="str">
        <f ca="true">+IF(OFFSET('Water Data'!$G$27,0,10*ROW('Water Data'!G98))="","",OFFSET('Water Data'!$G$27,0,10*ROW('Water Data'!G98)))</f>
        <v/>
      </c>
      <c r="CC104" s="330" t="str">
        <f ca="true">+IF(OFFSET('Water Data'!$G$28,0,10*ROW('Water Data'!G98))="","",OFFSET('Water Data'!$G$28,0,10*ROW('Water Data'!G98)))</f>
        <v/>
      </c>
      <c r="CD104" s="330" t="str">
        <f ca="true">+IF(OFFSET('Water Data'!$G$29,0,10*ROW('Water Data'!G98))="","",OFFSET('Water Data'!$G$29,0,10*ROW('Water Data'!G98)))</f>
        <v/>
      </c>
      <c r="CE104" s="330" t="str">
        <f ca="true">+IF(OFFSET('Water Data'!$H$27,0,10*ROW('Water Data'!H98))="","",OFFSET('Water Data'!$H$27,0,10*ROW('Water Data'!H98)))</f>
        <v/>
      </c>
      <c r="CF104" s="330" t="str">
        <f ca="true">+IF(OFFSET('Water Data'!$H$28,0,10*ROW('Water Data'!H98))="","",OFFSET('Water Data'!$H$28,0,10*ROW('Water Data'!H98)))</f>
        <v/>
      </c>
      <c r="CG104" s="330" t="str">
        <f ca="true">+IF(OFFSET('Water Data'!$H$29,0,10*ROW('Water Data'!H98))="","",OFFSET('Water Data'!$H$29,0,10*ROW('Water Data'!H98)))</f>
        <v/>
      </c>
      <c r="CH104" s="330" t="str">
        <f ca="true">+IF(OFFSET('Water Data'!$I$27,0,10*ROW('Water Data'!I98))="","",OFFSET('Water Data'!$I$27,0,10*ROW('Water Data'!I98)))</f>
        <v/>
      </c>
      <c r="CI104" s="330" t="str">
        <f ca="true">+IF(OFFSET('Water Data'!$I$28,0,10*ROW('Water Data'!I98))="","",OFFSET('Water Data'!$I$28,0,10*ROW('Water Data'!I98)))</f>
        <v/>
      </c>
      <c r="CJ104" s="330" t="str">
        <f ca="true">+IF(OFFSET('Water Data'!$I$29,0,10*ROW('Water Data'!I98))="","",OFFSET('Water Data'!$I$29,0,10*ROW('Water Data'!I98)))</f>
        <v/>
      </c>
      <c r="CK104" s="330" t="str">
        <f ca="true">+IF(OFFSET('Sanitation Data'!$D$28,0,10*ROW('Sanitation Data'!D98))="","",OFFSET('Sanitation Data'!$D$28,0,10*ROW('Sanitation Data'!D98)))</f>
        <v/>
      </c>
      <c r="CL104" s="330" t="str">
        <f ca="true">+IF(OFFSET('Sanitation Data'!$D$29,0,10*ROW('Sanitation Data'!D98))="","",OFFSET('Sanitation Data'!$D$29,0,10*ROW('Sanitation Data'!D98)))</f>
        <v/>
      </c>
      <c r="CM104" s="330" t="str">
        <f ca="true">+IF(OFFSET('Sanitation Data'!$D$30,0,10*ROW('Sanitation Data'!D98))="","",OFFSET('Sanitation Data'!$D$30,0,10*ROW('Sanitation Data'!D98)))</f>
        <v/>
      </c>
      <c r="CN104" s="330" t="str">
        <f ca="true">+IF(OFFSET('Sanitation Data'!$D$31,0,10*ROW('Sanitation Data'!D98))="","",OFFSET('Sanitation Data'!$D$31,0,10*ROW('Sanitation Data'!D98)))</f>
        <v/>
      </c>
      <c r="CO104" s="330" t="str">
        <f ca="true">+IF(OFFSET('Sanitation Data'!$D$32,0,10*ROW('Sanitation Data'!D98))="","",OFFSET('Sanitation Data'!$D$32,0,10*ROW('Sanitation Data'!D98)))</f>
        <v/>
      </c>
      <c r="CP104" s="330" t="str">
        <f ca="true">+IF(OFFSET('Sanitation Data'!$E$28,0,10*ROW('Sanitation Data'!E98))="","",OFFSET('Sanitation Data'!$E$28,0,10*ROW('Sanitation Data'!E98)))</f>
        <v/>
      </c>
      <c r="CQ104" s="330" t="str">
        <f ca="true">+IF(OFFSET('Sanitation Data'!$E$29,0,10*ROW('Sanitation Data'!E98))="","",OFFSET('Sanitation Data'!$E$29,0,10*ROW('Sanitation Data'!E98)))</f>
        <v/>
      </c>
      <c r="CR104" s="330" t="str">
        <f ca="true">+IF(OFFSET('Sanitation Data'!$E$30,0,10*ROW('Sanitation Data'!E98))="","",OFFSET('Sanitation Data'!$E$30,0,10*ROW('Sanitation Data'!E98)))</f>
        <v/>
      </c>
      <c r="CS104" s="330" t="str">
        <f ca="true">+IF(OFFSET('Sanitation Data'!$E$31,0,10*ROW('Sanitation Data'!E98))="","",OFFSET('Sanitation Data'!$E$31,0,10*ROW('Sanitation Data'!E98)))</f>
        <v/>
      </c>
      <c r="CT104" s="330" t="str">
        <f ca="true">+IF(OFFSET('Sanitation Data'!$E$32,0,10*ROW('Sanitation Data'!E98))="","",OFFSET('Sanitation Data'!$E$32,0,10*ROW('Sanitation Data'!E98)))</f>
        <v/>
      </c>
      <c r="CU104" s="330" t="str">
        <f ca="true">+IF(OFFSET('Sanitation Data'!$F$28,0,10*ROW('Sanitation Data'!F98))="","",OFFSET('Sanitation Data'!$F$28,0,10*ROW('Sanitation Data'!F98)))</f>
        <v/>
      </c>
      <c r="CV104" s="330" t="str">
        <f ca="true">+IF(OFFSET('Sanitation Data'!$F$29,0,10*ROW('Sanitation Data'!F98))="","",OFFSET('Sanitation Data'!$F$29,0,10*ROW('Sanitation Data'!F98)))</f>
        <v/>
      </c>
      <c r="CW104" s="330" t="str">
        <f ca="true">+IF(OFFSET('Sanitation Data'!$F$30,0,10*ROW('Sanitation Data'!F98))="","",OFFSET('Sanitation Data'!$F$30,0,10*ROW('Sanitation Data'!F98)))</f>
        <v/>
      </c>
      <c r="CX104" s="330" t="str">
        <f ca="true">+IF(OFFSET('Sanitation Data'!$F$31,0,10*ROW('Sanitation Data'!F98))="","",OFFSET('Sanitation Data'!$F$31,0,10*ROW('Sanitation Data'!F98)))</f>
        <v/>
      </c>
      <c r="CY104" s="330" t="str">
        <f ca="true">+IF(OFFSET('Sanitation Data'!$F$32,0,10*ROW('Sanitation Data'!F98))="","",OFFSET('Sanitation Data'!$F$32,0,10*ROW('Sanitation Data'!F98)))</f>
        <v/>
      </c>
      <c r="CZ104" s="330" t="str">
        <f ca="true">+IF(OFFSET('Sanitation Data'!$G$28,0,10*ROW('Sanitation Data'!G98))="","",OFFSET('Sanitation Data'!$G$28,0,10*ROW('Sanitation Data'!G98)))</f>
        <v/>
      </c>
      <c r="DA104" s="330" t="str">
        <f ca="true">+IF(OFFSET('Sanitation Data'!$G$29,0,10*ROW('Sanitation Data'!G98))="","",OFFSET('Sanitation Data'!$G$29,0,10*ROW('Sanitation Data'!G98)))</f>
        <v/>
      </c>
      <c r="DB104" s="330" t="str">
        <f ca="true">+IF(OFFSET('Sanitation Data'!$G$30,0,10*ROW('Sanitation Data'!G98))="","",OFFSET('Sanitation Data'!$G$30,0,10*ROW('Sanitation Data'!G98)))</f>
        <v/>
      </c>
      <c r="DC104" s="330" t="str">
        <f ca="true">+IF(OFFSET('Sanitation Data'!$G$31,0,10*ROW('Sanitation Data'!G98))="","",OFFSET('Sanitation Data'!$G$31,0,10*ROW('Sanitation Data'!G98)))</f>
        <v/>
      </c>
      <c r="DD104" s="330" t="str">
        <f ca="true">+IF(OFFSET('Sanitation Data'!$G$32,0,10*ROW('Sanitation Data'!G98))="","",OFFSET('Sanitation Data'!$G$32,0,10*ROW('Sanitation Data'!G98)))</f>
        <v/>
      </c>
      <c r="DE104" s="330" t="str">
        <f ca="true">+IF(OFFSET('Sanitation Data'!$H$28,0,10*ROW('Sanitation Data'!H98))="","",OFFSET('Sanitation Data'!$H$28,0,10*ROW('Sanitation Data'!H98)))</f>
        <v/>
      </c>
      <c r="DF104" s="330" t="str">
        <f ca="true">+IF(OFFSET('Sanitation Data'!$H$29,0,10*ROW('Sanitation Data'!H98))="","",OFFSET('Sanitation Data'!$H$29,0,10*ROW('Sanitation Data'!H98)))</f>
        <v/>
      </c>
      <c r="DG104" s="330" t="str">
        <f ca="true">+IF(OFFSET('Sanitation Data'!$H$30,0,10*ROW('Sanitation Data'!H98))="","",OFFSET('Sanitation Data'!$H$30,0,10*ROW('Sanitation Data'!H98)))</f>
        <v/>
      </c>
      <c r="DH104" s="330" t="str">
        <f ca="true">+IF(OFFSET('Sanitation Data'!$H$31,0,10*ROW('Sanitation Data'!H98))="","",OFFSET('Sanitation Data'!$H$31,0,10*ROW('Sanitation Data'!H98)))</f>
        <v/>
      </c>
      <c r="DI104" s="330" t="str">
        <f ca="true">+IF(OFFSET('Sanitation Data'!$H$32,0,10*ROW('Sanitation Data'!H98))="","",OFFSET('Sanitation Data'!$H$32,0,10*ROW('Sanitation Data'!H98)))</f>
        <v/>
      </c>
      <c r="DJ104" s="330" t="str">
        <f ca="true">+IF(OFFSET('Sanitation Data'!$I$28,0,10*ROW('Sanitation Data'!I98))="","",OFFSET('Sanitation Data'!$I$28,0,10*ROW('Sanitation Data'!I98)))</f>
        <v/>
      </c>
      <c r="DK104" s="330" t="str">
        <f ca="true">+IF(OFFSET('Sanitation Data'!$I$29,0,10*ROW('Sanitation Data'!I98))="","",OFFSET('Sanitation Data'!$I$29,0,10*ROW('Sanitation Data'!I98)))</f>
        <v/>
      </c>
      <c r="DL104" s="330" t="str">
        <f ca="true">+IF(OFFSET('Sanitation Data'!$I$30,0,10*ROW('Sanitation Data'!I98))="","",OFFSET('Sanitation Data'!$I$30,0,10*ROW('Sanitation Data'!I98)))</f>
        <v/>
      </c>
      <c r="DM104" s="330" t="str">
        <f ca="true">+IF(OFFSET('Sanitation Data'!$I$31,0,10*ROW('Sanitation Data'!I98))="","",OFFSET('Sanitation Data'!$I$31,0,10*ROW('Sanitation Data'!I98)))</f>
        <v/>
      </c>
      <c r="DN104" s="330" t="str">
        <f ca="true">+IF(OFFSET('Sanitation Data'!$I$32,0,10*ROW('Sanitation Data'!I98))="","",OFFSET('Sanitation Data'!$I$32,0,10*ROW('Sanitation Data'!I98)))</f>
        <v/>
      </c>
      <c r="DO104" s="330" t="str">
        <f ca="true">+IF(OFFSET('Hygiene Data'!$D$11,0,10*ROW('Hygiene Data'!D98))="","",OFFSET('Hygiene Data'!$D$11,0,10*ROW('Hygiene Data'!D98)))</f>
        <v/>
      </c>
      <c r="DP104" s="330" t="str">
        <f ca="true">+IF(OFFSET('Hygiene Data'!$D$12,0,10*ROW('Hygiene Data'!D98))="","",OFFSET('Hygiene Data'!$D$12,0,10*ROW('Hygiene Data'!D98)))</f>
        <v/>
      </c>
      <c r="DQ104" s="330" t="str">
        <f ca="true">+IF(OFFSET('Hygiene Data'!$D$13,0,10*ROW('Hygiene Data'!D98))="","",OFFSET('Hygiene Data'!$D$13,0,10*ROW('Hygiene Data'!D98)))</f>
        <v/>
      </c>
      <c r="DR104" s="330" t="str">
        <f ca="true">+IF(OFFSET('Hygiene Data'!$E$11,0,10*ROW('Hygiene Data'!E98))="","",OFFSET('Hygiene Data'!$E$11,0,10*ROW('Hygiene Data'!E98)))</f>
        <v/>
      </c>
      <c r="DS104" s="330" t="str">
        <f ca="true">+IF(OFFSET('Hygiene Data'!$E$12,0,10*ROW('Hygiene Data'!E98))="","",OFFSET('Hygiene Data'!$E$12,0,10*ROW('Hygiene Data'!E98)))</f>
        <v/>
      </c>
      <c r="DT104" s="330" t="str">
        <f ca="true">+IF(OFFSET('Hygiene Data'!$E$13,0,10*ROW('Hygiene Data'!E98))="","",OFFSET('Hygiene Data'!$E$13,0,10*ROW('Hygiene Data'!E98)))</f>
        <v/>
      </c>
      <c r="DU104" s="330" t="str">
        <f ca="true">+IF(OFFSET('Hygiene Data'!$F$11,0,10*ROW('Hygiene Data'!F98))="","",OFFSET('Hygiene Data'!$F$11,0,10*ROW('Hygiene Data'!F98)))</f>
        <v/>
      </c>
      <c r="DV104" s="330" t="str">
        <f ca="true">+IF(OFFSET('Hygiene Data'!$F$12,0,10*ROW('Hygiene Data'!F98))="","",OFFSET('Hygiene Data'!$F$12,0,10*ROW('Hygiene Data'!F98)))</f>
        <v/>
      </c>
      <c r="DW104" s="330" t="str">
        <f ca="true">+IF(OFFSET('Hygiene Data'!$F$13,0,10*ROW('Hygiene Data'!F98))="","",OFFSET('Hygiene Data'!$F$13,0,10*ROW('Hygiene Data'!F98)))</f>
        <v/>
      </c>
      <c r="DX104" s="330" t="str">
        <f ca="true">+IF(OFFSET('Hygiene Data'!$G$11,0,10*ROW('Hygiene Data'!G98))="","",OFFSET('Hygiene Data'!$G$11,0,10*ROW('Hygiene Data'!G98)))</f>
        <v/>
      </c>
      <c r="DY104" s="330" t="str">
        <f ca="true">+IF(OFFSET('Hygiene Data'!$G$12,0,10*ROW('Hygiene Data'!G98))="","",OFFSET('Hygiene Data'!$G$12,0,10*ROW('Hygiene Data'!G98)))</f>
        <v/>
      </c>
      <c r="DZ104" s="330" t="str">
        <f ca="true">+IF(OFFSET('Hygiene Data'!$G$13,0,10*ROW('Hygiene Data'!G98))="","",OFFSET('Hygiene Data'!$G$13,0,10*ROW('Hygiene Data'!G98)))</f>
        <v/>
      </c>
      <c r="EA104" s="330" t="str">
        <f ca="true">+IF(OFFSET('Hygiene Data'!$H$11,0,10*ROW('Hygiene Data'!H98))="","",OFFSET('Hygiene Data'!$H$11,0,10*ROW('Hygiene Data'!H98)))</f>
        <v/>
      </c>
      <c r="EB104" s="330" t="str">
        <f ca="true">+IF(OFFSET('Hygiene Data'!$H$12,0,10*ROW('Hygiene Data'!H98))="","",OFFSET('Hygiene Data'!$H$12,0,10*ROW('Hygiene Data'!H98)))</f>
        <v/>
      </c>
      <c r="EC104" s="330" t="str">
        <f ca="true">+IF(OFFSET('Hygiene Data'!$H$13,0,10*ROW('Hygiene Data'!H98))="","",OFFSET('Hygiene Data'!$H$13,0,10*ROW('Hygiene Data'!H98)))</f>
        <v/>
      </c>
      <c r="ED104" s="330" t="str">
        <f ca="true">+IF(OFFSET('Hygiene Data'!$I$11,0,10*ROW('Hygiene Data'!I98))="","",OFFSET('Hygiene Data'!$I$11,0,10*ROW('Hygiene Data'!I98)))</f>
        <v/>
      </c>
      <c r="EE104" s="330" t="str">
        <f ca="true">+IF(OFFSET('Hygiene Data'!$I$12,0,10*ROW('Hygiene Data'!I98))="","",OFFSET('Hygiene Data'!$I$12,0,10*ROW('Hygiene Data'!I98)))</f>
        <v/>
      </c>
      <c r="EF104" s="33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90"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30"/>
      <c r="BS105" s="330" t="str">
        <f ca="true">+IF(OFFSET('Water Data'!$D$27,0,10*ROW('Water Data'!D99))="","",OFFSET('Water Data'!$D$27,0,10*ROW('Water Data'!D99)))</f>
        <v/>
      </c>
      <c r="BT105" s="330" t="str">
        <f ca="true">+IF(OFFSET('Water Data'!$D$28,0,10*ROW('Water Data'!D99))="","",OFFSET('Water Data'!$D$28,0,10*ROW('Water Data'!D99)))</f>
        <v/>
      </c>
      <c r="BU105" s="330" t="str">
        <f ca="true">+IF(OFFSET('Water Data'!$D$29,0,10*ROW('Water Data'!D99))="","",OFFSET('Water Data'!$D$29,0,10*ROW('Water Data'!D99)))</f>
        <v/>
      </c>
      <c r="BV105" s="330" t="str">
        <f ca="true">+IF(OFFSET('Water Data'!$E$27,0,10*ROW('Water Data'!E99))="","",OFFSET('Water Data'!$E$27,0,10*ROW('Water Data'!E99)))</f>
        <v/>
      </c>
      <c r="BW105" s="330" t="str">
        <f ca="true">+IF(OFFSET('Water Data'!$E$28,0,10*ROW('Water Data'!E99))="","",OFFSET('Water Data'!$E$28,0,10*ROW('Water Data'!E99)))</f>
        <v/>
      </c>
      <c r="BX105" s="330" t="str">
        <f ca="true">+IF(OFFSET('Water Data'!$E$29,0,10*ROW('Water Data'!E99))="","",OFFSET('Water Data'!$E$29,0,10*ROW('Water Data'!E99)))</f>
        <v/>
      </c>
      <c r="BY105" s="330" t="str">
        <f ca="true">+IF(OFFSET('Water Data'!$F$27,0,10*ROW('Water Data'!F99))="","",OFFSET('Water Data'!$F$27,0,10*ROW('Water Data'!F99)))</f>
        <v/>
      </c>
      <c r="BZ105" s="330" t="str">
        <f ca="true">+IF(OFFSET('Water Data'!$F$28,0,10*ROW('Water Data'!F99))="","",OFFSET('Water Data'!$F$28,0,10*ROW('Water Data'!F99)))</f>
        <v/>
      </c>
      <c r="CA105" s="330" t="str">
        <f ca="true">+IF(OFFSET('Water Data'!$F$29,0,10*ROW('Water Data'!F99))="","",OFFSET('Water Data'!$F$29,0,10*ROW('Water Data'!F99)))</f>
        <v/>
      </c>
      <c r="CB105" s="330" t="str">
        <f ca="true">+IF(OFFSET('Water Data'!$G$27,0,10*ROW('Water Data'!G99))="","",OFFSET('Water Data'!$G$27,0,10*ROW('Water Data'!G99)))</f>
        <v/>
      </c>
      <c r="CC105" s="330" t="str">
        <f ca="true">+IF(OFFSET('Water Data'!$G$28,0,10*ROW('Water Data'!G99))="","",OFFSET('Water Data'!$G$28,0,10*ROW('Water Data'!G99)))</f>
        <v/>
      </c>
      <c r="CD105" s="330" t="str">
        <f ca="true">+IF(OFFSET('Water Data'!$G$29,0,10*ROW('Water Data'!G99))="","",OFFSET('Water Data'!$G$29,0,10*ROW('Water Data'!G99)))</f>
        <v/>
      </c>
      <c r="CE105" s="330" t="str">
        <f ca="true">+IF(OFFSET('Water Data'!$H$27,0,10*ROW('Water Data'!H99))="","",OFFSET('Water Data'!$H$27,0,10*ROW('Water Data'!H99)))</f>
        <v/>
      </c>
      <c r="CF105" s="330" t="str">
        <f ca="true">+IF(OFFSET('Water Data'!$H$28,0,10*ROW('Water Data'!H99))="","",OFFSET('Water Data'!$H$28,0,10*ROW('Water Data'!H99)))</f>
        <v/>
      </c>
      <c r="CG105" s="330" t="str">
        <f ca="true">+IF(OFFSET('Water Data'!$H$29,0,10*ROW('Water Data'!H99))="","",OFFSET('Water Data'!$H$29,0,10*ROW('Water Data'!H99)))</f>
        <v/>
      </c>
      <c r="CH105" s="330" t="str">
        <f ca="true">+IF(OFFSET('Water Data'!$I$27,0,10*ROW('Water Data'!I99))="","",OFFSET('Water Data'!$I$27,0,10*ROW('Water Data'!I99)))</f>
        <v/>
      </c>
      <c r="CI105" s="330" t="str">
        <f ca="true">+IF(OFFSET('Water Data'!$I$28,0,10*ROW('Water Data'!I99))="","",OFFSET('Water Data'!$I$28,0,10*ROW('Water Data'!I99)))</f>
        <v/>
      </c>
      <c r="CJ105" s="330" t="str">
        <f ca="true">+IF(OFFSET('Water Data'!$I$29,0,10*ROW('Water Data'!I99))="","",OFFSET('Water Data'!$I$29,0,10*ROW('Water Data'!I99)))</f>
        <v/>
      </c>
      <c r="CK105" s="330" t="str">
        <f ca="true">+IF(OFFSET('Sanitation Data'!$D$28,0,10*ROW('Sanitation Data'!D99))="","",OFFSET('Sanitation Data'!$D$28,0,10*ROW('Sanitation Data'!D99)))</f>
        <v/>
      </c>
      <c r="CL105" s="330" t="str">
        <f ca="true">+IF(OFFSET('Sanitation Data'!$D$29,0,10*ROW('Sanitation Data'!D99))="","",OFFSET('Sanitation Data'!$D$29,0,10*ROW('Sanitation Data'!D99)))</f>
        <v/>
      </c>
      <c r="CM105" s="330" t="str">
        <f ca="true">+IF(OFFSET('Sanitation Data'!$D$30,0,10*ROW('Sanitation Data'!D99))="","",OFFSET('Sanitation Data'!$D$30,0,10*ROW('Sanitation Data'!D99)))</f>
        <v/>
      </c>
      <c r="CN105" s="330" t="str">
        <f ca="true">+IF(OFFSET('Sanitation Data'!$D$31,0,10*ROW('Sanitation Data'!D99))="","",OFFSET('Sanitation Data'!$D$31,0,10*ROW('Sanitation Data'!D99)))</f>
        <v/>
      </c>
      <c r="CO105" s="330" t="str">
        <f ca="true">+IF(OFFSET('Sanitation Data'!$D$32,0,10*ROW('Sanitation Data'!D99))="","",OFFSET('Sanitation Data'!$D$32,0,10*ROW('Sanitation Data'!D99)))</f>
        <v/>
      </c>
      <c r="CP105" s="330" t="str">
        <f ca="true">+IF(OFFSET('Sanitation Data'!$E$28,0,10*ROW('Sanitation Data'!E99))="","",OFFSET('Sanitation Data'!$E$28,0,10*ROW('Sanitation Data'!E99)))</f>
        <v/>
      </c>
      <c r="CQ105" s="330" t="str">
        <f ca="true">+IF(OFFSET('Sanitation Data'!$E$29,0,10*ROW('Sanitation Data'!E99))="","",OFFSET('Sanitation Data'!$E$29,0,10*ROW('Sanitation Data'!E99)))</f>
        <v/>
      </c>
      <c r="CR105" s="330" t="str">
        <f ca="true">+IF(OFFSET('Sanitation Data'!$E$30,0,10*ROW('Sanitation Data'!E99))="","",OFFSET('Sanitation Data'!$E$30,0,10*ROW('Sanitation Data'!E99)))</f>
        <v/>
      </c>
      <c r="CS105" s="330" t="str">
        <f ca="true">+IF(OFFSET('Sanitation Data'!$E$31,0,10*ROW('Sanitation Data'!E99))="","",OFFSET('Sanitation Data'!$E$31,0,10*ROW('Sanitation Data'!E99)))</f>
        <v/>
      </c>
      <c r="CT105" s="330" t="str">
        <f ca="true">+IF(OFFSET('Sanitation Data'!$E$32,0,10*ROW('Sanitation Data'!E99))="","",OFFSET('Sanitation Data'!$E$32,0,10*ROW('Sanitation Data'!E99)))</f>
        <v/>
      </c>
      <c r="CU105" s="330" t="str">
        <f ca="true">+IF(OFFSET('Sanitation Data'!$F$28,0,10*ROW('Sanitation Data'!F99))="","",OFFSET('Sanitation Data'!$F$28,0,10*ROW('Sanitation Data'!F99)))</f>
        <v/>
      </c>
      <c r="CV105" s="330" t="str">
        <f ca="true">+IF(OFFSET('Sanitation Data'!$F$29,0,10*ROW('Sanitation Data'!F99))="","",OFFSET('Sanitation Data'!$F$29,0,10*ROW('Sanitation Data'!F99)))</f>
        <v/>
      </c>
      <c r="CW105" s="330" t="str">
        <f ca="true">+IF(OFFSET('Sanitation Data'!$F$30,0,10*ROW('Sanitation Data'!F99))="","",OFFSET('Sanitation Data'!$F$30,0,10*ROW('Sanitation Data'!F99)))</f>
        <v/>
      </c>
      <c r="CX105" s="330" t="str">
        <f ca="true">+IF(OFFSET('Sanitation Data'!$F$31,0,10*ROW('Sanitation Data'!F99))="","",OFFSET('Sanitation Data'!$F$31,0,10*ROW('Sanitation Data'!F99)))</f>
        <v/>
      </c>
      <c r="CY105" s="330" t="str">
        <f ca="true">+IF(OFFSET('Sanitation Data'!$F$32,0,10*ROW('Sanitation Data'!F99))="","",OFFSET('Sanitation Data'!$F$32,0,10*ROW('Sanitation Data'!F99)))</f>
        <v/>
      </c>
      <c r="CZ105" s="330" t="str">
        <f ca="true">+IF(OFFSET('Sanitation Data'!$G$28,0,10*ROW('Sanitation Data'!G99))="","",OFFSET('Sanitation Data'!$G$28,0,10*ROW('Sanitation Data'!G99)))</f>
        <v/>
      </c>
      <c r="DA105" s="330" t="str">
        <f ca="true">+IF(OFFSET('Sanitation Data'!$G$29,0,10*ROW('Sanitation Data'!G99))="","",OFFSET('Sanitation Data'!$G$29,0,10*ROW('Sanitation Data'!G99)))</f>
        <v/>
      </c>
      <c r="DB105" s="330" t="str">
        <f ca="true">+IF(OFFSET('Sanitation Data'!$G$30,0,10*ROW('Sanitation Data'!G99))="","",OFFSET('Sanitation Data'!$G$30,0,10*ROW('Sanitation Data'!G99)))</f>
        <v/>
      </c>
      <c r="DC105" s="330" t="str">
        <f ca="true">+IF(OFFSET('Sanitation Data'!$G$31,0,10*ROW('Sanitation Data'!G99))="","",OFFSET('Sanitation Data'!$G$31,0,10*ROW('Sanitation Data'!G99)))</f>
        <v/>
      </c>
      <c r="DD105" s="330" t="str">
        <f ca="true">+IF(OFFSET('Sanitation Data'!$G$32,0,10*ROW('Sanitation Data'!G99))="","",OFFSET('Sanitation Data'!$G$32,0,10*ROW('Sanitation Data'!G99)))</f>
        <v/>
      </c>
      <c r="DE105" s="330" t="str">
        <f ca="true">+IF(OFFSET('Sanitation Data'!$H$28,0,10*ROW('Sanitation Data'!H99))="","",OFFSET('Sanitation Data'!$H$28,0,10*ROW('Sanitation Data'!H99)))</f>
        <v/>
      </c>
      <c r="DF105" s="330" t="str">
        <f ca="true">+IF(OFFSET('Sanitation Data'!$H$29,0,10*ROW('Sanitation Data'!H99))="","",OFFSET('Sanitation Data'!$H$29,0,10*ROW('Sanitation Data'!H99)))</f>
        <v/>
      </c>
      <c r="DG105" s="330" t="str">
        <f ca="true">+IF(OFFSET('Sanitation Data'!$H$30,0,10*ROW('Sanitation Data'!H99))="","",OFFSET('Sanitation Data'!$H$30,0,10*ROW('Sanitation Data'!H99)))</f>
        <v/>
      </c>
      <c r="DH105" s="330" t="str">
        <f ca="true">+IF(OFFSET('Sanitation Data'!$H$31,0,10*ROW('Sanitation Data'!H99))="","",OFFSET('Sanitation Data'!$H$31,0,10*ROW('Sanitation Data'!H99)))</f>
        <v/>
      </c>
      <c r="DI105" s="330" t="str">
        <f ca="true">+IF(OFFSET('Sanitation Data'!$H$32,0,10*ROW('Sanitation Data'!H99))="","",OFFSET('Sanitation Data'!$H$32,0,10*ROW('Sanitation Data'!H99)))</f>
        <v/>
      </c>
      <c r="DJ105" s="330" t="str">
        <f ca="true">+IF(OFFSET('Sanitation Data'!$I$28,0,10*ROW('Sanitation Data'!I99))="","",OFFSET('Sanitation Data'!$I$28,0,10*ROW('Sanitation Data'!I99)))</f>
        <v/>
      </c>
      <c r="DK105" s="330" t="str">
        <f ca="true">+IF(OFFSET('Sanitation Data'!$I$29,0,10*ROW('Sanitation Data'!I99))="","",OFFSET('Sanitation Data'!$I$29,0,10*ROW('Sanitation Data'!I99)))</f>
        <v/>
      </c>
      <c r="DL105" s="330" t="str">
        <f ca="true">+IF(OFFSET('Sanitation Data'!$I$30,0,10*ROW('Sanitation Data'!I99))="","",OFFSET('Sanitation Data'!$I$30,0,10*ROW('Sanitation Data'!I99)))</f>
        <v/>
      </c>
      <c r="DM105" s="330" t="str">
        <f ca="true">+IF(OFFSET('Sanitation Data'!$I$31,0,10*ROW('Sanitation Data'!I99))="","",OFFSET('Sanitation Data'!$I$31,0,10*ROW('Sanitation Data'!I99)))</f>
        <v/>
      </c>
      <c r="DN105" s="330" t="str">
        <f ca="true">+IF(OFFSET('Sanitation Data'!$I$32,0,10*ROW('Sanitation Data'!I99))="","",OFFSET('Sanitation Data'!$I$32,0,10*ROW('Sanitation Data'!I99)))</f>
        <v/>
      </c>
      <c r="DO105" s="330" t="str">
        <f ca="true">+IF(OFFSET('Hygiene Data'!$D$11,0,10*ROW('Hygiene Data'!D99))="","",OFFSET('Hygiene Data'!$D$11,0,10*ROW('Hygiene Data'!D99)))</f>
        <v/>
      </c>
      <c r="DP105" s="330" t="str">
        <f ca="true">+IF(OFFSET('Hygiene Data'!$D$12,0,10*ROW('Hygiene Data'!D99))="","",OFFSET('Hygiene Data'!$D$12,0,10*ROW('Hygiene Data'!D99)))</f>
        <v/>
      </c>
      <c r="DQ105" s="330" t="str">
        <f ca="true">+IF(OFFSET('Hygiene Data'!$D$13,0,10*ROW('Hygiene Data'!D99))="","",OFFSET('Hygiene Data'!$D$13,0,10*ROW('Hygiene Data'!D99)))</f>
        <v/>
      </c>
      <c r="DR105" s="330" t="str">
        <f ca="true">+IF(OFFSET('Hygiene Data'!$E$11,0,10*ROW('Hygiene Data'!E99))="","",OFFSET('Hygiene Data'!$E$11,0,10*ROW('Hygiene Data'!E99)))</f>
        <v/>
      </c>
      <c r="DS105" s="330" t="str">
        <f ca="true">+IF(OFFSET('Hygiene Data'!$E$12,0,10*ROW('Hygiene Data'!E99))="","",OFFSET('Hygiene Data'!$E$12,0,10*ROW('Hygiene Data'!E99)))</f>
        <v/>
      </c>
      <c r="DT105" s="330" t="str">
        <f ca="true">+IF(OFFSET('Hygiene Data'!$E$13,0,10*ROW('Hygiene Data'!E99))="","",OFFSET('Hygiene Data'!$E$13,0,10*ROW('Hygiene Data'!E99)))</f>
        <v/>
      </c>
      <c r="DU105" s="330" t="str">
        <f ca="true">+IF(OFFSET('Hygiene Data'!$F$11,0,10*ROW('Hygiene Data'!F99))="","",OFFSET('Hygiene Data'!$F$11,0,10*ROW('Hygiene Data'!F99)))</f>
        <v/>
      </c>
      <c r="DV105" s="330" t="str">
        <f ca="true">+IF(OFFSET('Hygiene Data'!$F$12,0,10*ROW('Hygiene Data'!F99))="","",OFFSET('Hygiene Data'!$F$12,0,10*ROW('Hygiene Data'!F99)))</f>
        <v/>
      </c>
      <c r="DW105" s="330" t="str">
        <f ca="true">+IF(OFFSET('Hygiene Data'!$F$13,0,10*ROW('Hygiene Data'!F99))="","",OFFSET('Hygiene Data'!$F$13,0,10*ROW('Hygiene Data'!F99)))</f>
        <v/>
      </c>
      <c r="DX105" s="330" t="str">
        <f ca="true">+IF(OFFSET('Hygiene Data'!$G$11,0,10*ROW('Hygiene Data'!G99))="","",OFFSET('Hygiene Data'!$G$11,0,10*ROW('Hygiene Data'!G99)))</f>
        <v/>
      </c>
      <c r="DY105" s="330" t="str">
        <f ca="true">+IF(OFFSET('Hygiene Data'!$G$12,0,10*ROW('Hygiene Data'!G99))="","",OFFSET('Hygiene Data'!$G$12,0,10*ROW('Hygiene Data'!G99)))</f>
        <v/>
      </c>
      <c r="DZ105" s="330" t="str">
        <f ca="true">+IF(OFFSET('Hygiene Data'!$G$13,0,10*ROW('Hygiene Data'!G99))="","",OFFSET('Hygiene Data'!$G$13,0,10*ROW('Hygiene Data'!G99)))</f>
        <v/>
      </c>
      <c r="EA105" s="330" t="str">
        <f ca="true">+IF(OFFSET('Hygiene Data'!$H$11,0,10*ROW('Hygiene Data'!H99))="","",OFFSET('Hygiene Data'!$H$11,0,10*ROW('Hygiene Data'!H99)))</f>
        <v/>
      </c>
      <c r="EB105" s="330" t="str">
        <f ca="true">+IF(OFFSET('Hygiene Data'!$H$12,0,10*ROW('Hygiene Data'!H99))="","",OFFSET('Hygiene Data'!$H$12,0,10*ROW('Hygiene Data'!H99)))</f>
        <v/>
      </c>
      <c r="EC105" s="330" t="str">
        <f ca="true">+IF(OFFSET('Hygiene Data'!$H$13,0,10*ROW('Hygiene Data'!H99))="","",OFFSET('Hygiene Data'!$H$13,0,10*ROW('Hygiene Data'!H99)))</f>
        <v/>
      </c>
      <c r="ED105" s="330" t="str">
        <f ca="true">+IF(OFFSET('Hygiene Data'!$I$11,0,10*ROW('Hygiene Data'!I99))="","",OFFSET('Hygiene Data'!$I$11,0,10*ROW('Hygiene Data'!I99)))</f>
        <v/>
      </c>
      <c r="EE105" s="330" t="str">
        <f ca="true">+IF(OFFSET('Hygiene Data'!$I$12,0,10*ROW('Hygiene Data'!I99))="","",OFFSET('Hygiene Data'!$I$12,0,10*ROW('Hygiene Data'!I99)))</f>
        <v/>
      </c>
      <c r="EF105" s="33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90"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30"/>
      <c r="BS106" s="330" t="str">
        <f ca="true">+IF(OFFSET('Water Data'!$D$27,0,10*ROW('Water Data'!D100))="","",OFFSET('Water Data'!$D$27,0,10*ROW('Water Data'!D100)))</f>
        <v/>
      </c>
      <c r="BT106" s="330" t="str">
        <f ca="true">+IF(OFFSET('Water Data'!$D$28,0,10*ROW('Water Data'!D100))="","",OFFSET('Water Data'!$D$28,0,10*ROW('Water Data'!D100)))</f>
        <v/>
      </c>
      <c r="BU106" s="330" t="str">
        <f ca="true">+IF(OFFSET('Water Data'!$D$29,0,10*ROW('Water Data'!D100))="","",OFFSET('Water Data'!$D$29,0,10*ROW('Water Data'!D100)))</f>
        <v/>
      </c>
      <c r="BV106" s="330" t="str">
        <f ca="true">+IF(OFFSET('Water Data'!$E$27,0,10*ROW('Water Data'!E100))="","",OFFSET('Water Data'!$E$27,0,10*ROW('Water Data'!E100)))</f>
        <v/>
      </c>
      <c r="BW106" s="330" t="str">
        <f ca="true">+IF(OFFSET('Water Data'!$E$28,0,10*ROW('Water Data'!E100))="","",OFFSET('Water Data'!$E$28,0,10*ROW('Water Data'!E100)))</f>
        <v/>
      </c>
      <c r="BX106" s="330" t="str">
        <f ca="true">+IF(OFFSET('Water Data'!$E$29,0,10*ROW('Water Data'!E100))="","",OFFSET('Water Data'!$E$29,0,10*ROW('Water Data'!E100)))</f>
        <v/>
      </c>
      <c r="BY106" s="330" t="str">
        <f ca="true">+IF(OFFSET('Water Data'!$F$27,0,10*ROW('Water Data'!F100))="","",OFFSET('Water Data'!$F$27,0,10*ROW('Water Data'!F100)))</f>
        <v/>
      </c>
      <c r="BZ106" s="330" t="str">
        <f ca="true">+IF(OFFSET('Water Data'!$F$28,0,10*ROW('Water Data'!F100))="","",OFFSET('Water Data'!$F$28,0,10*ROW('Water Data'!F100)))</f>
        <v/>
      </c>
      <c r="CA106" s="330" t="str">
        <f ca="true">+IF(OFFSET('Water Data'!$F$29,0,10*ROW('Water Data'!F100))="","",OFFSET('Water Data'!$F$29,0,10*ROW('Water Data'!F100)))</f>
        <v/>
      </c>
      <c r="CB106" s="330" t="str">
        <f ca="true">+IF(OFFSET('Water Data'!$G$27,0,10*ROW('Water Data'!G100))="","",OFFSET('Water Data'!$G$27,0,10*ROW('Water Data'!G100)))</f>
        <v/>
      </c>
      <c r="CC106" s="330" t="str">
        <f ca="true">+IF(OFFSET('Water Data'!$G$28,0,10*ROW('Water Data'!G100))="","",OFFSET('Water Data'!$G$28,0,10*ROW('Water Data'!G100)))</f>
        <v/>
      </c>
      <c r="CD106" s="330" t="str">
        <f ca="true">+IF(OFFSET('Water Data'!$G$29,0,10*ROW('Water Data'!G100))="","",OFFSET('Water Data'!$G$29,0,10*ROW('Water Data'!G100)))</f>
        <v/>
      </c>
      <c r="CE106" s="330" t="str">
        <f ca="true">+IF(OFFSET('Water Data'!$H$27,0,10*ROW('Water Data'!H100))="","",OFFSET('Water Data'!$H$27,0,10*ROW('Water Data'!H100)))</f>
        <v/>
      </c>
      <c r="CF106" s="330" t="str">
        <f ca="true">+IF(OFFSET('Water Data'!$H$28,0,10*ROW('Water Data'!H100))="","",OFFSET('Water Data'!$H$28,0,10*ROW('Water Data'!H100)))</f>
        <v/>
      </c>
      <c r="CG106" s="330" t="str">
        <f ca="true">+IF(OFFSET('Water Data'!$H$29,0,10*ROW('Water Data'!H100))="","",OFFSET('Water Data'!$H$29,0,10*ROW('Water Data'!H100)))</f>
        <v/>
      </c>
      <c r="CH106" s="330" t="str">
        <f ca="true">+IF(OFFSET('Water Data'!$I$27,0,10*ROW('Water Data'!I100))="","",OFFSET('Water Data'!$I$27,0,10*ROW('Water Data'!I100)))</f>
        <v/>
      </c>
      <c r="CI106" s="330" t="str">
        <f ca="true">+IF(OFFSET('Water Data'!$I$28,0,10*ROW('Water Data'!I100))="","",OFFSET('Water Data'!$I$28,0,10*ROW('Water Data'!I100)))</f>
        <v/>
      </c>
      <c r="CJ106" s="330" t="str">
        <f ca="true">+IF(OFFSET('Water Data'!$I$29,0,10*ROW('Water Data'!I100))="","",OFFSET('Water Data'!$I$29,0,10*ROW('Water Data'!I100)))</f>
        <v/>
      </c>
      <c r="CK106" s="330" t="str">
        <f ca="true">+IF(OFFSET('Sanitation Data'!$D$28,0,10*ROW('Sanitation Data'!D100))="","",OFFSET('Sanitation Data'!$D$28,0,10*ROW('Sanitation Data'!D100)))</f>
        <v/>
      </c>
      <c r="CL106" s="330" t="str">
        <f ca="true">+IF(OFFSET('Sanitation Data'!$D$29,0,10*ROW('Sanitation Data'!D100))="","",OFFSET('Sanitation Data'!$D$29,0,10*ROW('Sanitation Data'!D100)))</f>
        <v/>
      </c>
      <c r="CM106" s="330" t="str">
        <f ca="true">+IF(OFFSET('Sanitation Data'!$D$30,0,10*ROW('Sanitation Data'!D100))="","",OFFSET('Sanitation Data'!$D$30,0,10*ROW('Sanitation Data'!D100)))</f>
        <v/>
      </c>
      <c r="CN106" s="330" t="str">
        <f ca="true">+IF(OFFSET('Sanitation Data'!$D$31,0,10*ROW('Sanitation Data'!D100))="","",OFFSET('Sanitation Data'!$D$31,0,10*ROW('Sanitation Data'!D100)))</f>
        <v/>
      </c>
      <c r="CO106" s="330" t="str">
        <f ca="true">+IF(OFFSET('Sanitation Data'!$D$32,0,10*ROW('Sanitation Data'!D100))="","",OFFSET('Sanitation Data'!$D$32,0,10*ROW('Sanitation Data'!D100)))</f>
        <v/>
      </c>
      <c r="CP106" s="330" t="str">
        <f ca="true">+IF(OFFSET('Sanitation Data'!$E$28,0,10*ROW('Sanitation Data'!E100))="","",OFFSET('Sanitation Data'!$E$28,0,10*ROW('Sanitation Data'!E100)))</f>
        <v/>
      </c>
      <c r="CQ106" s="330" t="str">
        <f ca="true">+IF(OFFSET('Sanitation Data'!$E$29,0,10*ROW('Sanitation Data'!E100))="","",OFFSET('Sanitation Data'!$E$29,0,10*ROW('Sanitation Data'!E100)))</f>
        <v/>
      </c>
      <c r="CR106" s="330" t="str">
        <f ca="true">+IF(OFFSET('Sanitation Data'!$E$30,0,10*ROW('Sanitation Data'!E100))="","",OFFSET('Sanitation Data'!$E$30,0,10*ROW('Sanitation Data'!E100)))</f>
        <v/>
      </c>
      <c r="CS106" s="330" t="str">
        <f ca="true">+IF(OFFSET('Sanitation Data'!$E$31,0,10*ROW('Sanitation Data'!E100))="","",OFFSET('Sanitation Data'!$E$31,0,10*ROW('Sanitation Data'!E100)))</f>
        <v/>
      </c>
      <c r="CT106" s="330" t="str">
        <f ca="true">+IF(OFFSET('Sanitation Data'!$E$32,0,10*ROW('Sanitation Data'!E100))="","",OFFSET('Sanitation Data'!$E$32,0,10*ROW('Sanitation Data'!E100)))</f>
        <v/>
      </c>
      <c r="CU106" s="330" t="str">
        <f ca="true">+IF(OFFSET('Sanitation Data'!$F$28,0,10*ROW('Sanitation Data'!F100))="","",OFFSET('Sanitation Data'!$F$28,0,10*ROW('Sanitation Data'!F100)))</f>
        <v/>
      </c>
      <c r="CV106" s="330" t="str">
        <f ca="true">+IF(OFFSET('Sanitation Data'!$F$29,0,10*ROW('Sanitation Data'!F100))="","",OFFSET('Sanitation Data'!$F$29,0,10*ROW('Sanitation Data'!F100)))</f>
        <v/>
      </c>
      <c r="CW106" s="330" t="str">
        <f ca="true">+IF(OFFSET('Sanitation Data'!$F$30,0,10*ROW('Sanitation Data'!F100))="","",OFFSET('Sanitation Data'!$F$30,0,10*ROW('Sanitation Data'!F100)))</f>
        <v/>
      </c>
      <c r="CX106" s="330" t="str">
        <f ca="true">+IF(OFFSET('Sanitation Data'!$F$31,0,10*ROW('Sanitation Data'!F100))="","",OFFSET('Sanitation Data'!$F$31,0,10*ROW('Sanitation Data'!F100)))</f>
        <v/>
      </c>
      <c r="CY106" s="330" t="str">
        <f ca="true">+IF(OFFSET('Sanitation Data'!$F$32,0,10*ROW('Sanitation Data'!F100))="","",OFFSET('Sanitation Data'!$F$32,0,10*ROW('Sanitation Data'!F100)))</f>
        <v/>
      </c>
      <c r="CZ106" s="330" t="str">
        <f ca="true">+IF(OFFSET('Sanitation Data'!$G$28,0,10*ROW('Sanitation Data'!G100))="","",OFFSET('Sanitation Data'!$G$28,0,10*ROW('Sanitation Data'!G100)))</f>
        <v/>
      </c>
      <c r="DA106" s="330" t="str">
        <f ca="true">+IF(OFFSET('Sanitation Data'!$G$29,0,10*ROW('Sanitation Data'!G100))="","",OFFSET('Sanitation Data'!$G$29,0,10*ROW('Sanitation Data'!G100)))</f>
        <v/>
      </c>
      <c r="DB106" s="330" t="str">
        <f ca="true">+IF(OFFSET('Sanitation Data'!$G$30,0,10*ROW('Sanitation Data'!G100))="","",OFFSET('Sanitation Data'!$G$30,0,10*ROW('Sanitation Data'!G100)))</f>
        <v/>
      </c>
      <c r="DC106" s="330" t="str">
        <f ca="true">+IF(OFFSET('Sanitation Data'!$G$31,0,10*ROW('Sanitation Data'!G100))="","",OFFSET('Sanitation Data'!$G$31,0,10*ROW('Sanitation Data'!G100)))</f>
        <v/>
      </c>
      <c r="DD106" s="330" t="str">
        <f ca="true">+IF(OFFSET('Sanitation Data'!$G$32,0,10*ROW('Sanitation Data'!G100))="","",OFFSET('Sanitation Data'!$G$32,0,10*ROW('Sanitation Data'!G100)))</f>
        <v/>
      </c>
      <c r="DE106" s="330" t="str">
        <f ca="true">+IF(OFFSET('Sanitation Data'!$H$28,0,10*ROW('Sanitation Data'!H100))="","",OFFSET('Sanitation Data'!$H$28,0,10*ROW('Sanitation Data'!H100)))</f>
        <v/>
      </c>
      <c r="DF106" s="330" t="str">
        <f ca="true">+IF(OFFSET('Sanitation Data'!$H$29,0,10*ROW('Sanitation Data'!H100))="","",OFFSET('Sanitation Data'!$H$29,0,10*ROW('Sanitation Data'!H100)))</f>
        <v/>
      </c>
      <c r="DG106" s="330" t="str">
        <f ca="true">+IF(OFFSET('Sanitation Data'!$H$30,0,10*ROW('Sanitation Data'!H100))="","",OFFSET('Sanitation Data'!$H$30,0,10*ROW('Sanitation Data'!H100)))</f>
        <v/>
      </c>
      <c r="DH106" s="330" t="str">
        <f ca="true">+IF(OFFSET('Sanitation Data'!$H$31,0,10*ROW('Sanitation Data'!H100))="","",OFFSET('Sanitation Data'!$H$31,0,10*ROW('Sanitation Data'!H100)))</f>
        <v/>
      </c>
      <c r="DI106" s="330" t="str">
        <f ca="true">+IF(OFFSET('Sanitation Data'!$H$32,0,10*ROW('Sanitation Data'!H100))="","",OFFSET('Sanitation Data'!$H$32,0,10*ROW('Sanitation Data'!H100)))</f>
        <v/>
      </c>
      <c r="DJ106" s="330" t="str">
        <f ca="true">+IF(OFFSET('Sanitation Data'!$I$28,0,10*ROW('Sanitation Data'!I100))="","",OFFSET('Sanitation Data'!$I$28,0,10*ROW('Sanitation Data'!I100)))</f>
        <v/>
      </c>
      <c r="DK106" s="330" t="str">
        <f ca="true">+IF(OFFSET('Sanitation Data'!$I$29,0,10*ROW('Sanitation Data'!I100))="","",OFFSET('Sanitation Data'!$I$29,0,10*ROW('Sanitation Data'!I100)))</f>
        <v/>
      </c>
      <c r="DL106" s="330" t="str">
        <f ca="true">+IF(OFFSET('Sanitation Data'!$I$30,0,10*ROW('Sanitation Data'!I100))="","",OFFSET('Sanitation Data'!$I$30,0,10*ROW('Sanitation Data'!I100)))</f>
        <v/>
      </c>
      <c r="DM106" s="330" t="str">
        <f ca="true">+IF(OFFSET('Sanitation Data'!$I$31,0,10*ROW('Sanitation Data'!I100))="","",OFFSET('Sanitation Data'!$I$31,0,10*ROW('Sanitation Data'!I100)))</f>
        <v/>
      </c>
      <c r="DN106" s="330" t="str">
        <f ca="true">+IF(OFFSET('Sanitation Data'!$I$32,0,10*ROW('Sanitation Data'!I100))="","",OFFSET('Sanitation Data'!$I$32,0,10*ROW('Sanitation Data'!I100)))</f>
        <v/>
      </c>
      <c r="DO106" s="330" t="str">
        <f ca="true">+IF(OFFSET('Hygiene Data'!$D$11,0,10*ROW('Hygiene Data'!D100))="","",OFFSET('Hygiene Data'!$D$11,0,10*ROW('Hygiene Data'!D100)))</f>
        <v/>
      </c>
      <c r="DP106" s="330" t="str">
        <f ca="true">+IF(OFFSET('Hygiene Data'!$D$12,0,10*ROW('Hygiene Data'!D100))="","",OFFSET('Hygiene Data'!$D$12,0,10*ROW('Hygiene Data'!D100)))</f>
        <v/>
      </c>
      <c r="DQ106" s="330" t="str">
        <f ca="true">+IF(OFFSET('Hygiene Data'!$D$13,0,10*ROW('Hygiene Data'!D100))="","",OFFSET('Hygiene Data'!$D$13,0,10*ROW('Hygiene Data'!D100)))</f>
        <v/>
      </c>
      <c r="DR106" s="330" t="str">
        <f ca="true">+IF(OFFSET('Hygiene Data'!$E$11,0,10*ROW('Hygiene Data'!E100))="","",OFFSET('Hygiene Data'!$E$11,0,10*ROW('Hygiene Data'!E100)))</f>
        <v/>
      </c>
      <c r="DS106" s="330" t="str">
        <f ca="true">+IF(OFFSET('Hygiene Data'!$E$12,0,10*ROW('Hygiene Data'!E100))="","",OFFSET('Hygiene Data'!$E$12,0,10*ROW('Hygiene Data'!E100)))</f>
        <v/>
      </c>
      <c r="DT106" s="330" t="str">
        <f ca="true">+IF(OFFSET('Hygiene Data'!$E$13,0,10*ROW('Hygiene Data'!E100))="","",OFFSET('Hygiene Data'!$E$13,0,10*ROW('Hygiene Data'!E100)))</f>
        <v/>
      </c>
      <c r="DU106" s="330" t="str">
        <f ca="true">+IF(OFFSET('Hygiene Data'!$F$11,0,10*ROW('Hygiene Data'!F100))="","",OFFSET('Hygiene Data'!$F$11,0,10*ROW('Hygiene Data'!F100)))</f>
        <v/>
      </c>
      <c r="DV106" s="330" t="str">
        <f ca="true">+IF(OFFSET('Hygiene Data'!$F$12,0,10*ROW('Hygiene Data'!F100))="","",OFFSET('Hygiene Data'!$F$12,0,10*ROW('Hygiene Data'!F100)))</f>
        <v/>
      </c>
      <c r="DW106" s="330" t="str">
        <f ca="true">+IF(OFFSET('Hygiene Data'!$F$13,0,10*ROW('Hygiene Data'!F100))="","",OFFSET('Hygiene Data'!$F$13,0,10*ROW('Hygiene Data'!F100)))</f>
        <v/>
      </c>
      <c r="DX106" s="330" t="str">
        <f ca="true">+IF(OFFSET('Hygiene Data'!$G$11,0,10*ROW('Hygiene Data'!G100))="","",OFFSET('Hygiene Data'!$G$11,0,10*ROW('Hygiene Data'!G100)))</f>
        <v/>
      </c>
      <c r="DY106" s="330" t="str">
        <f ca="true">+IF(OFFSET('Hygiene Data'!$G$12,0,10*ROW('Hygiene Data'!G100))="","",OFFSET('Hygiene Data'!$G$12,0,10*ROW('Hygiene Data'!G100)))</f>
        <v/>
      </c>
      <c r="DZ106" s="330" t="str">
        <f ca="true">+IF(OFFSET('Hygiene Data'!$G$13,0,10*ROW('Hygiene Data'!G100))="","",OFFSET('Hygiene Data'!$G$13,0,10*ROW('Hygiene Data'!G100)))</f>
        <v/>
      </c>
      <c r="EA106" s="330" t="str">
        <f ca="true">+IF(OFFSET('Hygiene Data'!$H$11,0,10*ROW('Hygiene Data'!H100))="","",OFFSET('Hygiene Data'!$H$11,0,10*ROW('Hygiene Data'!H100)))</f>
        <v/>
      </c>
      <c r="EB106" s="330" t="str">
        <f ca="true">+IF(OFFSET('Hygiene Data'!$H$12,0,10*ROW('Hygiene Data'!H100))="","",OFFSET('Hygiene Data'!$H$12,0,10*ROW('Hygiene Data'!H100)))</f>
        <v/>
      </c>
      <c r="EC106" s="330" t="str">
        <f ca="true">+IF(OFFSET('Hygiene Data'!$H$13,0,10*ROW('Hygiene Data'!H100))="","",OFFSET('Hygiene Data'!$H$13,0,10*ROW('Hygiene Data'!H100)))</f>
        <v/>
      </c>
      <c r="ED106" s="330" t="str">
        <f ca="true">+IF(OFFSET('Hygiene Data'!$I$11,0,10*ROW('Hygiene Data'!I100))="","",OFFSET('Hygiene Data'!$I$11,0,10*ROW('Hygiene Data'!I100)))</f>
        <v/>
      </c>
      <c r="EE106" s="330" t="str">
        <f ca="true">+IF(OFFSET('Hygiene Data'!$I$12,0,10*ROW('Hygiene Data'!I100))="","",OFFSET('Hygiene Data'!$I$12,0,10*ROW('Hygiene Data'!I100)))</f>
        <v/>
      </c>
      <c r="EF106" s="33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90"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30"/>
      <c r="BS107" s="330" t="str">
        <f ca="true">+IF(OFFSET('Water Data'!$D$27,0,10*ROW('Water Data'!D101))="","",OFFSET('Water Data'!$D$27,0,10*ROW('Water Data'!D101)))</f>
        <v/>
      </c>
      <c r="BT107" s="330" t="str">
        <f ca="true">+IF(OFFSET('Water Data'!$D$28,0,10*ROW('Water Data'!D101))="","",OFFSET('Water Data'!$D$28,0,10*ROW('Water Data'!D101)))</f>
        <v/>
      </c>
      <c r="BU107" s="330" t="str">
        <f ca="true">+IF(OFFSET('Water Data'!$D$29,0,10*ROW('Water Data'!D101))="","",OFFSET('Water Data'!$D$29,0,10*ROW('Water Data'!D101)))</f>
        <v/>
      </c>
      <c r="BV107" s="330" t="str">
        <f ca="true">+IF(OFFSET('Water Data'!$E$27,0,10*ROW('Water Data'!E101))="","",OFFSET('Water Data'!$E$27,0,10*ROW('Water Data'!E101)))</f>
        <v/>
      </c>
      <c r="BW107" s="330" t="str">
        <f ca="true">+IF(OFFSET('Water Data'!$E$28,0,10*ROW('Water Data'!E101))="","",OFFSET('Water Data'!$E$28,0,10*ROW('Water Data'!E101)))</f>
        <v/>
      </c>
      <c r="BX107" s="330" t="str">
        <f ca="true">+IF(OFFSET('Water Data'!$E$29,0,10*ROW('Water Data'!E101))="","",OFFSET('Water Data'!$E$29,0,10*ROW('Water Data'!E101)))</f>
        <v/>
      </c>
      <c r="BY107" s="330" t="str">
        <f ca="true">+IF(OFFSET('Water Data'!$F$27,0,10*ROW('Water Data'!F101))="","",OFFSET('Water Data'!$F$27,0,10*ROW('Water Data'!F101)))</f>
        <v/>
      </c>
      <c r="BZ107" s="330" t="str">
        <f ca="true">+IF(OFFSET('Water Data'!$F$28,0,10*ROW('Water Data'!F101))="","",OFFSET('Water Data'!$F$28,0,10*ROW('Water Data'!F101)))</f>
        <v/>
      </c>
      <c r="CA107" s="330" t="str">
        <f ca="true">+IF(OFFSET('Water Data'!$F$29,0,10*ROW('Water Data'!F101))="","",OFFSET('Water Data'!$F$29,0,10*ROW('Water Data'!F101)))</f>
        <v/>
      </c>
      <c r="CB107" s="330" t="str">
        <f ca="true">+IF(OFFSET('Water Data'!$G$27,0,10*ROW('Water Data'!G101))="","",OFFSET('Water Data'!$G$27,0,10*ROW('Water Data'!G101)))</f>
        <v/>
      </c>
      <c r="CC107" s="330" t="str">
        <f ca="true">+IF(OFFSET('Water Data'!$G$28,0,10*ROW('Water Data'!G101))="","",OFFSET('Water Data'!$G$28,0,10*ROW('Water Data'!G101)))</f>
        <v/>
      </c>
      <c r="CD107" s="330" t="str">
        <f ca="true">+IF(OFFSET('Water Data'!$G$29,0,10*ROW('Water Data'!G101))="","",OFFSET('Water Data'!$G$29,0,10*ROW('Water Data'!G101)))</f>
        <v/>
      </c>
      <c r="CE107" s="330" t="str">
        <f ca="true">+IF(OFFSET('Water Data'!$H$27,0,10*ROW('Water Data'!H101))="","",OFFSET('Water Data'!$H$27,0,10*ROW('Water Data'!H101)))</f>
        <v/>
      </c>
      <c r="CF107" s="330" t="str">
        <f ca="true">+IF(OFFSET('Water Data'!$H$28,0,10*ROW('Water Data'!H101))="","",OFFSET('Water Data'!$H$28,0,10*ROW('Water Data'!H101)))</f>
        <v/>
      </c>
      <c r="CG107" s="330" t="str">
        <f ca="true">+IF(OFFSET('Water Data'!$H$29,0,10*ROW('Water Data'!H101))="","",OFFSET('Water Data'!$H$29,0,10*ROW('Water Data'!H101)))</f>
        <v/>
      </c>
      <c r="CH107" s="330" t="str">
        <f ca="true">+IF(OFFSET('Water Data'!$I$27,0,10*ROW('Water Data'!I101))="","",OFFSET('Water Data'!$I$27,0,10*ROW('Water Data'!I101)))</f>
        <v/>
      </c>
      <c r="CI107" s="330" t="str">
        <f ca="true">+IF(OFFSET('Water Data'!$I$28,0,10*ROW('Water Data'!I101))="","",OFFSET('Water Data'!$I$28,0,10*ROW('Water Data'!I101)))</f>
        <v/>
      </c>
      <c r="CJ107" s="330" t="str">
        <f ca="true">+IF(OFFSET('Water Data'!$I$29,0,10*ROW('Water Data'!I101))="","",OFFSET('Water Data'!$I$29,0,10*ROW('Water Data'!I101)))</f>
        <v/>
      </c>
      <c r="CK107" s="330" t="str">
        <f ca="true">+IF(OFFSET('Sanitation Data'!$D$28,0,10*ROW('Sanitation Data'!D101))="","",OFFSET('Sanitation Data'!$D$28,0,10*ROW('Sanitation Data'!D101)))</f>
        <v/>
      </c>
      <c r="CL107" s="330" t="str">
        <f ca="true">+IF(OFFSET('Sanitation Data'!$D$29,0,10*ROW('Sanitation Data'!D101))="","",OFFSET('Sanitation Data'!$D$29,0,10*ROW('Sanitation Data'!D101)))</f>
        <v/>
      </c>
      <c r="CM107" s="330" t="str">
        <f ca="true">+IF(OFFSET('Sanitation Data'!$D$30,0,10*ROW('Sanitation Data'!D101))="","",OFFSET('Sanitation Data'!$D$30,0,10*ROW('Sanitation Data'!D101)))</f>
        <v/>
      </c>
      <c r="CN107" s="330" t="str">
        <f ca="true">+IF(OFFSET('Sanitation Data'!$D$31,0,10*ROW('Sanitation Data'!D101))="","",OFFSET('Sanitation Data'!$D$31,0,10*ROW('Sanitation Data'!D101)))</f>
        <v/>
      </c>
      <c r="CO107" s="330" t="str">
        <f ca="true">+IF(OFFSET('Sanitation Data'!$D$32,0,10*ROW('Sanitation Data'!D101))="","",OFFSET('Sanitation Data'!$D$32,0,10*ROW('Sanitation Data'!D101)))</f>
        <v/>
      </c>
      <c r="CP107" s="330" t="str">
        <f ca="true">+IF(OFFSET('Sanitation Data'!$E$28,0,10*ROW('Sanitation Data'!E101))="","",OFFSET('Sanitation Data'!$E$28,0,10*ROW('Sanitation Data'!E101)))</f>
        <v/>
      </c>
      <c r="CQ107" s="330" t="str">
        <f ca="true">+IF(OFFSET('Sanitation Data'!$E$29,0,10*ROW('Sanitation Data'!E101))="","",OFFSET('Sanitation Data'!$E$29,0,10*ROW('Sanitation Data'!E101)))</f>
        <v/>
      </c>
      <c r="CR107" s="330" t="str">
        <f ca="true">+IF(OFFSET('Sanitation Data'!$E$30,0,10*ROW('Sanitation Data'!E101))="","",OFFSET('Sanitation Data'!$E$30,0,10*ROW('Sanitation Data'!E101)))</f>
        <v/>
      </c>
      <c r="CS107" s="330" t="str">
        <f ca="true">+IF(OFFSET('Sanitation Data'!$E$31,0,10*ROW('Sanitation Data'!E101))="","",OFFSET('Sanitation Data'!$E$31,0,10*ROW('Sanitation Data'!E101)))</f>
        <v/>
      </c>
      <c r="CT107" s="330" t="str">
        <f ca="true">+IF(OFFSET('Sanitation Data'!$E$32,0,10*ROW('Sanitation Data'!E101))="","",OFFSET('Sanitation Data'!$E$32,0,10*ROW('Sanitation Data'!E101)))</f>
        <v/>
      </c>
      <c r="CU107" s="330" t="str">
        <f ca="true">+IF(OFFSET('Sanitation Data'!$F$28,0,10*ROW('Sanitation Data'!F101))="","",OFFSET('Sanitation Data'!$F$28,0,10*ROW('Sanitation Data'!F101)))</f>
        <v/>
      </c>
      <c r="CV107" s="330" t="str">
        <f ca="true">+IF(OFFSET('Sanitation Data'!$F$29,0,10*ROW('Sanitation Data'!F101))="","",OFFSET('Sanitation Data'!$F$29,0,10*ROW('Sanitation Data'!F101)))</f>
        <v/>
      </c>
      <c r="CW107" s="330" t="str">
        <f ca="true">+IF(OFFSET('Sanitation Data'!$F$30,0,10*ROW('Sanitation Data'!F101))="","",OFFSET('Sanitation Data'!$F$30,0,10*ROW('Sanitation Data'!F101)))</f>
        <v/>
      </c>
      <c r="CX107" s="330" t="str">
        <f ca="true">+IF(OFFSET('Sanitation Data'!$F$31,0,10*ROW('Sanitation Data'!F101))="","",OFFSET('Sanitation Data'!$F$31,0,10*ROW('Sanitation Data'!F101)))</f>
        <v/>
      </c>
      <c r="CY107" s="330" t="str">
        <f ca="true">+IF(OFFSET('Sanitation Data'!$F$32,0,10*ROW('Sanitation Data'!F101))="","",OFFSET('Sanitation Data'!$F$32,0,10*ROW('Sanitation Data'!F101)))</f>
        <v/>
      </c>
      <c r="CZ107" s="330" t="str">
        <f ca="true">+IF(OFFSET('Sanitation Data'!$G$28,0,10*ROW('Sanitation Data'!G101))="","",OFFSET('Sanitation Data'!$G$28,0,10*ROW('Sanitation Data'!G101)))</f>
        <v/>
      </c>
      <c r="DA107" s="330" t="str">
        <f ca="true">+IF(OFFSET('Sanitation Data'!$G$29,0,10*ROW('Sanitation Data'!G101))="","",OFFSET('Sanitation Data'!$G$29,0,10*ROW('Sanitation Data'!G101)))</f>
        <v/>
      </c>
      <c r="DB107" s="330" t="str">
        <f ca="true">+IF(OFFSET('Sanitation Data'!$G$30,0,10*ROW('Sanitation Data'!G101))="","",OFFSET('Sanitation Data'!$G$30,0,10*ROW('Sanitation Data'!G101)))</f>
        <v/>
      </c>
      <c r="DC107" s="330" t="str">
        <f ca="true">+IF(OFFSET('Sanitation Data'!$G$31,0,10*ROW('Sanitation Data'!G101))="","",OFFSET('Sanitation Data'!$G$31,0,10*ROW('Sanitation Data'!G101)))</f>
        <v/>
      </c>
      <c r="DD107" s="330" t="str">
        <f ca="true">+IF(OFFSET('Sanitation Data'!$G$32,0,10*ROW('Sanitation Data'!G101))="","",OFFSET('Sanitation Data'!$G$32,0,10*ROW('Sanitation Data'!G101)))</f>
        <v/>
      </c>
      <c r="DE107" s="330" t="str">
        <f ca="true">+IF(OFFSET('Sanitation Data'!$H$28,0,10*ROW('Sanitation Data'!H101))="","",OFFSET('Sanitation Data'!$H$28,0,10*ROW('Sanitation Data'!H101)))</f>
        <v/>
      </c>
      <c r="DF107" s="330" t="str">
        <f ca="true">+IF(OFFSET('Sanitation Data'!$H$29,0,10*ROW('Sanitation Data'!H101))="","",OFFSET('Sanitation Data'!$H$29,0,10*ROW('Sanitation Data'!H101)))</f>
        <v/>
      </c>
      <c r="DG107" s="330" t="str">
        <f ca="true">+IF(OFFSET('Sanitation Data'!$H$30,0,10*ROW('Sanitation Data'!H101))="","",OFFSET('Sanitation Data'!$H$30,0,10*ROW('Sanitation Data'!H101)))</f>
        <v/>
      </c>
      <c r="DH107" s="330" t="str">
        <f ca="true">+IF(OFFSET('Sanitation Data'!$H$31,0,10*ROW('Sanitation Data'!H101))="","",OFFSET('Sanitation Data'!$H$31,0,10*ROW('Sanitation Data'!H101)))</f>
        <v/>
      </c>
      <c r="DI107" s="330" t="str">
        <f ca="true">+IF(OFFSET('Sanitation Data'!$H$32,0,10*ROW('Sanitation Data'!H101))="","",OFFSET('Sanitation Data'!$H$32,0,10*ROW('Sanitation Data'!H101)))</f>
        <v/>
      </c>
      <c r="DJ107" s="330" t="str">
        <f ca="true">+IF(OFFSET('Sanitation Data'!$I$28,0,10*ROW('Sanitation Data'!I101))="","",OFFSET('Sanitation Data'!$I$28,0,10*ROW('Sanitation Data'!I101)))</f>
        <v/>
      </c>
      <c r="DK107" s="330" t="str">
        <f ca="true">+IF(OFFSET('Sanitation Data'!$I$29,0,10*ROW('Sanitation Data'!I101))="","",OFFSET('Sanitation Data'!$I$29,0,10*ROW('Sanitation Data'!I101)))</f>
        <v/>
      </c>
      <c r="DL107" s="330" t="str">
        <f ca="true">+IF(OFFSET('Sanitation Data'!$I$30,0,10*ROW('Sanitation Data'!I101))="","",OFFSET('Sanitation Data'!$I$30,0,10*ROW('Sanitation Data'!I101)))</f>
        <v/>
      </c>
      <c r="DM107" s="330" t="str">
        <f ca="true">+IF(OFFSET('Sanitation Data'!$I$31,0,10*ROW('Sanitation Data'!I101))="","",OFFSET('Sanitation Data'!$I$31,0,10*ROW('Sanitation Data'!I101)))</f>
        <v/>
      </c>
      <c r="DN107" s="330" t="str">
        <f ca="true">+IF(OFFSET('Sanitation Data'!$I$32,0,10*ROW('Sanitation Data'!I101))="","",OFFSET('Sanitation Data'!$I$32,0,10*ROW('Sanitation Data'!I101)))</f>
        <v/>
      </c>
      <c r="DO107" s="330" t="str">
        <f ca="true">+IF(OFFSET('Hygiene Data'!$D$11,0,10*ROW('Hygiene Data'!D101))="","",OFFSET('Hygiene Data'!$D$11,0,10*ROW('Hygiene Data'!D101)))</f>
        <v/>
      </c>
      <c r="DP107" s="330" t="str">
        <f ca="true">+IF(OFFSET('Hygiene Data'!$D$12,0,10*ROW('Hygiene Data'!D101))="","",OFFSET('Hygiene Data'!$D$12,0,10*ROW('Hygiene Data'!D101)))</f>
        <v/>
      </c>
      <c r="DQ107" s="330" t="str">
        <f ca="true">+IF(OFFSET('Hygiene Data'!$D$13,0,10*ROW('Hygiene Data'!D101))="","",OFFSET('Hygiene Data'!$D$13,0,10*ROW('Hygiene Data'!D101)))</f>
        <v/>
      </c>
      <c r="DR107" s="330" t="str">
        <f ca="true">+IF(OFFSET('Hygiene Data'!$E$11,0,10*ROW('Hygiene Data'!E101))="","",OFFSET('Hygiene Data'!$E$11,0,10*ROW('Hygiene Data'!E101)))</f>
        <v/>
      </c>
      <c r="DS107" s="330" t="str">
        <f ca="true">+IF(OFFSET('Hygiene Data'!$E$12,0,10*ROW('Hygiene Data'!E101))="","",OFFSET('Hygiene Data'!$E$12,0,10*ROW('Hygiene Data'!E101)))</f>
        <v/>
      </c>
      <c r="DT107" s="330" t="str">
        <f ca="true">+IF(OFFSET('Hygiene Data'!$E$13,0,10*ROW('Hygiene Data'!E101))="","",OFFSET('Hygiene Data'!$E$13,0,10*ROW('Hygiene Data'!E101)))</f>
        <v/>
      </c>
      <c r="DU107" s="330" t="str">
        <f ca="true">+IF(OFFSET('Hygiene Data'!$F$11,0,10*ROW('Hygiene Data'!F101))="","",OFFSET('Hygiene Data'!$F$11,0,10*ROW('Hygiene Data'!F101)))</f>
        <v/>
      </c>
      <c r="DV107" s="330" t="str">
        <f ca="true">+IF(OFFSET('Hygiene Data'!$F$12,0,10*ROW('Hygiene Data'!F101))="","",OFFSET('Hygiene Data'!$F$12,0,10*ROW('Hygiene Data'!F101)))</f>
        <v/>
      </c>
      <c r="DW107" s="330" t="str">
        <f ca="true">+IF(OFFSET('Hygiene Data'!$F$13,0,10*ROW('Hygiene Data'!F101))="","",OFFSET('Hygiene Data'!$F$13,0,10*ROW('Hygiene Data'!F101)))</f>
        <v/>
      </c>
      <c r="DX107" s="330" t="str">
        <f ca="true">+IF(OFFSET('Hygiene Data'!$G$11,0,10*ROW('Hygiene Data'!G101))="","",OFFSET('Hygiene Data'!$G$11,0,10*ROW('Hygiene Data'!G101)))</f>
        <v/>
      </c>
      <c r="DY107" s="330" t="str">
        <f ca="true">+IF(OFFSET('Hygiene Data'!$G$12,0,10*ROW('Hygiene Data'!G101))="","",OFFSET('Hygiene Data'!$G$12,0,10*ROW('Hygiene Data'!G101)))</f>
        <v/>
      </c>
      <c r="DZ107" s="330" t="str">
        <f ca="true">+IF(OFFSET('Hygiene Data'!$G$13,0,10*ROW('Hygiene Data'!G101))="","",OFFSET('Hygiene Data'!$G$13,0,10*ROW('Hygiene Data'!G101)))</f>
        <v/>
      </c>
      <c r="EA107" s="330" t="str">
        <f ca="true">+IF(OFFSET('Hygiene Data'!$H$11,0,10*ROW('Hygiene Data'!H101))="","",OFFSET('Hygiene Data'!$H$11,0,10*ROW('Hygiene Data'!H101)))</f>
        <v/>
      </c>
      <c r="EB107" s="330" t="str">
        <f ca="true">+IF(OFFSET('Hygiene Data'!$H$12,0,10*ROW('Hygiene Data'!H101))="","",OFFSET('Hygiene Data'!$H$12,0,10*ROW('Hygiene Data'!H101)))</f>
        <v/>
      </c>
      <c r="EC107" s="330" t="str">
        <f ca="true">+IF(OFFSET('Hygiene Data'!$H$13,0,10*ROW('Hygiene Data'!H101))="","",OFFSET('Hygiene Data'!$H$13,0,10*ROW('Hygiene Data'!H101)))</f>
        <v/>
      </c>
      <c r="ED107" s="330" t="str">
        <f ca="true">+IF(OFFSET('Hygiene Data'!$I$11,0,10*ROW('Hygiene Data'!I101))="","",OFFSET('Hygiene Data'!$I$11,0,10*ROW('Hygiene Data'!I101)))</f>
        <v/>
      </c>
      <c r="EE107" s="330" t="str">
        <f ca="true">+IF(OFFSET('Hygiene Data'!$I$12,0,10*ROW('Hygiene Data'!I101))="","",OFFSET('Hygiene Data'!$I$12,0,10*ROW('Hygiene Data'!I101)))</f>
        <v/>
      </c>
      <c r="EF107" s="33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90"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30"/>
      <c r="BS108" s="330" t="str">
        <f ca="true">+IF(OFFSET('Water Data'!$D$27,0,10*ROW('Water Data'!D102))="","",OFFSET('Water Data'!$D$27,0,10*ROW('Water Data'!D102)))</f>
        <v/>
      </c>
      <c r="BT108" s="330" t="str">
        <f ca="true">+IF(OFFSET('Water Data'!$D$28,0,10*ROW('Water Data'!D102))="","",OFFSET('Water Data'!$D$28,0,10*ROW('Water Data'!D102)))</f>
        <v/>
      </c>
      <c r="BU108" s="330" t="str">
        <f ca="true">+IF(OFFSET('Water Data'!$D$29,0,10*ROW('Water Data'!D102))="","",OFFSET('Water Data'!$D$29,0,10*ROW('Water Data'!D102)))</f>
        <v/>
      </c>
      <c r="BV108" s="330" t="str">
        <f ca="true">+IF(OFFSET('Water Data'!$E$27,0,10*ROW('Water Data'!E102))="","",OFFSET('Water Data'!$E$27,0,10*ROW('Water Data'!E102)))</f>
        <v/>
      </c>
      <c r="BW108" s="330" t="str">
        <f ca="true">+IF(OFFSET('Water Data'!$E$28,0,10*ROW('Water Data'!E102))="","",OFFSET('Water Data'!$E$28,0,10*ROW('Water Data'!E102)))</f>
        <v/>
      </c>
      <c r="BX108" s="330" t="str">
        <f ca="true">+IF(OFFSET('Water Data'!$E$29,0,10*ROW('Water Data'!E102))="","",OFFSET('Water Data'!$E$29,0,10*ROW('Water Data'!E102)))</f>
        <v/>
      </c>
      <c r="BY108" s="330" t="str">
        <f ca="true">+IF(OFFSET('Water Data'!$F$27,0,10*ROW('Water Data'!F102))="","",OFFSET('Water Data'!$F$27,0,10*ROW('Water Data'!F102)))</f>
        <v/>
      </c>
      <c r="BZ108" s="330" t="str">
        <f ca="true">+IF(OFFSET('Water Data'!$F$28,0,10*ROW('Water Data'!F102))="","",OFFSET('Water Data'!$F$28,0,10*ROW('Water Data'!F102)))</f>
        <v/>
      </c>
      <c r="CA108" s="330" t="str">
        <f ca="true">+IF(OFFSET('Water Data'!$F$29,0,10*ROW('Water Data'!F102))="","",OFFSET('Water Data'!$F$29,0,10*ROW('Water Data'!F102)))</f>
        <v/>
      </c>
      <c r="CB108" s="330" t="str">
        <f ca="true">+IF(OFFSET('Water Data'!$G$27,0,10*ROW('Water Data'!G102))="","",OFFSET('Water Data'!$G$27,0,10*ROW('Water Data'!G102)))</f>
        <v/>
      </c>
      <c r="CC108" s="330" t="str">
        <f ca="true">+IF(OFFSET('Water Data'!$G$28,0,10*ROW('Water Data'!G102))="","",OFFSET('Water Data'!$G$28,0,10*ROW('Water Data'!G102)))</f>
        <v/>
      </c>
      <c r="CD108" s="330" t="str">
        <f ca="true">+IF(OFFSET('Water Data'!$G$29,0,10*ROW('Water Data'!G102))="","",OFFSET('Water Data'!$G$29,0,10*ROW('Water Data'!G102)))</f>
        <v/>
      </c>
      <c r="CE108" s="330" t="str">
        <f ca="true">+IF(OFFSET('Water Data'!$H$27,0,10*ROW('Water Data'!H102))="","",OFFSET('Water Data'!$H$27,0,10*ROW('Water Data'!H102)))</f>
        <v/>
      </c>
      <c r="CF108" s="330" t="str">
        <f ca="true">+IF(OFFSET('Water Data'!$H$28,0,10*ROW('Water Data'!H102))="","",OFFSET('Water Data'!$H$28,0,10*ROW('Water Data'!H102)))</f>
        <v/>
      </c>
      <c r="CG108" s="330" t="str">
        <f ca="true">+IF(OFFSET('Water Data'!$H$29,0,10*ROW('Water Data'!H102))="","",OFFSET('Water Data'!$H$29,0,10*ROW('Water Data'!H102)))</f>
        <v/>
      </c>
      <c r="CH108" s="330" t="str">
        <f ca="true">+IF(OFFSET('Water Data'!$I$27,0,10*ROW('Water Data'!I102))="","",OFFSET('Water Data'!$I$27,0,10*ROW('Water Data'!I102)))</f>
        <v/>
      </c>
      <c r="CI108" s="330" t="str">
        <f ca="true">+IF(OFFSET('Water Data'!$I$28,0,10*ROW('Water Data'!I102))="","",OFFSET('Water Data'!$I$28,0,10*ROW('Water Data'!I102)))</f>
        <v/>
      </c>
      <c r="CJ108" s="330" t="str">
        <f ca="true">+IF(OFFSET('Water Data'!$I$29,0,10*ROW('Water Data'!I102))="","",OFFSET('Water Data'!$I$29,0,10*ROW('Water Data'!I102)))</f>
        <v/>
      </c>
      <c r="CK108" s="330" t="str">
        <f ca="true">+IF(OFFSET('Sanitation Data'!$D$28,0,10*ROW('Sanitation Data'!D102))="","",OFFSET('Sanitation Data'!$D$28,0,10*ROW('Sanitation Data'!D102)))</f>
        <v/>
      </c>
      <c r="CL108" s="330" t="str">
        <f ca="true">+IF(OFFSET('Sanitation Data'!$D$29,0,10*ROW('Sanitation Data'!D102))="","",OFFSET('Sanitation Data'!$D$29,0,10*ROW('Sanitation Data'!D102)))</f>
        <v/>
      </c>
      <c r="CM108" s="330" t="str">
        <f ca="true">+IF(OFFSET('Sanitation Data'!$D$30,0,10*ROW('Sanitation Data'!D102))="","",OFFSET('Sanitation Data'!$D$30,0,10*ROW('Sanitation Data'!D102)))</f>
        <v/>
      </c>
      <c r="CN108" s="330" t="str">
        <f ca="true">+IF(OFFSET('Sanitation Data'!$D$31,0,10*ROW('Sanitation Data'!D102))="","",OFFSET('Sanitation Data'!$D$31,0,10*ROW('Sanitation Data'!D102)))</f>
        <v/>
      </c>
      <c r="CO108" s="330" t="str">
        <f ca="true">+IF(OFFSET('Sanitation Data'!$D$32,0,10*ROW('Sanitation Data'!D102))="","",OFFSET('Sanitation Data'!$D$32,0,10*ROW('Sanitation Data'!D102)))</f>
        <v/>
      </c>
      <c r="CP108" s="330" t="str">
        <f ca="true">+IF(OFFSET('Sanitation Data'!$E$28,0,10*ROW('Sanitation Data'!E102))="","",OFFSET('Sanitation Data'!$E$28,0,10*ROW('Sanitation Data'!E102)))</f>
        <v/>
      </c>
      <c r="CQ108" s="330" t="str">
        <f ca="true">+IF(OFFSET('Sanitation Data'!$E$29,0,10*ROW('Sanitation Data'!E102))="","",OFFSET('Sanitation Data'!$E$29,0,10*ROW('Sanitation Data'!E102)))</f>
        <v/>
      </c>
      <c r="CR108" s="330" t="str">
        <f ca="true">+IF(OFFSET('Sanitation Data'!$E$30,0,10*ROW('Sanitation Data'!E102))="","",OFFSET('Sanitation Data'!$E$30,0,10*ROW('Sanitation Data'!E102)))</f>
        <v/>
      </c>
      <c r="CS108" s="330" t="str">
        <f ca="true">+IF(OFFSET('Sanitation Data'!$E$31,0,10*ROW('Sanitation Data'!E102))="","",OFFSET('Sanitation Data'!$E$31,0,10*ROW('Sanitation Data'!E102)))</f>
        <v/>
      </c>
      <c r="CT108" s="330" t="str">
        <f ca="true">+IF(OFFSET('Sanitation Data'!$E$32,0,10*ROW('Sanitation Data'!E102))="","",OFFSET('Sanitation Data'!$E$32,0,10*ROW('Sanitation Data'!E102)))</f>
        <v/>
      </c>
      <c r="CU108" s="330" t="str">
        <f ca="true">+IF(OFFSET('Sanitation Data'!$F$28,0,10*ROW('Sanitation Data'!F102))="","",OFFSET('Sanitation Data'!$F$28,0,10*ROW('Sanitation Data'!F102)))</f>
        <v/>
      </c>
      <c r="CV108" s="330" t="str">
        <f ca="true">+IF(OFFSET('Sanitation Data'!$F$29,0,10*ROW('Sanitation Data'!F102))="","",OFFSET('Sanitation Data'!$F$29,0,10*ROW('Sanitation Data'!F102)))</f>
        <v/>
      </c>
      <c r="CW108" s="330" t="str">
        <f ca="true">+IF(OFFSET('Sanitation Data'!$F$30,0,10*ROW('Sanitation Data'!F102))="","",OFFSET('Sanitation Data'!$F$30,0,10*ROW('Sanitation Data'!F102)))</f>
        <v/>
      </c>
      <c r="CX108" s="330" t="str">
        <f ca="true">+IF(OFFSET('Sanitation Data'!$F$31,0,10*ROW('Sanitation Data'!F102))="","",OFFSET('Sanitation Data'!$F$31,0,10*ROW('Sanitation Data'!F102)))</f>
        <v/>
      </c>
      <c r="CY108" s="330" t="str">
        <f ca="true">+IF(OFFSET('Sanitation Data'!$F$32,0,10*ROW('Sanitation Data'!F102))="","",OFFSET('Sanitation Data'!$F$32,0,10*ROW('Sanitation Data'!F102)))</f>
        <v/>
      </c>
      <c r="CZ108" s="330" t="str">
        <f ca="true">+IF(OFFSET('Sanitation Data'!$G$28,0,10*ROW('Sanitation Data'!G102))="","",OFFSET('Sanitation Data'!$G$28,0,10*ROW('Sanitation Data'!G102)))</f>
        <v/>
      </c>
      <c r="DA108" s="330" t="str">
        <f ca="true">+IF(OFFSET('Sanitation Data'!$G$29,0,10*ROW('Sanitation Data'!G102))="","",OFFSET('Sanitation Data'!$G$29,0,10*ROW('Sanitation Data'!G102)))</f>
        <v/>
      </c>
      <c r="DB108" s="330" t="str">
        <f ca="true">+IF(OFFSET('Sanitation Data'!$G$30,0,10*ROW('Sanitation Data'!G102))="","",OFFSET('Sanitation Data'!$G$30,0,10*ROW('Sanitation Data'!G102)))</f>
        <v/>
      </c>
      <c r="DC108" s="330" t="str">
        <f ca="true">+IF(OFFSET('Sanitation Data'!$G$31,0,10*ROW('Sanitation Data'!G102))="","",OFFSET('Sanitation Data'!$G$31,0,10*ROW('Sanitation Data'!G102)))</f>
        <v/>
      </c>
      <c r="DD108" s="330" t="str">
        <f ca="true">+IF(OFFSET('Sanitation Data'!$G$32,0,10*ROW('Sanitation Data'!G102))="","",OFFSET('Sanitation Data'!$G$32,0,10*ROW('Sanitation Data'!G102)))</f>
        <v/>
      </c>
      <c r="DE108" s="330" t="str">
        <f ca="true">+IF(OFFSET('Sanitation Data'!$H$28,0,10*ROW('Sanitation Data'!H102))="","",OFFSET('Sanitation Data'!$H$28,0,10*ROW('Sanitation Data'!H102)))</f>
        <v/>
      </c>
      <c r="DF108" s="330" t="str">
        <f ca="true">+IF(OFFSET('Sanitation Data'!$H$29,0,10*ROW('Sanitation Data'!H102))="","",OFFSET('Sanitation Data'!$H$29,0,10*ROW('Sanitation Data'!H102)))</f>
        <v/>
      </c>
      <c r="DG108" s="330" t="str">
        <f ca="true">+IF(OFFSET('Sanitation Data'!$H$30,0,10*ROW('Sanitation Data'!H102))="","",OFFSET('Sanitation Data'!$H$30,0,10*ROW('Sanitation Data'!H102)))</f>
        <v/>
      </c>
      <c r="DH108" s="330" t="str">
        <f ca="true">+IF(OFFSET('Sanitation Data'!$H$31,0,10*ROW('Sanitation Data'!H102))="","",OFFSET('Sanitation Data'!$H$31,0,10*ROW('Sanitation Data'!H102)))</f>
        <v/>
      </c>
      <c r="DI108" s="330" t="str">
        <f ca="true">+IF(OFFSET('Sanitation Data'!$H$32,0,10*ROW('Sanitation Data'!H102))="","",OFFSET('Sanitation Data'!$H$32,0,10*ROW('Sanitation Data'!H102)))</f>
        <v/>
      </c>
      <c r="DJ108" s="330" t="str">
        <f ca="true">+IF(OFFSET('Sanitation Data'!$I$28,0,10*ROW('Sanitation Data'!I102))="","",OFFSET('Sanitation Data'!$I$28,0,10*ROW('Sanitation Data'!I102)))</f>
        <v/>
      </c>
      <c r="DK108" s="330" t="str">
        <f ca="true">+IF(OFFSET('Sanitation Data'!$I$29,0,10*ROW('Sanitation Data'!I102))="","",OFFSET('Sanitation Data'!$I$29,0,10*ROW('Sanitation Data'!I102)))</f>
        <v/>
      </c>
      <c r="DL108" s="330" t="str">
        <f ca="true">+IF(OFFSET('Sanitation Data'!$I$30,0,10*ROW('Sanitation Data'!I102))="","",OFFSET('Sanitation Data'!$I$30,0,10*ROW('Sanitation Data'!I102)))</f>
        <v/>
      </c>
      <c r="DM108" s="330" t="str">
        <f ca="true">+IF(OFFSET('Sanitation Data'!$I$31,0,10*ROW('Sanitation Data'!I102))="","",OFFSET('Sanitation Data'!$I$31,0,10*ROW('Sanitation Data'!I102)))</f>
        <v/>
      </c>
      <c r="DN108" s="330" t="str">
        <f ca="true">+IF(OFFSET('Sanitation Data'!$I$32,0,10*ROW('Sanitation Data'!I102))="","",OFFSET('Sanitation Data'!$I$32,0,10*ROW('Sanitation Data'!I102)))</f>
        <v/>
      </c>
      <c r="DO108" s="330" t="str">
        <f ca="true">+IF(OFFSET('Hygiene Data'!$D$11,0,10*ROW('Hygiene Data'!D102))="","",OFFSET('Hygiene Data'!$D$11,0,10*ROW('Hygiene Data'!D102)))</f>
        <v/>
      </c>
      <c r="DP108" s="330" t="str">
        <f ca="true">+IF(OFFSET('Hygiene Data'!$D$12,0,10*ROW('Hygiene Data'!D102))="","",OFFSET('Hygiene Data'!$D$12,0,10*ROW('Hygiene Data'!D102)))</f>
        <v/>
      </c>
      <c r="DQ108" s="330" t="str">
        <f ca="true">+IF(OFFSET('Hygiene Data'!$D$13,0,10*ROW('Hygiene Data'!D102))="","",OFFSET('Hygiene Data'!$D$13,0,10*ROW('Hygiene Data'!D102)))</f>
        <v/>
      </c>
      <c r="DR108" s="330" t="str">
        <f ca="true">+IF(OFFSET('Hygiene Data'!$E$11,0,10*ROW('Hygiene Data'!E102))="","",OFFSET('Hygiene Data'!$E$11,0,10*ROW('Hygiene Data'!E102)))</f>
        <v/>
      </c>
      <c r="DS108" s="330" t="str">
        <f ca="true">+IF(OFFSET('Hygiene Data'!$E$12,0,10*ROW('Hygiene Data'!E102))="","",OFFSET('Hygiene Data'!$E$12,0,10*ROW('Hygiene Data'!E102)))</f>
        <v/>
      </c>
      <c r="DT108" s="330" t="str">
        <f ca="true">+IF(OFFSET('Hygiene Data'!$E$13,0,10*ROW('Hygiene Data'!E102))="","",OFFSET('Hygiene Data'!$E$13,0,10*ROW('Hygiene Data'!E102)))</f>
        <v/>
      </c>
      <c r="DU108" s="330" t="str">
        <f ca="true">+IF(OFFSET('Hygiene Data'!$F$11,0,10*ROW('Hygiene Data'!F102))="","",OFFSET('Hygiene Data'!$F$11,0,10*ROW('Hygiene Data'!F102)))</f>
        <v/>
      </c>
      <c r="DV108" s="330" t="str">
        <f ca="true">+IF(OFFSET('Hygiene Data'!$F$12,0,10*ROW('Hygiene Data'!F102))="","",OFFSET('Hygiene Data'!$F$12,0,10*ROW('Hygiene Data'!F102)))</f>
        <v/>
      </c>
      <c r="DW108" s="330" t="str">
        <f ca="true">+IF(OFFSET('Hygiene Data'!$F$13,0,10*ROW('Hygiene Data'!F102))="","",OFFSET('Hygiene Data'!$F$13,0,10*ROW('Hygiene Data'!F102)))</f>
        <v/>
      </c>
      <c r="DX108" s="330" t="str">
        <f ca="true">+IF(OFFSET('Hygiene Data'!$G$11,0,10*ROW('Hygiene Data'!G102))="","",OFFSET('Hygiene Data'!$G$11,0,10*ROW('Hygiene Data'!G102)))</f>
        <v/>
      </c>
      <c r="DY108" s="330" t="str">
        <f ca="true">+IF(OFFSET('Hygiene Data'!$G$12,0,10*ROW('Hygiene Data'!G102))="","",OFFSET('Hygiene Data'!$G$12,0,10*ROW('Hygiene Data'!G102)))</f>
        <v/>
      </c>
      <c r="DZ108" s="330" t="str">
        <f ca="true">+IF(OFFSET('Hygiene Data'!$G$13,0,10*ROW('Hygiene Data'!G102))="","",OFFSET('Hygiene Data'!$G$13,0,10*ROW('Hygiene Data'!G102)))</f>
        <v/>
      </c>
      <c r="EA108" s="330" t="str">
        <f ca="true">+IF(OFFSET('Hygiene Data'!$H$11,0,10*ROW('Hygiene Data'!H102))="","",OFFSET('Hygiene Data'!$H$11,0,10*ROW('Hygiene Data'!H102)))</f>
        <v/>
      </c>
      <c r="EB108" s="330" t="str">
        <f ca="true">+IF(OFFSET('Hygiene Data'!$H$12,0,10*ROW('Hygiene Data'!H102))="","",OFFSET('Hygiene Data'!$H$12,0,10*ROW('Hygiene Data'!H102)))</f>
        <v/>
      </c>
      <c r="EC108" s="330" t="str">
        <f ca="true">+IF(OFFSET('Hygiene Data'!$H$13,0,10*ROW('Hygiene Data'!H102))="","",OFFSET('Hygiene Data'!$H$13,0,10*ROW('Hygiene Data'!H102)))</f>
        <v/>
      </c>
      <c r="ED108" s="330" t="str">
        <f ca="true">+IF(OFFSET('Hygiene Data'!$I$11,0,10*ROW('Hygiene Data'!I102))="","",OFFSET('Hygiene Data'!$I$11,0,10*ROW('Hygiene Data'!I102)))</f>
        <v/>
      </c>
      <c r="EE108" s="330" t="str">
        <f ca="true">+IF(OFFSET('Hygiene Data'!$I$12,0,10*ROW('Hygiene Data'!I102))="","",OFFSET('Hygiene Data'!$I$12,0,10*ROW('Hygiene Data'!I102)))</f>
        <v/>
      </c>
      <c r="EF108" s="33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90"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30"/>
      <c r="BS109" s="330" t="str">
        <f ca="true">+IF(OFFSET('Water Data'!$D$27,0,10*ROW('Water Data'!D103))="","",OFFSET('Water Data'!$D$27,0,10*ROW('Water Data'!D103)))</f>
        <v/>
      </c>
      <c r="BT109" s="330" t="str">
        <f ca="true">+IF(OFFSET('Water Data'!$D$28,0,10*ROW('Water Data'!D103))="","",OFFSET('Water Data'!$D$28,0,10*ROW('Water Data'!D103)))</f>
        <v/>
      </c>
      <c r="BU109" s="330" t="str">
        <f ca="true">+IF(OFFSET('Water Data'!$D$29,0,10*ROW('Water Data'!D103))="","",OFFSET('Water Data'!$D$29,0,10*ROW('Water Data'!D103)))</f>
        <v/>
      </c>
      <c r="BV109" s="330" t="str">
        <f ca="true">+IF(OFFSET('Water Data'!$E$27,0,10*ROW('Water Data'!E103))="","",OFFSET('Water Data'!$E$27,0,10*ROW('Water Data'!E103)))</f>
        <v/>
      </c>
      <c r="BW109" s="330" t="str">
        <f ca="true">+IF(OFFSET('Water Data'!$E$28,0,10*ROW('Water Data'!E103))="","",OFFSET('Water Data'!$E$28,0,10*ROW('Water Data'!E103)))</f>
        <v/>
      </c>
      <c r="BX109" s="330" t="str">
        <f ca="true">+IF(OFFSET('Water Data'!$E$29,0,10*ROW('Water Data'!E103))="","",OFFSET('Water Data'!$E$29,0,10*ROW('Water Data'!E103)))</f>
        <v/>
      </c>
      <c r="BY109" s="330" t="str">
        <f ca="true">+IF(OFFSET('Water Data'!$F$27,0,10*ROW('Water Data'!F103))="","",OFFSET('Water Data'!$F$27,0,10*ROW('Water Data'!F103)))</f>
        <v/>
      </c>
      <c r="BZ109" s="330" t="str">
        <f ca="true">+IF(OFFSET('Water Data'!$F$28,0,10*ROW('Water Data'!F103))="","",OFFSET('Water Data'!$F$28,0,10*ROW('Water Data'!F103)))</f>
        <v/>
      </c>
      <c r="CA109" s="330" t="str">
        <f ca="true">+IF(OFFSET('Water Data'!$F$29,0,10*ROW('Water Data'!F103))="","",OFFSET('Water Data'!$F$29,0,10*ROW('Water Data'!F103)))</f>
        <v/>
      </c>
      <c r="CB109" s="330" t="str">
        <f ca="true">+IF(OFFSET('Water Data'!$G$27,0,10*ROW('Water Data'!G103))="","",OFFSET('Water Data'!$G$27,0,10*ROW('Water Data'!G103)))</f>
        <v/>
      </c>
      <c r="CC109" s="330" t="str">
        <f ca="true">+IF(OFFSET('Water Data'!$G$28,0,10*ROW('Water Data'!G103))="","",OFFSET('Water Data'!$G$28,0,10*ROW('Water Data'!G103)))</f>
        <v/>
      </c>
      <c r="CD109" s="330" t="str">
        <f ca="true">+IF(OFFSET('Water Data'!$G$29,0,10*ROW('Water Data'!G103))="","",OFFSET('Water Data'!$G$29,0,10*ROW('Water Data'!G103)))</f>
        <v/>
      </c>
      <c r="CE109" s="330" t="str">
        <f ca="true">+IF(OFFSET('Water Data'!$H$27,0,10*ROW('Water Data'!H103))="","",OFFSET('Water Data'!$H$27,0,10*ROW('Water Data'!H103)))</f>
        <v/>
      </c>
      <c r="CF109" s="330" t="str">
        <f ca="true">+IF(OFFSET('Water Data'!$H$28,0,10*ROW('Water Data'!H103))="","",OFFSET('Water Data'!$H$28,0,10*ROW('Water Data'!H103)))</f>
        <v/>
      </c>
      <c r="CG109" s="330" t="str">
        <f ca="true">+IF(OFFSET('Water Data'!$H$29,0,10*ROW('Water Data'!H103))="","",OFFSET('Water Data'!$H$29,0,10*ROW('Water Data'!H103)))</f>
        <v/>
      </c>
      <c r="CH109" s="330" t="str">
        <f ca="true">+IF(OFFSET('Water Data'!$I$27,0,10*ROW('Water Data'!I103))="","",OFFSET('Water Data'!$I$27,0,10*ROW('Water Data'!I103)))</f>
        <v/>
      </c>
      <c r="CI109" s="330" t="str">
        <f ca="true">+IF(OFFSET('Water Data'!$I$28,0,10*ROW('Water Data'!I103))="","",OFFSET('Water Data'!$I$28,0,10*ROW('Water Data'!I103)))</f>
        <v/>
      </c>
      <c r="CJ109" s="330" t="str">
        <f ca="true">+IF(OFFSET('Water Data'!$I$29,0,10*ROW('Water Data'!I103))="","",OFFSET('Water Data'!$I$29,0,10*ROW('Water Data'!I103)))</f>
        <v/>
      </c>
      <c r="CK109" s="330" t="str">
        <f ca="true">+IF(OFFSET('Sanitation Data'!$D$28,0,10*ROW('Sanitation Data'!D103))="","",OFFSET('Sanitation Data'!$D$28,0,10*ROW('Sanitation Data'!D103)))</f>
        <v/>
      </c>
      <c r="CL109" s="330" t="str">
        <f ca="true">+IF(OFFSET('Sanitation Data'!$D$29,0,10*ROW('Sanitation Data'!D103))="","",OFFSET('Sanitation Data'!$D$29,0,10*ROW('Sanitation Data'!D103)))</f>
        <v/>
      </c>
      <c r="CM109" s="330" t="str">
        <f ca="true">+IF(OFFSET('Sanitation Data'!$D$30,0,10*ROW('Sanitation Data'!D103))="","",OFFSET('Sanitation Data'!$D$30,0,10*ROW('Sanitation Data'!D103)))</f>
        <v/>
      </c>
      <c r="CN109" s="330" t="str">
        <f ca="true">+IF(OFFSET('Sanitation Data'!$D$31,0,10*ROW('Sanitation Data'!D103))="","",OFFSET('Sanitation Data'!$D$31,0,10*ROW('Sanitation Data'!D103)))</f>
        <v/>
      </c>
      <c r="CO109" s="330" t="str">
        <f ca="true">+IF(OFFSET('Sanitation Data'!$D$32,0,10*ROW('Sanitation Data'!D103))="","",OFFSET('Sanitation Data'!$D$32,0,10*ROW('Sanitation Data'!D103)))</f>
        <v/>
      </c>
      <c r="CP109" s="330" t="str">
        <f ca="true">+IF(OFFSET('Sanitation Data'!$E$28,0,10*ROW('Sanitation Data'!E103))="","",OFFSET('Sanitation Data'!$E$28,0,10*ROW('Sanitation Data'!E103)))</f>
        <v/>
      </c>
      <c r="CQ109" s="330" t="str">
        <f ca="true">+IF(OFFSET('Sanitation Data'!$E$29,0,10*ROW('Sanitation Data'!E103))="","",OFFSET('Sanitation Data'!$E$29,0,10*ROW('Sanitation Data'!E103)))</f>
        <v/>
      </c>
      <c r="CR109" s="330" t="str">
        <f ca="true">+IF(OFFSET('Sanitation Data'!$E$30,0,10*ROW('Sanitation Data'!E103))="","",OFFSET('Sanitation Data'!$E$30,0,10*ROW('Sanitation Data'!E103)))</f>
        <v/>
      </c>
      <c r="CS109" s="330" t="str">
        <f ca="true">+IF(OFFSET('Sanitation Data'!$E$31,0,10*ROW('Sanitation Data'!E103))="","",OFFSET('Sanitation Data'!$E$31,0,10*ROW('Sanitation Data'!E103)))</f>
        <v/>
      </c>
      <c r="CT109" s="330" t="str">
        <f ca="true">+IF(OFFSET('Sanitation Data'!$E$32,0,10*ROW('Sanitation Data'!E103))="","",OFFSET('Sanitation Data'!$E$32,0,10*ROW('Sanitation Data'!E103)))</f>
        <v/>
      </c>
      <c r="CU109" s="330" t="str">
        <f ca="true">+IF(OFFSET('Sanitation Data'!$F$28,0,10*ROW('Sanitation Data'!F103))="","",OFFSET('Sanitation Data'!$F$28,0,10*ROW('Sanitation Data'!F103)))</f>
        <v/>
      </c>
      <c r="CV109" s="330" t="str">
        <f ca="true">+IF(OFFSET('Sanitation Data'!$F$29,0,10*ROW('Sanitation Data'!F103))="","",OFFSET('Sanitation Data'!$F$29,0,10*ROW('Sanitation Data'!F103)))</f>
        <v/>
      </c>
      <c r="CW109" s="330" t="str">
        <f ca="true">+IF(OFFSET('Sanitation Data'!$F$30,0,10*ROW('Sanitation Data'!F103))="","",OFFSET('Sanitation Data'!$F$30,0,10*ROW('Sanitation Data'!F103)))</f>
        <v/>
      </c>
      <c r="CX109" s="330" t="str">
        <f ca="true">+IF(OFFSET('Sanitation Data'!$F$31,0,10*ROW('Sanitation Data'!F103))="","",OFFSET('Sanitation Data'!$F$31,0,10*ROW('Sanitation Data'!F103)))</f>
        <v/>
      </c>
      <c r="CY109" s="330" t="str">
        <f ca="true">+IF(OFFSET('Sanitation Data'!$F$32,0,10*ROW('Sanitation Data'!F103))="","",OFFSET('Sanitation Data'!$F$32,0,10*ROW('Sanitation Data'!F103)))</f>
        <v/>
      </c>
      <c r="CZ109" s="330" t="str">
        <f ca="true">+IF(OFFSET('Sanitation Data'!$G$28,0,10*ROW('Sanitation Data'!G103))="","",OFFSET('Sanitation Data'!$G$28,0,10*ROW('Sanitation Data'!G103)))</f>
        <v/>
      </c>
      <c r="DA109" s="330" t="str">
        <f ca="true">+IF(OFFSET('Sanitation Data'!$G$29,0,10*ROW('Sanitation Data'!G103))="","",OFFSET('Sanitation Data'!$G$29,0,10*ROW('Sanitation Data'!G103)))</f>
        <v/>
      </c>
      <c r="DB109" s="330" t="str">
        <f ca="true">+IF(OFFSET('Sanitation Data'!$G$30,0,10*ROW('Sanitation Data'!G103))="","",OFFSET('Sanitation Data'!$G$30,0,10*ROW('Sanitation Data'!G103)))</f>
        <v/>
      </c>
      <c r="DC109" s="330" t="str">
        <f ca="true">+IF(OFFSET('Sanitation Data'!$G$31,0,10*ROW('Sanitation Data'!G103))="","",OFFSET('Sanitation Data'!$G$31,0,10*ROW('Sanitation Data'!G103)))</f>
        <v/>
      </c>
      <c r="DD109" s="330" t="str">
        <f ca="true">+IF(OFFSET('Sanitation Data'!$G$32,0,10*ROW('Sanitation Data'!G103))="","",OFFSET('Sanitation Data'!$G$32,0,10*ROW('Sanitation Data'!G103)))</f>
        <v/>
      </c>
      <c r="DE109" s="330" t="str">
        <f ca="true">+IF(OFFSET('Sanitation Data'!$H$28,0,10*ROW('Sanitation Data'!H103))="","",OFFSET('Sanitation Data'!$H$28,0,10*ROW('Sanitation Data'!H103)))</f>
        <v/>
      </c>
      <c r="DF109" s="330" t="str">
        <f ca="true">+IF(OFFSET('Sanitation Data'!$H$29,0,10*ROW('Sanitation Data'!H103))="","",OFFSET('Sanitation Data'!$H$29,0,10*ROW('Sanitation Data'!H103)))</f>
        <v/>
      </c>
      <c r="DG109" s="330" t="str">
        <f ca="true">+IF(OFFSET('Sanitation Data'!$H$30,0,10*ROW('Sanitation Data'!H103))="","",OFFSET('Sanitation Data'!$H$30,0,10*ROW('Sanitation Data'!H103)))</f>
        <v/>
      </c>
      <c r="DH109" s="330" t="str">
        <f ca="true">+IF(OFFSET('Sanitation Data'!$H$31,0,10*ROW('Sanitation Data'!H103))="","",OFFSET('Sanitation Data'!$H$31,0,10*ROW('Sanitation Data'!H103)))</f>
        <v/>
      </c>
      <c r="DI109" s="330" t="str">
        <f ca="true">+IF(OFFSET('Sanitation Data'!$H$32,0,10*ROW('Sanitation Data'!H103))="","",OFFSET('Sanitation Data'!$H$32,0,10*ROW('Sanitation Data'!H103)))</f>
        <v/>
      </c>
      <c r="DJ109" s="330" t="str">
        <f ca="true">+IF(OFFSET('Sanitation Data'!$I$28,0,10*ROW('Sanitation Data'!I103))="","",OFFSET('Sanitation Data'!$I$28,0,10*ROW('Sanitation Data'!I103)))</f>
        <v/>
      </c>
      <c r="DK109" s="330" t="str">
        <f ca="true">+IF(OFFSET('Sanitation Data'!$I$29,0,10*ROW('Sanitation Data'!I103))="","",OFFSET('Sanitation Data'!$I$29,0,10*ROW('Sanitation Data'!I103)))</f>
        <v/>
      </c>
      <c r="DL109" s="330" t="str">
        <f ca="true">+IF(OFFSET('Sanitation Data'!$I$30,0,10*ROW('Sanitation Data'!I103))="","",OFFSET('Sanitation Data'!$I$30,0,10*ROW('Sanitation Data'!I103)))</f>
        <v/>
      </c>
      <c r="DM109" s="330" t="str">
        <f ca="true">+IF(OFFSET('Sanitation Data'!$I$31,0,10*ROW('Sanitation Data'!I103))="","",OFFSET('Sanitation Data'!$I$31,0,10*ROW('Sanitation Data'!I103)))</f>
        <v/>
      </c>
      <c r="DN109" s="330" t="str">
        <f ca="true">+IF(OFFSET('Sanitation Data'!$I$32,0,10*ROW('Sanitation Data'!I103))="","",OFFSET('Sanitation Data'!$I$32,0,10*ROW('Sanitation Data'!I103)))</f>
        <v/>
      </c>
      <c r="DO109" s="330" t="str">
        <f ca="true">+IF(OFFSET('Hygiene Data'!$D$11,0,10*ROW('Hygiene Data'!D103))="","",OFFSET('Hygiene Data'!$D$11,0,10*ROW('Hygiene Data'!D103)))</f>
        <v/>
      </c>
      <c r="DP109" s="330" t="str">
        <f ca="true">+IF(OFFSET('Hygiene Data'!$D$12,0,10*ROW('Hygiene Data'!D103))="","",OFFSET('Hygiene Data'!$D$12,0,10*ROW('Hygiene Data'!D103)))</f>
        <v/>
      </c>
      <c r="DQ109" s="330" t="str">
        <f ca="true">+IF(OFFSET('Hygiene Data'!$D$13,0,10*ROW('Hygiene Data'!D103))="","",OFFSET('Hygiene Data'!$D$13,0,10*ROW('Hygiene Data'!D103)))</f>
        <v/>
      </c>
      <c r="DR109" s="330" t="str">
        <f ca="true">+IF(OFFSET('Hygiene Data'!$E$11,0,10*ROW('Hygiene Data'!E103))="","",OFFSET('Hygiene Data'!$E$11,0,10*ROW('Hygiene Data'!E103)))</f>
        <v/>
      </c>
      <c r="DS109" s="330" t="str">
        <f ca="true">+IF(OFFSET('Hygiene Data'!$E$12,0,10*ROW('Hygiene Data'!E103))="","",OFFSET('Hygiene Data'!$E$12,0,10*ROW('Hygiene Data'!E103)))</f>
        <v/>
      </c>
      <c r="DT109" s="330" t="str">
        <f ca="true">+IF(OFFSET('Hygiene Data'!$E$13,0,10*ROW('Hygiene Data'!E103))="","",OFFSET('Hygiene Data'!$E$13,0,10*ROW('Hygiene Data'!E103)))</f>
        <v/>
      </c>
      <c r="DU109" s="330" t="str">
        <f ca="true">+IF(OFFSET('Hygiene Data'!$F$11,0,10*ROW('Hygiene Data'!F103))="","",OFFSET('Hygiene Data'!$F$11,0,10*ROW('Hygiene Data'!F103)))</f>
        <v/>
      </c>
      <c r="DV109" s="330" t="str">
        <f ca="true">+IF(OFFSET('Hygiene Data'!$F$12,0,10*ROW('Hygiene Data'!F103))="","",OFFSET('Hygiene Data'!$F$12,0,10*ROW('Hygiene Data'!F103)))</f>
        <v/>
      </c>
      <c r="DW109" s="330" t="str">
        <f ca="true">+IF(OFFSET('Hygiene Data'!$F$13,0,10*ROW('Hygiene Data'!F103))="","",OFFSET('Hygiene Data'!$F$13,0,10*ROW('Hygiene Data'!F103)))</f>
        <v/>
      </c>
      <c r="DX109" s="330" t="str">
        <f ca="true">+IF(OFFSET('Hygiene Data'!$G$11,0,10*ROW('Hygiene Data'!G103))="","",OFFSET('Hygiene Data'!$G$11,0,10*ROW('Hygiene Data'!G103)))</f>
        <v/>
      </c>
      <c r="DY109" s="330" t="str">
        <f ca="true">+IF(OFFSET('Hygiene Data'!$G$12,0,10*ROW('Hygiene Data'!G103))="","",OFFSET('Hygiene Data'!$G$12,0,10*ROW('Hygiene Data'!G103)))</f>
        <v/>
      </c>
      <c r="DZ109" s="330" t="str">
        <f ca="true">+IF(OFFSET('Hygiene Data'!$G$13,0,10*ROW('Hygiene Data'!G103))="","",OFFSET('Hygiene Data'!$G$13,0,10*ROW('Hygiene Data'!G103)))</f>
        <v/>
      </c>
      <c r="EA109" s="330" t="str">
        <f ca="true">+IF(OFFSET('Hygiene Data'!$H$11,0,10*ROW('Hygiene Data'!H103))="","",OFFSET('Hygiene Data'!$H$11,0,10*ROW('Hygiene Data'!H103)))</f>
        <v/>
      </c>
      <c r="EB109" s="330" t="str">
        <f ca="true">+IF(OFFSET('Hygiene Data'!$H$12,0,10*ROW('Hygiene Data'!H103))="","",OFFSET('Hygiene Data'!$H$12,0,10*ROW('Hygiene Data'!H103)))</f>
        <v/>
      </c>
      <c r="EC109" s="330" t="str">
        <f ca="true">+IF(OFFSET('Hygiene Data'!$H$13,0,10*ROW('Hygiene Data'!H103))="","",OFFSET('Hygiene Data'!$H$13,0,10*ROW('Hygiene Data'!H103)))</f>
        <v/>
      </c>
      <c r="ED109" s="330" t="str">
        <f ca="true">+IF(OFFSET('Hygiene Data'!$I$11,0,10*ROW('Hygiene Data'!I103))="","",OFFSET('Hygiene Data'!$I$11,0,10*ROW('Hygiene Data'!I103)))</f>
        <v/>
      </c>
      <c r="EE109" s="330" t="str">
        <f ca="true">+IF(OFFSET('Hygiene Data'!$I$12,0,10*ROW('Hygiene Data'!I103))="","",OFFSET('Hygiene Data'!$I$12,0,10*ROW('Hygiene Data'!I103)))</f>
        <v/>
      </c>
      <c r="EF109" s="33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90"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30"/>
      <c r="BS110" s="330" t="str">
        <f ca="true">+IF(OFFSET('Water Data'!$D$27,0,10*ROW('Water Data'!D104))="","",OFFSET('Water Data'!$D$27,0,10*ROW('Water Data'!D104)))</f>
        <v/>
      </c>
      <c r="BT110" s="330" t="str">
        <f ca="true">+IF(OFFSET('Water Data'!$D$28,0,10*ROW('Water Data'!D104))="","",OFFSET('Water Data'!$D$28,0,10*ROW('Water Data'!D104)))</f>
        <v/>
      </c>
      <c r="BU110" s="330" t="str">
        <f ca="true">+IF(OFFSET('Water Data'!$D$29,0,10*ROW('Water Data'!D104))="","",OFFSET('Water Data'!$D$29,0,10*ROW('Water Data'!D104)))</f>
        <v/>
      </c>
      <c r="BV110" s="330" t="str">
        <f ca="true">+IF(OFFSET('Water Data'!$E$27,0,10*ROW('Water Data'!E104))="","",OFFSET('Water Data'!$E$27,0,10*ROW('Water Data'!E104)))</f>
        <v/>
      </c>
      <c r="BW110" s="330" t="str">
        <f ca="true">+IF(OFFSET('Water Data'!$E$28,0,10*ROW('Water Data'!E104))="","",OFFSET('Water Data'!$E$28,0,10*ROW('Water Data'!E104)))</f>
        <v/>
      </c>
      <c r="BX110" s="330" t="str">
        <f ca="true">+IF(OFFSET('Water Data'!$E$29,0,10*ROW('Water Data'!E104))="","",OFFSET('Water Data'!$E$29,0,10*ROW('Water Data'!E104)))</f>
        <v/>
      </c>
      <c r="BY110" s="330" t="str">
        <f ca="true">+IF(OFFSET('Water Data'!$F$27,0,10*ROW('Water Data'!F104))="","",OFFSET('Water Data'!$F$27,0,10*ROW('Water Data'!F104)))</f>
        <v/>
      </c>
      <c r="BZ110" s="330" t="str">
        <f ca="true">+IF(OFFSET('Water Data'!$F$28,0,10*ROW('Water Data'!F104))="","",OFFSET('Water Data'!$F$28,0,10*ROW('Water Data'!F104)))</f>
        <v/>
      </c>
      <c r="CA110" s="330" t="str">
        <f ca="true">+IF(OFFSET('Water Data'!$F$29,0,10*ROW('Water Data'!F104))="","",OFFSET('Water Data'!$F$29,0,10*ROW('Water Data'!F104)))</f>
        <v/>
      </c>
      <c r="CB110" s="330" t="str">
        <f ca="true">+IF(OFFSET('Water Data'!$G$27,0,10*ROW('Water Data'!G104))="","",OFFSET('Water Data'!$G$27,0,10*ROW('Water Data'!G104)))</f>
        <v/>
      </c>
      <c r="CC110" s="330" t="str">
        <f ca="true">+IF(OFFSET('Water Data'!$G$28,0,10*ROW('Water Data'!G104))="","",OFFSET('Water Data'!$G$28,0,10*ROW('Water Data'!G104)))</f>
        <v/>
      </c>
      <c r="CD110" s="330" t="str">
        <f ca="true">+IF(OFFSET('Water Data'!$G$29,0,10*ROW('Water Data'!G104))="","",OFFSET('Water Data'!$G$29,0,10*ROW('Water Data'!G104)))</f>
        <v/>
      </c>
      <c r="CE110" s="330" t="str">
        <f ca="true">+IF(OFFSET('Water Data'!$H$27,0,10*ROW('Water Data'!H104))="","",OFFSET('Water Data'!$H$27,0,10*ROW('Water Data'!H104)))</f>
        <v/>
      </c>
      <c r="CF110" s="330" t="str">
        <f ca="true">+IF(OFFSET('Water Data'!$H$28,0,10*ROW('Water Data'!H104))="","",OFFSET('Water Data'!$H$28,0,10*ROW('Water Data'!H104)))</f>
        <v/>
      </c>
      <c r="CG110" s="330" t="str">
        <f ca="true">+IF(OFFSET('Water Data'!$H$29,0,10*ROW('Water Data'!H104))="","",OFFSET('Water Data'!$H$29,0,10*ROW('Water Data'!H104)))</f>
        <v/>
      </c>
      <c r="CH110" s="330" t="str">
        <f ca="true">+IF(OFFSET('Water Data'!$I$27,0,10*ROW('Water Data'!I104))="","",OFFSET('Water Data'!$I$27,0,10*ROW('Water Data'!I104)))</f>
        <v/>
      </c>
      <c r="CI110" s="330" t="str">
        <f ca="true">+IF(OFFSET('Water Data'!$I$28,0,10*ROW('Water Data'!I104))="","",OFFSET('Water Data'!$I$28,0,10*ROW('Water Data'!I104)))</f>
        <v/>
      </c>
      <c r="CJ110" s="330" t="str">
        <f ca="true">+IF(OFFSET('Water Data'!$I$29,0,10*ROW('Water Data'!I104))="","",OFFSET('Water Data'!$I$29,0,10*ROW('Water Data'!I104)))</f>
        <v/>
      </c>
      <c r="CK110" s="330" t="str">
        <f ca="true">+IF(OFFSET('Sanitation Data'!$D$28,0,10*ROW('Sanitation Data'!D104))="","",OFFSET('Sanitation Data'!$D$28,0,10*ROW('Sanitation Data'!D104)))</f>
        <v/>
      </c>
      <c r="CL110" s="330" t="str">
        <f ca="true">+IF(OFFSET('Sanitation Data'!$D$29,0,10*ROW('Sanitation Data'!D104))="","",OFFSET('Sanitation Data'!$D$29,0,10*ROW('Sanitation Data'!D104)))</f>
        <v/>
      </c>
      <c r="CM110" s="330" t="str">
        <f ca="true">+IF(OFFSET('Sanitation Data'!$D$30,0,10*ROW('Sanitation Data'!D104))="","",OFFSET('Sanitation Data'!$D$30,0,10*ROW('Sanitation Data'!D104)))</f>
        <v/>
      </c>
      <c r="CN110" s="330" t="str">
        <f ca="true">+IF(OFFSET('Sanitation Data'!$D$31,0,10*ROW('Sanitation Data'!D104))="","",OFFSET('Sanitation Data'!$D$31,0,10*ROW('Sanitation Data'!D104)))</f>
        <v/>
      </c>
      <c r="CO110" s="330" t="str">
        <f ca="true">+IF(OFFSET('Sanitation Data'!$D$32,0,10*ROW('Sanitation Data'!D104))="","",OFFSET('Sanitation Data'!$D$32,0,10*ROW('Sanitation Data'!D104)))</f>
        <v/>
      </c>
      <c r="CP110" s="330" t="str">
        <f ca="true">+IF(OFFSET('Sanitation Data'!$E$28,0,10*ROW('Sanitation Data'!E104))="","",OFFSET('Sanitation Data'!$E$28,0,10*ROW('Sanitation Data'!E104)))</f>
        <v/>
      </c>
      <c r="CQ110" s="330" t="str">
        <f ca="true">+IF(OFFSET('Sanitation Data'!$E$29,0,10*ROW('Sanitation Data'!E104))="","",OFFSET('Sanitation Data'!$E$29,0,10*ROW('Sanitation Data'!E104)))</f>
        <v/>
      </c>
      <c r="CR110" s="330" t="str">
        <f ca="true">+IF(OFFSET('Sanitation Data'!$E$30,0,10*ROW('Sanitation Data'!E104))="","",OFFSET('Sanitation Data'!$E$30,0,10*ROW('Sanitation Data'!E104)))</f>
        <v/>
      </c>
      <c r="CS110" s="330" t="str">
        <f ca="true">+IF(OFFSET('Sanitation Data'!$E$31,0,10*ROW('Sanitation Data'!E104))="","",OFFSET('Sanitation Data'!$E$31,0,10*ROW('Sanitation Data'!E104)))</f>
        <v/>
      </c>
      <c r="CT110" s="330" t="str">
        <f ca="true">+IF(OFFSET('Sanitation Data'!$E$32,0,10*ROW('Sanitation Data'!E104))="","",OFFSET('Sanitation Data'!$E$32,0,10*ROW('Sanitation Data'!E104)))</f>
        <v/>
      </c>
      <c r="CU110" s="330" t="str">
        <f ca="true">+IF(OFFSET('Sanitation Data'!$F$28,0,10*ROW('Sanitation Data'!F104))="","",OFFSET('Sanitation Data'!$F$28,0,10*ROW('Sanitation Data'!F104)))</f>
        <v/>
      </c>
      <c r="CV110" s="330" t="str">
        <f ca="true">+IF(OFFSET('Sanitation Data'!$F$29,0,10*ROW('Sanitation Data'!F104))="","",OFFSET('Sanitation Data'!$F$29,0,10*ROW('Sanitation Data'!F104)))</f>
        <v/>
      </c>
      <c r="CW110" s="330" t="str">
        <f ca="true">+IF(OFFSET('Sanitation Data'!$F$30,0,10*ROW('Sanitation Data'!F104))="","",OFFSET('Sanitation Data'!$F$30,0,10*ROW('Sanitation Data'!F104)))</f>
        <v/>
      </c>
      <c r="CX110" s="330" t="str">
        <f ca="true">+IF(OFFSET('Sanitation Data'!$F$31,0,10*ROW('Sanitation Data'!F104))="","",OFFSET('Sanitation Data'!$F$31,0,10*ROW('Sanitation Data'!F104)))</f>
        <v/>
      </c>
      <c r="CY110" s="330" t="str">
        <f ca="true">+IF(OFFSET('Sanitation Data'!$F$32,0,10*ROW('Sanitation Data'!F104))="","",OFFSET('Sanitation Data'!$F$32,0,10*ROW('Sanitation Data'!F104)))</f>
        <v/>
      </c>
      <c r="CZ110" s="330" t="str">
        <f ca="true">+IF(OFFSET('Sanitation Data'!$G$28,0,10*ROW('Sanitation Data'!G104))="","",OFFSET('Sanitation Data'!$G$28,0,10*ROW('Sanitation Data'!G104)))</f>
        <v/>
      </c>
      <c r="DA110" s="330" t="str">
        <f ca="true">+IF(OFFSET('Sanitation Data'!$G$29,0,10*ROW('Sanitation Data'!G104))="","",OFFSET('Sanitation Data'!$G$29,0,10*ROW('Sanitation Data'!G104)))</f>
        <v/>
      </c>
      <c r="DB110" s="330" t="str">
        <f ca="true">+IF(OFFSET('Sanitation Data'!$G$30,0,10*ROW('Sanitation Data'!G104))="","",OFFSET('Sanitation Data'!$G$30,0,10*ROW('Sanitation Data'!G104)))</f>
        <v/>
      </c>
      <c r="DC110" s="330" t="str">
        <f ca="true">+IF(OFFSET('Sanitation Data'!$G$31,0,10*ROW('Sanitation Data'!G104))="","",OFFSET('Sanitation Data'!$G$31,0,10*ROW('Sanitation Data'!G104)))</f>
        <v/>
      </c>
      <c r="DD110" s="330" t="str">
        <f ca="true">+IF(OFFSET('Sanitation Data'!$G$32,0,10*ROW('Sanitation Data'!G104))="","",OFFSET('Sanitation Data'!$G$32,0,10*ROW('Sanitation Data'!G104)))</f>
        <v/>
      </c>
      <c r="DE110" s="330" t="str">
        <f ca="true">+IF(OFFSET('Sanitation Data'!$H$28,0,10*ROW('Sanitation Data'!H104))="","",OFFSET('Sanitation Data'!$H$28,0,10*ROW('Sanitation Data'!H104)))</f>
        <v/>
      </c>
      <c r="DF110" s="330" t="str">
        <f ca="true">+IF(OFFSET('Sanitation Data'!$H$29,0,10*ROW('Sanitation Data'!H104))="","",OFFSET('Sanitation Data'!$H$29,0,10*ROW('Sanitation Data'!H104)))</f>
        <v/>
      </c>
      <c r="DG110" s="330" t="str">
        <f ca="true">+IF(OFFSET('Sanitation Data'!$H$30,0,10*ROW('Sanitation Data'!H104))="","",OFFSET('Sanitation Data'!$H$30,0,10*ROW('Sanitation Data'!H104)))</f>
        <v/>
      </c>
      <c r="DH110" s="330" t="str">
        <f ca="true">+IF(OFFSET('Sanitation Data'!$H$31,0,10*ROW('Sanitation Data'!H104))="","",OFFSET('Sanitation Data'!$H$31,0,10*ROW('Sanitation Data'!H104)))</f>
        <v/>
      </c>
      <c r="DI110" s="330" t="str">
        <f ca="true">+IF(OFFSET('Sanitation Data'!$H$32,0,10*ROW('Sanitation Data'!H104))="","",OFFSET('Sanitation Data'!$H$32,0,10*ROW('Sanitation Data'!H104)))</f>
        <v/>
      </c>
      <c r="DJ110" s="330" t="str">
        <f ca="true">+IF(OFFSET('Sanitation Data'!$I$28,0,10*ROW('Sanitation Data'!I104))="","",OFFSET('Sanitation Data'!$I$28,0,10*ROW('Sanitation Data'!I104)))</f>
        <v/>
      </c>
      <c r="DK110" s="330" t="str">
        <f ca="true">+IF(OFFSET('Sanitation Data'!$I$29,0,10*ROW('Sanitation Data'!I104))="","",OFFSET('Sanitation Data'!$I$29,0,10*ROW('Sanitation Data'!I104)))</f>
        <v/>
      </c>
      <c r="DL110" s="330" t="str">
        <f ca="true">+IF(OFFSET('Sanitation Data'!$I$30,0,10*ROW('Sanitation Data'!I104))="","",OFFSET('Sanitation Data'!$I$30,0,10*ROW('Sanitation Data'!I104)))</f>
        <v/>
      </c>
      <c r="DM110" s="330" t="str">
        <f ca="true">+IF(OFFSET('Sanitation Data'!$I$31,0,10*ROW('Sanitation Data'!I104))="","",OFFSET('Sanitation Data'!$I$31,0,10*ROW('Sanitation Data'!I104)))</f>
        <v/>
      </c>
      <c r="DN110" s="330" t="str">
        <f ca="true">+IF(OFFSET('Sanitation Data'!$I$32,0,10*ROW('Sanitation Data'!I104))="","",OFFSET('Sanitation Data'!$I$32,0,10*ROW('Sanitation Data'!I104)))</f>
        <v/>
      </c>
      <c r="DO110" s="330" t="str">
        <f ca="true">+IF(OFFSET('Hygiene Data'!$D$11,0,10*ROW('Hygiene Data'!D104))="","",OFFSET('Hygiene Data'!$D$11,0,10*ROW('Hygiene Data'!D104)))</f>
        <v/>
      </c>
      <c r="DP110" s="330" t="str">
        <f ca="true">+IF(OFFSET('Hygiene Data'!$D$12,0,10*ROW('Hygiene Data'!D104))="","",OFFSET('Hygiene Data'!$D$12,0,10*ROW('Hygiene Data'!D104)))</f>
        <v/>
      </c>
      <c r="DQ110" s="330" t="str">
        <f ca="true">+IF(OFFSET('Hygiene Data'!$D$13,0,10*ROW('Hygiene Data'!D104))="","",OFFSET('Hygiene Data'!$D$13,0,10*ROW('Hygiene Data'!D104)))</f>
        <v/>
      </c>
      <c r="DR110" s="330" t="str">
        <f ca="true">+IF(OFFSET('Hygiene Data'!$E$11,0,10*ROW('Hygiene Data'!E104))="","",OFFSET('Hygiene Data'!$E$11,0,10*ROW('Hygiene Data'!E104)))</f>
        <v/>
      </c>
      <c r="DS110" s="330" t="str">
        <f ca="true">+IF(OFFSET('Hygiene Data'!$E$12,0,10*ROW('Hygiene Data'!E104))="","",OFFSET('Hygiene Data'!$E$12,0,10*ROW('Hygiene Data'!E104)))</f>
        <v/>
      </c>
      <c r="DT110" s="330" t="str">
        <f ca="true">+IF(OFFSET('Hygiene Data'!$E$13,0,10*ROW('Hygiene Data'!E104))="","",OFFSET('Hygiene Data'!$E$13,0,10*ROW('Hygiene Data'!E104)))</f>
        <v/>
      </c>
      <c r="DU110" s="330" t="str">
        <f ca="true">+IF(OFFSET('Hygiene Data'!$F$11,0,10*ROW('Hygiene Data'!F104))="","",OFFSET('Hygiene Data'!$F$11,0,10*ROW('Hygiene Data'!F104)))</f>
        <v/>
      </c>
      <c r="DV110" s="330" t="str">
        <f ca="true">+IF(OFFSET('Hygiene Data'!$F$12,0,10*ROW('Hygiene Data'!F104))="","",OFFSET('Hygiene Data'!$F$12,0,10*ROW('Hygiene Data'!F104)))</f>
        <v/>
      </c>
      <c r="DW110" s="330" t="str">
        <f ca="true">+IF(OFFSET('Hygiene Data'!$F$13,0,10*ROW('Hygiene Data'!F104))="","",OFFSET('Hygiene Data'!$F$13,0,10*ROW('Hygiene Data'!F104)))</f>
        <v/>
      </c>
      <c r="DX110" s="330" t="str">
        <f ca="true">+IF(OFFSET('Hygiene Data'!$G$11,0,10*ROW('Hygiene Data'!G104))="","",OFFSET('Hygiene Data'!$G$11,0,10*ROW('Hygiene Data'!G104)))</f>
        <v/>
      </c>
      <c r="DY110" s="330" t="str">
        <f ca="true">+IF(OFFSET('Hygiene Data'!$G$12,0,10*ROW('Hygiene Data'!G104))="","",OFFSET('Hygiene Data'!$G$12,0,10*ROW('Hygiene Data'!G104)))</f>
        <v/>
      </c>
      <c r="DZ110" s="330" t="str">
        <f ca="true">+IF(OFFSET('Hygiene Data'!$G$13,0,10*ROW('Hygiene Data'!G104))="","",OFFSET('Hygiene Data'!$G$13,0,10*ROW('Hygiene Data'!G104)))</f>
        <v/>
      </c>
      <c r="EA110" s="330" t="str">
        <f ca="true">+IF(OFFSET('Hygiene Data'!$H$11,0,10*ROW('Hygiene Data'!H104))="","",OFFSET('Hygiene Data'!$H$11,0,10*ROW('Hygiene Data'!H104)))</f>
        <v/>
      </c>
      <c r="EB110" s="330" t="str">
        <f ca="true">+IF(OFFSET('Hygiene Data'!$H$12,0,10*ROW('Hygiene Data'!H104))="","",OFFSET('Hygiene Data'!$H$12,0,10*ROW('Hygiene Data'!H104)))</f>
        <v/>
      </c>
      <c r="EC110" s="330" t="str">
        <f ca="true">+IF(OFFSET('Hygiene Data'!$H$13,0,10*ROW('Hygiene Data'!H104))="","",OFFSET('Hygiene Data'!$H$13,0,10*ROW('Hygiene Data'!H104)))</f>
        <v/>
      </c>
      <c r="ED110" s="330" t="str">
        <f ca="true">+IF(OFFSET('Hygiene Data'!$I$11,0,10*ROW('Hygiene Data'!I104))="","",OFFSET('Hygiene Data'!$I$11,0,10*ROW('Hygiene Data'!I104)))</f>
        <v/>
      </c>
      <c r="EE110" s="330" t="str">
        <f ca="true">+IF(OFFSET('Hygiene Data'!$I$12,0,10*ROW('Hygiene Data'!I104))="","",OFFSET('Hygiene Data'!$I$12,0,10*ROW('Hygiene Data'!I104)))</f>
        <v/>
      </c>
      <c r="EF110" s="33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90"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30"/>
      <c r="BS111" s="330" t="str">
        <f ca="true">+IF(OFFSET('Water Data'!$D$27,0,10*ROW('Water Data'!D105))="","",OFFSET('Water Data'!$D$27,0,10*ROW('Water Data'!D105)))</f>
        <v/>
      </c>
      <c r="BT111" s="330" t="str">
        <f ca="true">+IF(OFFSET('Water Data'!$D$28,0,10*ROW('Water Data'!D105))="","",OFFSET('Water Data'!$D$28,0,10*ROW('Water Data'!D105)))</f>
        <v/>
      </c>
      <c r="BU111" s="330" t="str">
        <f ca="true">+IF(OFFSET('Water Data'!$D$29,0,10*ROW('Water Data'!D105))="","",OFFSET('Water Data'!$D$29,0,10*ROW('Water Data'!D105)))</f>
        <v/>
      </c>
      <c r="BV111" s="330" t="str">
        <f ca="true">+IF(OFFSET('Water Data'!$E$27,0,10*ROW('Water Data'!E105))="","",OFFSET('Water Data'!$E$27,0,10*ROW('Water Data'!E105)))</f>
        <v/>
      </c>
      <c r="BW111" s="330" t="str">
        <f ca="true">+IF(OFFSET('Water Data'!$E$28,0,10*ROW('Water Data'!E105))="","",OFFSET('Water Data'!$E$28,0,10*ROW('Water Data'!E105)))</f>
        <v/>
      </c>
      <c r="BX111" s="330" t="str">
        <f ca="true">+IF(OFFSET('Water Data'!$E$29,0,10*ROW('Water Data'!E105))="","",OFFSET('Water Data'!$E$29,0,10*ROW('Water Data'!E105)))</f>
        <v/>
      </c>
      <c r="BY111" s="330" t="str">
        <f ca="true">+IF(OFFSET('Water Data'!$F$27,0,10*ROW('Water Data'!F105))="","",OFFSET('Water Data'!$F$27,0,10*ROW('Water Data'!F105)))</f>
        <v/>
      </c>
      <c r="BZ111" s="330" t="str">
        <f ca="true">+IF(OFFSET('Water Data'!$F$28,0,10*ROW('Water Data'!F105))="","",OFFSET('Water Data'!$F$28,0,10*ROW('Water Data'!F105)))</f>
        <v/>
      </c>
      <c r="CA111" s="330" t="str">
        <f ca="true">+IF(OFFSET('Water Data'!$F$29,0,10*ROW('Water Data'!F105))="","",OFFSET('Water Data'!$F$29,0,10*ROW('Water Data'!F105)))</f>
        <v/>
      </c>
      <c r="CB111" s="330" t="str">
        <f ca="true">+IF(OFFSET('Water Data'!$G$27,0,10*ROW('Water Data'!G105))="","",OFFSET('Water Data'!$G$27,0,10*ROW('Water Data'!G105)))</f>
        <v/>
      </c>
      <c r="CC111" s="330" t="str">
        <f ca="true">+IF(OFFSET('Water Data'!$G$28,0,10*ROW('Water Data'!G105))="","",OFFSET('Water Data'!$G$28,0,10*ROW('Water Data'!G105)))</f>
        <v/>
      </c>
      <c r="CD111" s="330" t="str">
        <f ca="true">+IF(OFFSET('Water Data'!$G$29,0,10*ROW('Water Data'!G105))="","",OFFSET('Water Data'!$G$29,0,10*ROW('Water Data'!G105)))</f>
        <v/>
      </c>
      <c r="CE111" s="330" t="str">
        <f ca="true">+IF(OFFSET('Water Data'!$H$27,0,10*ROW('Water Data'!H105))="","",OFFSET('Water Data'!$H$27,0,10*ROW('Water Data'!H105)))</f>
        <v/>
      </c>
      <c r="CF111" s="330" t="str">
        <f ca="true">+IF(OFFSET('Water Data'!$H$28,0,10*ROW('Water Data'!H105))="","",OFFSET('Water Data'!$H$28,0,10*ROW('Water Data'!H105)))</f>
        <v/>
      </c>
      <c r="CG111" s="330" t="str">
        <f ca="true">+IF(OFFSET('Water Data'!$H$29,0,10*ROW('Water Data'!H105))="","",OFFSET('Water Data'!$H$29,0,10*ROW('Water Data'!H105)))</f>
        <v/>
      </c>
      <c r="CH111" s="330" t="str">
        <f ca="true">+IF(OFFSET('Water Data'!$I$27,0,10*ROW('Water Data'!I105))="","",OFFSET('Water Data'!$I$27,0,10*ROW('Water Data'!I105)))</f>
        <v/>
      </c>
      <c r="CI111" s="330" t="str">
        <f ca="true">+IF(OFFSET('Water Data'!$I$28,0,10*ROW('Water Data'!I105))="","",OFFSET('Water Data'!$I$28,0,10*ROW('Water Data'!I105)))</f>
        <v/>
      </c>
      <c r="CJ111" s="330" t="str">
        <f ca="true">+IF(OFFSET('Water Data'!$I$29,0,10*ROW('Water Data'!I105))="","",OFFSET('Water Data'!$I$29,0,10*ROW('Water Data'!I105)))</f>
        <v/>
      </c>
      <c r="CK111" s="330" t="str">
        <f ca="true">+IF(OFFSET('Sanitation Data'!$D$28,0,10*ROW('Sanitation Data'!D105))="","",OFFSET('Sanitation Data'!$D$28,0,10*ROW('Sanitation Data'!D105)))</f>
        <v/>
      </c>
      <c r="CL111" s="330" t="str">
        <f ca="true">+IF(OFFSET('Sanitation Data'!$D$29,0,10*ROW('Sanitation Data'!D105))="","",OFFSET('Sanitation Data'!$D$29,0,10*ROW('Sanitation Data'!D105)))</f>
        <v/>
      </c>
      <c r="CM111" s="330" t="str">
        <f ca="true">+IF(OFFSET('Sanitation Data'!$D$30,0,10*ROW('Sanitation Data'!D105))="","",OFFSET('Sanitation Data'!$D$30,0,10*ROW('Sanitation Data'!D105)))</f>
        <v/>
      </c>
      <c r="CN111" s="330" t="str">
        <f ca="true">+IF(OFFSET('Sanitation Data'!$D$31,0,10*ROW('Sanitation Data'!D105))="","",OFFSET('Sanitation Data'!$D$31,0,10*ROW('Sanitation Data'!D105)))</f>
        <v/>
      </c>
      <c r="CO111" s="330" t="str">
        <f ca="true">+IF(OFFSET('Sanitation Data'!$D$32,0,10*ROW('Sanitation Data'!D105))="","",OFFSET('Sanitation Data'!$D$32,0,10*ROW('Sanitation Data'!D105)))</f>
        <v/>
      </c>
      <c r="CP111" s="330" t="str">
        <f ca="true">+IF(OFFSET('Sanitation Data'!$E$28,0,10*ROW('Sanitation Data'!E105))="","",OFFSET('Sanitation Data'!$E$28,0,10*ROW('Sanitation Data'!E105)))</f>
        <v/>
      </c>
      <c r="CQ111" s="330" t="str">
        <f ca="true">+IF(OFFSET('Sanitation Data'!$E$29,0,10*ROW('Sanitation Data'!E105))="","",OFFSET('Sanitation Data'!$E$29,0,10*ROW('Sanitation Data'!E105)))</f>
        <v/>
      </c>
      <c r="CR111" s="330" t="str">
        <f ca="true">+IF(OFFSET('Sanitation Data'!$E$30,0,10*ROW('Sanitation Data'!E105))="","",OFFSET('Sanitation Data'!$E$30,0,10*ROW('Sanitation Data'!E105)))</f>
        <v/>
      </c>
      <c r="CS111" s="330" t="str">
        <f ca="true">+IF(OFFSET('Sanitation Data'!$E$31,0,10*ROW('Sanitation Data'!E105))="","",OFFSET('Sanitation Data'!$E$31,0,10*ROW('Sanitation Data'!E105)))</f>
        <v/>
      </c>
      <c r="CT111" s="330" t="str">
        <f ca="true">+IF(OFFSET('Sanitation Data'!$E$32,0,10*ROW('Sanitation Data'!E105))="","",OFFSET('Sanitation Data'!$E$32,0,10*ROW('Sanitation Data'!E105)))</f>
        <v/>
      </c>
      <c r="CU111" s="330" t="str">
        <f ca="true">+IF(OFFSET('Sanitation Data'!$F$28,0,10*ROW('Sanitation Data'!F105))="","",OFFSET('Sanitation Data'!$F$28,0,10*ROW('Sanitation Data'!F105)))</f>
        <v/>
      </c>
      <c r="CV111" s="330" t="str">
        <f ca="true">+IF(OFFSET('Sanitation Data'!$F$29,0,10*ROW('Sanitation Data'!F105))="","",OFFSET('Sanitation Data'!$F$29,0,10*ROW('Sanitation Data'!F105)))</f>
        <v/>
      </c>
      <c r="CW111" s="330" t="str">
        <f ca="true">+IF(OFFSET('Sanitation Data'!$F$30,0,10*ROW('Sanitation Data'!F105))="","",OFFSET('Sanitation Data'!$F$30,0,10*ROW('Sanitation Data'!F105)))</f>
        <v/>
      </c>
      <c r="CX111" s="330" t="str">
        <f ca="true">+IF(OFFSET('Sanitation Data'!$F$31,0,10*ROW('Sanitation Data'!F105))="","",OFFSET('Sanitation Data'!$F$31,0,10*ROW('Sanitation Data'!F105)))</f>
        <v/>
      </c>
      <c r="CY111" s="330" t="str">
        <f ca="true">+IF(OFFSET('Sanitation Data'!$F$32,0,10*ROW('Sanitation Data'!F105))="","",OFFSET('Sanitation Data'!$F$32,0,10*ROW('Sanitation Data'!F105)))</f>
        <v/>
      </c>
      <c r="CZ111" s="330" t="str">
        <f ca="true">+IF(OFFSET('Sanitation Data'!$G$28,0,10*ROW('Sanitation Data'!G105))="","",OFFSET('Sanitation Data'!$G$28,0,10*ROW('Sanitation Data'!G105)))</f>
        <v/>
      </c>
      <c r="DA111" s="330" t="str">
        <f ca="true">+IF(OFFSET('Sanitation Data'!$G$29,0,10*ROW('Sanitation Data'!G105))="","",OFFSET('Sanitation Data'!$G$29,0,10*ROW('Sanitation Data'!G105)))</f>
        <v/>
      </c>
      <c r="DB111" s="330" t="str">
        <f ca="true">+IF(OFFSET('Sanitation Data'!$G$30,0,10*ROW('Sanitation Data'!G105))="","",OFFSET('Sanitation Data'!$G$30,0,10*ROW('Sanitation Data'!G105)))</f>
        <v/>
      </c>
      <c r="DC111" s="330" t="str">
        <f ca="true">+IF(OFFSET('Sanitation Data'!$G$31,0,10*ROW('Sanitation Data'!G105))="","",OFFSET('Sanitation Data'!$G$31,0,10*ROW('Sanitation Data'!G105)))</f>
        <v/>
      </c>
      <c r="DD111" s="330" t="str">
        <f ca="true">+IF(OFFSET('Sanitation Data'!$G$32,0,10*ROW('Sanitation Data'!G105))="","",OFFSET('Sanitation Data'!$G$32,0,10*ROW('Sanitation Data'!G105)))</f>
        <v/>
      </c>
      <c r="DE111" s="330" t="str">
        <f ca="true">+IF(OFFSET('Sanitation Data'!$H$28,0,10*ROW('Sanitation Data'!H105))="","",OFFSET('Sanitation Data'!$H$28,0,10*ROW('Sanitation Data'!H105)))</f>
        <v/>
      </c>
      <c r="DF111" s="330" t="str">
        <f ca="true">+IF(OFFSET('Sanitation Data'!$H$29,0,10*ROW('Sanitation Data'!H105))="","",OFFSET('Sanitation Data'!$H$29,0,10*ROW('Sanitation Data'!H105)))</f>
        <v/>
      </c>
      <c r="DG111" s="330" t="str">
        <f ca="true">+IF(OFFSET('Sanitation Data'!$H$30,0,10*ROW('Sanitation Data'!H105))="","",OFFSET('Sanitation Data'!$H$30,0,10*ROW('Sanitation Data'!H105)))</f>
        <v/>
      </c>
      <c r="DH111" s="330" t="str">
        <f ca="true">+IF(OFFSET('Sanitation Data'!$H$31,0,10*ROW('Sanitation Data'!H105))="","",OFFSET('Sanitation Data'!$H$31,0,10*ROW('Sanitation Data'!H105)))</f>
        <v/>
      </c>
      <c r="DI111" s="330" t="str">
        <f ca="true">+IF(OFFSET('Sanitation Data'!$H$32,0,10*ROW('Sanitation Data'!H105))="","",OFFSET('Sanitation Data'!$H$32,0,10*ROW('Sanitation Data'!H105)))</f>
        <v/>
      </c>
      <c r="DJ111" s="330" t="str">
        <f ca="true">+IF(OFFSET('Sanitation Data'!$I$28,0,10*ROW('Sanitation Data'!I105))="","",OFFSET('Sanitation Data'!$I$28,0,10*ROW('Sanitation Data'!I105)))</f>
        <v/>
      </c>
      <c r="DK111" s="330" t="str">
        <f ca="true">+IF(OFFSET('Sanitation Data'!$I$29,0,10*ROW('Sanitation Data'!I105))="","",OFFSET('Sanitation Data'!$I$29,0,10*ROW('Sanitation Data'!I105)))</f>
        <v/>
      </c>
      <c r="DL111" s="330" t="str">
        <f ca="true">+IF(OFFSET('Sanitation Data'!$I$30,0,10*ROW('Sanitation Data'!I105))="","",OFFSET('Sanitation Data'!$I$30,0,10*ROW('Sanitation Data'!I105)))</f>
        <v/>
      </c>
      <c r="DM111" s="330" t="str">
        <f ca="true">+IF(OFFSET('Sanitation Data'!$I$31,0,10*ROW('Sanitation Data'!I105))="","",OFFSET('Sanitation Data'!$I$31,0,10*ROW('Sanitation Data'!I105)))</f>
        <v/>
      </c>
      <c r="DN111" s="330" t="str">
        <f ca="true">+IF(OFFSET('Sanitation Data'!$I$32,0,10*ROW('Sanitation Data'!I105))="","",OFFSET('Sanitation Data'!$I$32,0,10*ROW('Sanitation Data'!I105)))</f>
        <v/>
      </c>
      <c r="DO111" s="330" t="str">
        <f ca="true">+IF(OFFSET('Hygiene Data'!$D$11,0,10*ROW('Hygiene Data'!D105))="","",OFFSET('Hygiene Data'!$D$11,0,10*ROW('Hygiene Data'!D105)))</f>
        <v/>
      </c>
      <c r="DP111" s="330" t="str">
        <f ca="true">+IF(OFFSET('Hygiene Data'!$D$12,0,10*ROW('Hygiene Data'!D105))="","",OFFSET('Hygiene Data'!$D$12,0,10*ROW('Hygiene Data'!D105)))</f>
        <v/>
      </c>
      <c r="DQ111" s="330" t="str">
        <f ca="true">+IF(OFFSET('Hygiene Data'!$D$13,0,10*ROW('Hygiene Data'!D105))="","",OFFSET('Hygiene Data'!$D$13,0,10*ROW('Hygiene Data'!D105)))</f>
        <v/>
      </c>
      <c r="DR111" s="330" t="str">
        <f ca="true">+IF(OFFSET('Hygiene Data'!$E$11,0,10*ROW('Hygiene Data'!E105))="","",OFFSET('Hygiene Data'!$E$11,0,10*ROW('Hygiene Data'!E105)))</f>
        <v/>
      </c>
      <c r="DS111" s="330" t="str">
        <f ca="true">+IF(OFFSET('Hygiene Data'!$E$12,0,10*ROW('Hygiene Data'!E105))="","",OFFSET('Hygiene Data'!$E$12,0,10*ROW('Hygiene Data'!E105)))</f>
        <v/>
      </c>
      <c r="DT111" s="330" t="str">
        <f ca="true">+IF(OFFSET('Hygiene Data'!$E$13,0,10*ROW('Hygiene Data'!E105))="","",OFFSET('Hygiene Data'!$E$13,0,10*ROW('Hygiene Data'!E105)))</f>
        <v/>
      </c>
      <c r="DU111" s="330" t="str">
        <f ca="true">+IF(OFFSET('Hygiene Data'!$F$11,0,10*ROW('Hygiene Data'!F105))="","",OFFSET('Hygiene Data'!$F$11,0,10*ROW('Hygiene Data'!F105)))</f>
        <v/>
      </c>
      <c r="DV111" s="330" t="str">
        <f ca="true">+IF(OFFSET('Hygiene Data'!$F$12,0,10*ROW('Hygiene Data'!F105))="","",OFFSET('Hygiene Data'!$F$12,0,10*ROW('Hygiene Data'!F105)))</f>
        <v/>
      </c>
      <c r="DW111" s="330" t="str">
        <f ca="true">+IF(OFFSET('Hygiene Data'!$F$13,0,10*ROW('Hygiene Data'!F105))="","",OFFSET('Hygiene Data'!$F$13,0,10*ROW('Hygiene Data'!F105)))</f>
        <v/>
      </c>
      <c r="DX111" s="330" t="str">
        <f ca="true">+IF(OFFSET('Hygiene Data'!$G$11,0,10*ROW('Hygiene Data'!G105))="","",OFFSET('Hygiene Data'!$G$11,0,10*ROW('Hygiene Data'!G105)))</f>
        <v/>
      </c>
      <c r="DY111" s="330" t="str">
        <f ca="true">+IF(OFFSET('Hygiene Data'!$G$12,0,10*ROW('Hygiene Data'!G105))="","",OFFSET('Hygiene Data'!$G$12,0,10*ROW('Hygiene Data'!G105)))</f>
        <v/>
      </c>
      <c r="DZ111" s="330" t="str">
        <f ca="true">+IF(OFFSET('Hygiene Data'!$G$13,0,10*ROW('Hygiene Data'!G105))="","",OFFSET('Hygiene Data'!$G$13,0,10*ROW('Hygiene Data'!G105)))</f>
        <v/>
      </c>
      <c r="EA111" s="330" t="str">
        <f ca="true">+IF(OFFSET('Hygiene Data'!$H$11,0,10*ROW('Hygiene Data'!H105))="","",OFFSET('Hygiene Data'!$H$11,0,10*ROW('Hygiene Data'!H105)))</f>
        <v/>
      </c>
      <c r="EB111" s="330" t="str">
        <f ca="true">+IF(OFFSET('Hygiene Data'!$H$12,0,10*ROW('Hygiene Data'!H105))="","",OFFSET('Hygiene Data'!$H$12,0,10*ROW('Hygiene Data'!H105)))</f>
        <v/>
      </c>
      <c r="EC111" s="330" t="str">
        <f ca="true">+IF(OFFSET('Hygiene Data'!$H$13,0,10*ROW('Hygiene Data'!H105))="","",OFFSET('Hygiene Data'!$H$13,0,10*ROW('Hygiene Data'!H105)))</f>
        <v/>
      </c>
      <c r="ED111" s="330" t="str">
        <f ca="true">+IF(OFFSET('Hygiene Data'!$I$11,0,10*ROW('Hygiene Data'!I105))="","",OFFSET('Hygiene Data'!$I$11,0,10*ROW('Hygiene Data'!I105)))</f>
        <v/>
      </c>
      <c r="EE111" s="330" t="str">
        <f ca="true">+IF(OFFSET('Hygiene Data'!$I$12,0,10*ROW('Hygiene Data'!I105))="","",OFFSET('Hygiene Data'!$I$12,0,10*ROW('Hygiene Data'!I105)))</f>
        <v/>
      </c>
      <c r="EF111" s="33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90"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30"/>
      <c r="BS112" s="330" t="str">
        <f ca="true">+IF(OFFSET('Water Data'!$D$27,0,10*ROW('Water Data'!D106))="","",OFFSET('Water Data'!$D$27,0,10*ROW('Water Data'!D106)))</f>
        <v/>
      </c>
      <c r="BT112" s="330" t="str">
        <f ca="true">+IF(OFFSET('Water Data'!$D$28,0,10*ROW('Water Data'!D106))="","",OFFSET('Water Data'!$D$28,0,10*ROW('Water Data'!D106)))</f>
        <v/>
      </c>
      <c r="BU112" s="330" t="str">
        <f ca="true">+IF(OFFSET('Water Data'!$D$29,0,10*ROW('Water Data'!D106))="","",OFFSET('Water Data'!$D$29,0,10*ROW('Water Data'!D106)))</f>
        <v/>
      </c>
      <c r="BV112" s="330" t="str">
        <f ca="true">+IF(OFFSET('Water Data'!$E$27,0,10*ROW('Water Data'!E106))="","",OFFSET('Water Data'!$E$27,0,10*ROW('Water Data'!E106)))</f>
        <v/>
      </c>
      <c r="BW112" s="330" t="str">
        <f ca="true">+IF(OFFSET('Water Data'!$E$28,0,10*ROW('Water Data'!E106))="","",OFFSET('Water Data'!$E$28,0,10*ROW('Water Data'!E106)))</f>
        <v/>
      </c>
      <c r="BX112" s="330" t="str">
        <f ca="true">+IF(OFFSET('Water Data'!$E$29,0,10*ROW('Water Data'!E106))="","",OFFSET('Water Data'!$E$29,0,10*ROW('Water Data'!E106)))</f>
        <v/>
      </c>
      <c r="BY112" s="330" t="str">
        <f ca="true">+IF(OFFSET('Water Data'!$F$27,0,10*ROW('Water Data'!F106))="","",OFFSET('Water Data'!$F$27,0,10*ROW('Water Data'!F106)))</f>
        <v/>
      </c>
      <c r="BZ112" s="330" t="str">
        <f ca="true">+IF(OFFSET('Water Data'!$F$28,0,10*ROW('Water Data'!F106))="","",OFFSET('Water Data'!$F$28,0,10*ROW('Water Data'!F106)))</f>
        <v/>
      </c>
      <c r="CA112" s="330" t="str">
        <f ca="true">+IF(OFFSET('Water Data'!$F$29,0,10*ROW('Water Data'!F106))="","",OFFSET('Water Data'!$F$29,0,10*ROW('Water Data'!F106)))</f>
        <v/>
      </c>
      <c r="CB112" s="330" t="str">
        <f ca="true">+IF(OFFSET('Water Data'!$G$27,0,10*ROW('Water Data'!G106))="","",OFFSET('Water Data'!$G$27,0,10*ROW('Water Data'!G106)))</f>
        <v/>
      </c>
      <c r="CC112" s="330" t="str">
        <f ca="true">+IF(OFFSET('Water Data'!$G$28,0,10*ROW('Water Data'!G106))="","",OFFSET('Water Data'!$G$28,0,10*ROW('Water Data'!G106)))</f>
        <v/>
      </c>
      <c r="CD112" s="330" t="str">
        <f ca="true">+IF(OFFSET('Water Data'!$G$29,0,10*ROW('Water Data'!G106))="","",OFFSET('Water Data'!$G$29,0,10*ROW('Water Data'!G106)))</f>
        <v/>
      </c>
      <c r="CE112" s="330" t="str">
        <f ca="true">+IF(OFFSET('Water Data'!$H$27,0,10*ROW('Water Data'!H106))="","",OFFSET('Water Data'!$H$27,0,10*ROW('Water Data'!H106)))</f>
        <v/>
      </c>
      <c r="CF112" s="330" t="str">
        <f ca="true">+IF(OFFSET('Water Data'!$H$28,0,10*ROW('Water Data'!H106))="","",OFFSET('Water Data'!$H$28,0,10*ROW('Water Data'!H106)))</f>
        <v/>
      </c>
      <c r="CG112" s="330" t="str">
        <f ca="true">+IF(OFFSET('Water Data'!$H$29,0,10*ROW('Water Data'!H106))="","",OFFSET('Water Data'!$H$29,0,10*ROW('Water Data'!H106)))</f>
        <v/>
      </c>
      <c r="CH112" s="330" t="str">
        <f ca="true">+IF(OFFSET('Water Data'!$I$27,0,10*ROW('Water Data'!I106))="","",OFFSET('Water Data'!$I$27,0,10*ROW('Water Data'!I106)))</f>
        <v/>
      </c>
      <c r="CI112" s="330" t="str">
        <f ca="true">+IF(OFFSET('Water Data'!$I$28,0,10*ROW('Water Data'!I106))="","",OFFSET('Water Data'!$I$28,0,10*ROW('Water Data'!I106)))</f>
        <v/>
      </c>
      <c r="CJ112" s="330" t="str">
        <f ca="true">+IF(OFFSET('Water Data'!$I$29,0,10*ROW('Water Data'!I106))="","",OFFSET('Water Data'!$I$29,0,10*ROW('Water Data'!I106)))</f>
        <v/>
      </c>
      <c r="CK112" s="330" t="str">
        <f ca="true">+IF(OFFSET('Sanitation Data'!$D$28,0,10*ROW('Sanitation Data'!D106))="","",OFFSET('Sanitation Data'!$D$28,0,10*ROW('Sanitation Data'!D106)))</f>
        <v/>
      </c>
      <c r="CL112" s="330" t="str">
        <f ca="true">+IF(OFFSET('Sanitation Data'!$D$29,0,10*ROW('Sanitation Data'!D106))="","",OFFSET('Sanitation Data'!$D$29,0,10*ROW('Sanitation Data'!D106)))</f>
        <v/>
      </c>
      <c r="CM112" s="330" t="str">
        <f ca="true">+IF(OFFSET('Sanitation Data'!$D$30,0,10*ROW('Sanitation Data'!D106))="","",OFFSET('Sanitation Data'!$D$30,0,10*ROW('Sanitation Data'!D106)))</f>
        <v/>
      </c>
      <c r="CN112" s="330" t="str">
        <f ca="true">+IF(OFFSET('Sanitation Data'!$D$31,0,10*ROW('Sanitation Data'!D106))="","",OFFSET('Sanitation Data'!$D$31,0,10*ROW('Sanitation Data'!D106)))</f>
        <v/>
      </c>
      <c r="CO112" s="330" t="str">
        <f ca="true">+IF(OFFSET('Sanitation Data'!$D$32,0,10*ROW('Sanitation Data'!D106))="","",OFFSET('Sanitation Data'!$D$32,0,10*ROW('Sanitation Data'!D106)))</f>
        <v/>
      </c>
      <c r="CP112" s="330" t="str">
        <f ca="true">+IF(OFFSET('Sanitation Data'!$E$28,0,10*ROW('Sanitation Data'!E106))="","",OFFSET('Sanitation Data'!$E$28,0,10*ROW('Sanitation Data'!E106)))</f>
        <v/>
      </c>
      <c r="CQ112" s="330" t="str">
        <f ca="true">+IF(OFFSET('Sanitation Data'!$E$29,0,10*ROW('Sanitation Data'!E106))="","",OFFSET('Sanitation Data'!$E$29,0,10*ROW('Sanitation Data'!E106)))</f>
        <v/>
      </c>
      <c r="CR112" s="330" t="str">
        <f ca="true">+IF(OFFSET('Sanitation Data'!$E$30,0,10*ROW('Sanitation Data'!E106))="","",OFFSET('Sanitation Data'!$E$30,0,10*ROW('Sanitation Data'!E106)))</f>
        <v/>
      </c>
      <c r="CS112" s="330" t="str">
        <f ca="true">+IF(OFFSET('Sanitation Data'!$E$31,0,10*ROW('Sanitation Data'!E106))="","",OFFSET('Sanitation Data'!$E$31,0,10*ROW('Sanitation Data'!E106)))</f>
        <v/>
      </c>
      <c r="CT112" s="330" t="str">
        <f ca="true">+IF(OFFSET('Sanitation Data'!$E$32,0,10*ROW('Sanitation Data'!E106))="","",OFFSET('Sanitation Data'!$E$32,0,10*ROW('Sanitation Data'!E106)))</f>
        <v/>
      </c>
      <c r="CU112" s="330" t="str">
        <f ca="true">+IF(OFFSET('Sanitation Data'!$F$28,0,10*ROW('Sanitation Data'!F106))="","",OFFSET('Sanitation Data'!$F$28,0,10*ROW('Sanitation Data'!F106)))</f>
        <v/>
      </c>
      <c r="CV112" s="330" t="str">
        <f ca="true">+IF(OFFSET('Sanitation Data'!$F$29,0,10*ROW('Sanitation Data'!F106))="","",OFFSET('Sanitation Data'!$F$29,0,10*ROW('Sanitation Data'!F106)))</f>
        <v/>
      </c>
      <c r="CW112" s="330" t="str">
        <f ca="true">+IF(OFFSET('Sanitation Data'!$F$30,0,10*ROW('Sanitation Data'!F106))="","",OFFSET('Sanitation Data'!$F$30,0,10*ROW('Sanitation Data'!F106)))</f>
        <v/>
      </c>
      <c r="CX112" s="330" t="str">
        <f ca="true">+IF(OFFSET('Sanitation Data'!$F$31,0,10*ROW('Sanitation Data'!F106))="","",OFFSET('Sanitation Data'!$F$31,0,10*ROW('Sanitation Data'!F106)))</f>
        <v/>
      </c>
      <c r="CY112" s="330" t="str">
        <f ca="true">+IF(OFFSET('Sanitation Data'!$F$32,0,10*ROW('Sanitation Data'!F106))="","",OFFSET('Sanitation Data'!$F$32,0,10*ROW('Sanitation Data'!F106)))</f>
        <v/>
      </c>
      <c r="CZ112" s="330" t="str">
        <f ca="true">+IF(OFFSET('Sanitation Data'!$G$28,0,10*ROW('Sanitation Data'!G106))="","",OFFSET('Sanitation Data'!$G$28,0,10*ROW('Sanitation Data'!G106)))</f>
        <v/>
      </c>
      <c r="DA112" s="330" t="str">
        <f ca="true">+IF(OFFSET('Sanitation Data'!$G$29,0,10*ROW('Sanitation Data'!G106))="","",OFFSET('Sanitation Data'!$G$29,0,10*ROW('Sanitation Data'!G106)))</f>
        <v/>
      </c>
      <c r="DB112" s="330" t="str">
        <f ca="true">+IF(OFFSET('Sanitation Data'!$G$30,0,10*ROW('Sanitation Data'!G106))="","",OFFSET('Sanitation Data'!$G$30,0,10*ROW('Sanitation Data'!G106)))</f>
        <v/>
      </c>
      <c r="DC112" s="330" t="str">
        <f ca="true">+IF(OFFSET('Sanitation Data'!$G$31,0,10*ROW('Sanitation Data'!G106))="","",OFFSET('Sanitation Data'!$G$31,0,10*ROW('Sanitation Data'!G106)))</f>
        <v/>
      </c>
      <c r="DD112" s="330" t="str">
        <f ca="true">+IF(OFFSET('Sanitation Data'!$G$32,0,10*ROW('Sanitation Data'!G106))="","",OFFSET('Sanitation Data'!$G$32,0,10*ROW('Sanitation Data'!G106)))</f>
        <v/>
      </c>
      <c r="DE112" s="330" t="str">
        <f ca="true">+IF(OFFSET('Sanitation Data'!$H$28,0,10*ROW('Sanitation Data'!H106))="","",OFFSET('Sanitation Data'!$H$28,0,10*ROW('Sanitation Data'!H106)))</f>
        <v/>
      </c>
      <c r="DF112" s="330" t="str">
        <f ca="true">+IF(OFFSET('Sanitation Data'!$H$29,0,10*ROW('Sanitation Data'!H106))="","",OFFSET('Sanitation Data'!$H$29,0,10*ROW('Sanitation Data'!H106)))</f>
        <v/>
      </c>
      <c r="DG112" s="330" t="str">
        <f ca="true">+IF(OFFSET('Sanitation Data'!$H$30,0,10*ROW('Sanitation Data'!H106))="","",OFFSET('Sanitation Data'!$H$30,0,10*ROW('Sanitation Data'!H106)))</f>
        <v/>
      </c>
      <c r="DH112" s="330" t="str">
        <f ca="true">+IF(OFFSET('Sanitation Data'!$H$31,0,10*ROW('Sanitation Data'!H106))="","",OFFSET('Sanitation Data'!$H$31,0,10*ROW('Sanitation Data'!H106)))</f>
        <v/>
      </c>
      <c r="DI112" s="330" t="str">
        <f ca="true">+IF(OFFSET('Sanitation Data'!$H$32,0,10*ROW('Sanitation Data'!H106))="","",OFFSET('Sanitation Data'!$H$32,0,10*ROW('Sanitation Data'!H106)))</f>
        <v/>
      </c>
      <c r="DJ112" s="330" t="str">
        <f ca="true">+IF(OFFSET('Sanitation Data'!$I$28,0,10*ROW('Sanitation Data'!I106))="","",OFFSET('Sanitation Data'!$I$28,0,10*ROW('Sanitation Data'!I106)))</f>
        <v/>
      </c>
      <c r="DK112" s="330" t="str">
        <f ca="true">+IF(OFFSET('Sanitation Data'!$I$29,0,10*ROW('Sanitation Data'!I106))="","",OFFSET('Sanitation Data'!$I$29,0,10*ROW('Sanitation Data'!I106)))</f>
        <v/>
      </c>
      <c r="DL112" s="330" t="str">
        <f ca="true">+IF(OFFSET('Sanitation Data'!$I$30,0,10*ROW('Sanitation Data'!I106))="","",OFFSET('Sanitation Data'!$I$30,0,10*ROW('Sanitation Data'!I106)))</f>
        <v/>
      </c>
      <c r="DM112" s="330" t="str">
        <f ca="true">+IF(OFFSET('Sanitation Data'!$I$31,0,10*ROW('Sanitation Data'!I106))="","",OFFSET('Sanitation Data'!$I$31,0,10*ROW('Sanitation Data'!I106)))</f>
        <v/>
      </c>
      <c r="DN112" s="330" t="str">
        <f ca="true">+IF(OFFSET('Sanitation Data'!$I$32,0,10*ROW('Sanitation Data'!I106))="","",OFFSET('Sanitation Data'!$I$32,0,10*ROW('Sanitation Data'!I106)))</f>
        <v/>
      </c>
      <c r="DO112" s="330" t="str">
        <f ca="true">+IF(OFFSET('Hygiene Data'!$D$11,0,10*ROW('Hygiene Data'!D106))="","",OFFSET('Hygiene Data'!$D$11,0,10*ROW('Hygiene Data'!D106)))</f>
        <v/>
      </c>
      <c r="DP112" s="330" t="str">
        <f ca="true">+IF(OFFSET('Hygiene Data'!$D$12,0,10*ROW('Hygiene Data'!D106))="","",OFFSET('Hygiene Data'!$D$12,0,10*ROW('Hygiene Data'!D106)))</f>
        <v/>
      </c>
      <c r="DQ112" s="330" t="str">
        <f ca="true">+IF(OFFSET('Hygiene Data'!$D$13,0,10*ROW('Hygiene Data'!D106))="","",OFFSET('Hygiene Data'!$D$13,0,10*ROW('Hygiene Data'!D106)))</f>
        <v/>
      </c>
      <c r="DR112" s="330" t="str">
        <f ca="true">+IF(OFFSET('Hygiene Data'!$E$11,0,10*ROW('Hygiene Data'!E106))="","",OFFSET('Hygiene Data'!$E$11,0,10*ROW('Hygiene Data'!E106)))</f>
        <v/>
      </c>
      <c r="DS112" s="330" t="str">
        <f ca="true">+IF(OFFSET('Hygiene Data'!$E$12,0,10*ROW('Hygiene Data'!E106))="","",OFFSET('Hygiene Data'!$E$12,0,10*ROW('Hygiene Data'!E106)))</f>
        <v/>
      </c>
      <c r="DT112" s="330" t="str">
        <f ca="true">+IF(OFFSET('Hygiene Data'!$E$13,0,10*ROW('Hygiene Data'!E106))="","",OFFSET('Hygiene Data'!$E$13,0,10*ROW('Hygiene Data'!E106)))</f>
        <v/>
      </c>
      <c r="DU112" s="330" t="str">
        <f ca="true">+IF(OFFSET('Hygiene Data'!$F$11,0,10*ROW('Hygiene Data'!F106))="","",OFFSET('Hygiene Data'!$F$11,0,10*ROW('Hygiene Data'!F106)))</f>
        <v/>
      </c>
      <c r="DV112" s="330" t="str">
        <f ca="true">+IF(OFFSET('Hygiene Data'!$F$12,0,10*ROW('Hygiene Data'!F106))="","",OFFSET('Hygiene Data'!$F$12,0,10*ROW('Hygiene Data'!F106)))</f>
        <v/>
      </c>
      <c r="DW112" s="330" t="str">
        <f ca="true">+IF(OFFSET('Hygiene Data'!$F$13,0,10*ROW('Hygiene Data'!F106))="","",OFFSET('Hygiene Data'!$F$13,0,10*ROW('Hygiene Data'!F106)))</f>
        <v/>
      </c>
      <c r="DX112" s="330" t="str">
        <f ca="true">+IF(OFFSET('Hygiene Data'!$G$11,0,10*ROW('Hygiene Data'!G106))="","",OFFSET('Hygiene Data'!$G$11,0,10*ROW('Hygiene Data'!G106)))</f>
        <v/>
      </c>
      <c r="DY112" s="330" t="str">
        <f ca="true">+IF(OFFSET('Hygiene Data'!$G$12,0,10*ROW('Hygiene Data'!G106))="","",OFFSET('Hygiene Data'!$G$12,0,10*ROW('Hygiene Data'!G106)))</f>
        <v/>
      </c>
      <c r="DZ112" s="330" t="str">
        <f ca="true">+IF(OFFSET('Hygiene Data'!$G$13,0,10*ROW('Hygiene Data'!G106))="","",OFFSET('Hygiene Data'!$G$13,0,10*ROW('Hygiene Data'!G106)))</f>
        <v/>
      </c>
      <c r="EA112" s="330" t="str">
        <f ca="true">+IF(OFFSET('Hygiene Data'!$H$11,0,10*ROW('Hygiene Data'!H106))="","",OFFSET('Hygiene Data'!$H$11,0,10*ROW('Hygiene Data'!H106)))</f>
        <v/>
      </c>
      <c r="EB112" s="330" t="str">
        <f ca="true">+IF(OFFSET('Hygiene Data'!$H$12,0,10*ROW('Hygiene Data'!H106))="","",OFFSET('Hygiene Data'!$H$12,0,10*ROW('Hygiene Data'!H106)))</f>
        <v/>
      </c>
      <c r="EC112" s="330" t="str">
        <f ca="true">+IF(OFFSET('Hygiene Data'!$H$13,0,10*ROW('Hygiene Data'!H106))="","",OFFSET('Hygiene Data'!$H$13,0,10*ROW('Hygiene Data'!H106)))</f>
        <v/>
      </c>
      <c r="ED112" s="330" t="str">
        <f ca="true">+IF(OFFSET('Hygiene Data'!$I$11,0,10*ROW('Hygiene Data'!I106))="","",OFFSET('Hygiene Data'!$I$11,0,10*ROW('Hygiene Data'!I106)))</f>
        <v/>
      </c>
      <c r="EE112" s="330" t="str">
        <f ca="true">+IF(OFFSET('Hygiene Data'!$I$12,0,10*ROW('Hygiene Data'!I106))="","",OFFSET('Hygiene Data'!$I$12,0,10*ROW('Hygiene Data'!I106)))</f>
        <v/>
      </c>
      <c r="EF112" s="33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90"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30"/>
      <c r="BS113" s="330" t="str">
        <f ca="true">+IF(OFFSET('Water Data'!$D$27,0,10*ROW('Water Data'!D107))="","",OFFSET('Water Data'!$D$27,0,10*ROW('Water Data'!D107)))</f>
        <v/>
      </c>
      <c r="BT113" s="330" t="str">
        <f ca="true">+IF(OFFSET('Water Data'!$D$28,0,10*ROW('Water Data'!D107))="","",OFFSET('Water Data'!$D$28,0,10*ROW('Water Data'!D107)))</f>
        <v/>
      </c>
      <c r="BU113" s="330" t="str">
        <f ca="true">+IF(OFFSET('Water Data'!$D$29,0,10*ROW('Water Data'!D107))="","",OFFSET('Water Data'!$D$29,0,10*ROW('Water Data'!D107)))</f>
        <v/>
      </c>
      <c r="BV113" s="330" t="str">
        <f ca="true">+IF(OFFSET('Water Data'!$E$27,0,10*ROW('Water Data'!E107))="","",OFFSET('Water Data'!$E$27,0,10*ROW('Water Data'!E107)))</f>
        <v/>
      </c>
      <c r="BW113" s="330" t="str">
        <f ca="true">+IF(OFFSET('Water Data'!$E$28,0,10*ROW('Water Data'!E107))="","",OFFSET('Water Data'!$E$28,0,10*ROW('Water Data'!E107)))</f>
        <v/>
      </c>
      <c r="BX113" s="330" t="str">
        <f ca="true">+IF(OFFSET('Water Data'!$E$29,0,10*ROW('Water Data'!E107))="","",OFFSET('Water Data'!$E$29,0,10*ROW('Water Data'!E107)))</f>
        <v/>
      </c>
      <c r="BY113" s="330" t="str">
        <f ca="true">+IF(OFFSET('Water Data'!$F$27,0,10*ROW('Water Data'!F107))="","",OFFSET('Water Data'!$F$27,0,10*ROW('Water Data'!F107)))</f>
        <v/>
      </c>
      <c r="BZ113" s="330" t="str">
        <f ca="true">+IF(OFFSET('Water Data'!$F$28,0,10*ROW('Water Data'!F107))="","",OFFSET('Water Data'!$F$28,0,10*ROW('Water Data'!F107)))</f>
        <v/>
      </c>
      <c r="CA113" s="330" t="str">
        <f ca="true">+IF(OFFSET('Water Data'!$F$29,0,10*ROW('Water Data'!F107))="","",OFFSET('Water Data'!$F$29,0,10*ROW('Water Data'!F107)))</f>
        <v/>
      </c>
      <c r="CB113" s="330" t="str">
        <f ca="true">+IF(OFFSET('Water Data'!$G$27,0,10*ROW('Water Data'!G107))="","",OFFSET('Water Data'!$G$27,0,10*ROW('Water Data'!G107)))</f>
        <v/>
      </c>
      <c r="CC113" s="330" t="str">
        <f ca="true">+IF(OFFSET('Water Data'!$G$28,0,10*ROW('Water Data'!G107))="","",OFFSET('Water Data'!$G$28,0,10*ROW('Water Data'!G107)))</f>
        <v/>
      </c>
      <c r="CD113" s="330" t="str">
        <f ca="true">+IF(OFFSET('Water Data'!$G$29,0,10*ROW('Water Data'!G107))="","",OFFSET('Water Data'!$G$29,0,10*ROW('Water Data'!G107)))</f>
        <v/>
      </c>
      <c r="CE113" s="330" t="str">
        <f ca="true">+IF(OFFSET('Water Data'!$H$27,0,10*ROW('Water Data'!H107))="","",OFFSET('Water Data'!$H$27,0,10*ROW('Water Data'!H107)))</f>
        <v/>
      </c>
      <c r="CF113" s="330" t="str">
        <f ca="true">+IF(OFFSET('Water Data'!$H$28,0,10*ROW('Water Data'!H107))="","",OFFSET('Water Data'!$H$28,0,10*ROW('Water Data'!H107)))</f>
        <v/>
      </c>
      <c r="CG113" s="330" t="str">
        <f ca="true">+IF(OFFSET('Water Data'!$H$29,0,10*ROW('Water Data'!H107))="","",OFFSET('Water Data'!$H$29,0,10*ROW('Water Data'!H107)))</f>
        <v/>
      </c>
      <c r="CH113" s="330" t="str">
        <f ca="true">+IF(OFFSET('Water Data'!$I$27,0,10*ROW('Water Data'!I107))="","",OFFSET('Water Data'!$I$27,0,10*ROW('Water Data'!I107)))</f>
        <v/>
      </c>
      <c r="CI113" s="330" t="str">
        <f ca="true">+IF(OFFSET('Water Data'!$I$28,0,10*ROW('Water Data'!I107))="","",OFFSET('Water Data'!$I$28,0,10*ROW('Water Data'!I107)))</f>
        <v/>
      </c>
      <c r="CJ113" s="330" t="str">
        <f ca="true">+IF(OFFSET('Water Data'!$I$29,0,10*ROW('Water Data'!I107))="","",OFFSET('Water Data'!$I$29,0,10*ROW('Water Data'!I107)))</f>
        <v/>
      </c>
      <c r="CK113" s="330" t="str">
        <f ca="true">+IF(OFFSET('Sanitation Data'!$D$28,0,10*ROW('Sanitation Data'!D107))="","",OFFSET('Sanitation Data'!$D$28,0,10*ROW('Sanitation Data'!D107)))</f>
        <v/>
      </c>
      <c r="CL113" s="330" t="str">
        <f ca="true">+IF(OFFSET('Sanitation Data'!$D$29,0,10*ROW('Sanitation Data'!D107))="","",OFFSET('Sanitation Data'!$D$29,0,10*ROW('Sanitation Data'!D107)))</f>
        <v/>
      </c>
      <c r="CM113" s="330" t="str">
        <f ca="true">+IF(OFFSET('Sanitation Data'!$D$30,0,10*ROW('Sanitation Data'!D107))="","",OFFSET('Sanitation Data'!$D$30,0,10*ROW('Sanitation Data'!D107)))</f>
        <v/>
      </c>
      <c r="CN113" s="330" t="str">
        <f ca="true">+IF(OFFSET('Sanitation Data'!$D$31,0,10*ROW('Sanitation Data'!D107))="","",OFFSET('Sanitation Data'!$D$31,0,10*ROW('Sanitation Data'!D107)))</f>
        <v/>
      </c>
      <c r="CO113" s="330" t="str">
        <f ca="true">+IF(OFFSET('Sanitation Data'!$D$32,0,10*ROW('Sanitation Data'!D107))="","",OFFSET('Sanitation Data'!$D$32,0,10*ROW('Sanitation Data'!D107)))</f>
        <v/>
      </c>
      <c r="CP113" s="330" t="str">
        <f ca="true">+IF(OFFSET('Sanitation Data'!$E$28,0,10*ROW('Sanitation Data'!E107))="","",OFFSET('Sanitation Data'!$E$28,0,10*ROW('Sanitation Data'!E107)))</f>
        <v/>
      </c>
      <c r="CQ113" s="330" t="str">
        <f ca="true">+IF(OFFSET('Sanitation Data'!$E$29,0,10*ROW('Sanitation Data'!E107))="","",OFFSET('Sanitation Data'!$E$29,0,10*ROW('Sanitation Data'!E107)))</f>
        <v/>
      </c>
      <c r="CR113" s="330" t="str">
        <f ca="true">+IF(OFFSET('Sanitation Data'!$E$30,0,10*ROW('Sanitation Data'!E107))="","",OFFSET('Sanitation Data'!$E$30,0,10*ROW('Sanitation Data'!E107)))</f>
        <v/>
      </c>
      <c r="CS113" s="330" t="str">
        <f ca="true">+IF(OFFSET('Sanitation Data'!$E$31,0,10*ROW('Sanitation Data'!E107))="","",OFFSET('Sanitation Data'!$E$31,0,10*ROW('Sanitation Data'!E107)))</f>
        <v/>
      </c>
      <c r="CT113" s="330" t="str">
        <f ca="true">+IF(OFFSET('Sanitation Data'!$E$32,0,10*ROW('Sanitation Data'!E107))="","",OFFSET('Sanitation Data'!$E$32,0,10*ROW('Sanitation Data'!E107)))</f>
        <v/>
      </c>
      <c r="CU113" s="330" t="str">
        <f ca="true">+IF(OFFSET('Sanitation Data'!$F$28,0,10*ROW('Sanitation Data'!F107))="","",OFFSET('Sanitation Data'!$F$28,0,10*ROW('Sanitation Data'!F107)))</f>
        <v/>
      </c>
      <c r="CV113" s="330" t="str">
        <f ca="true">+IF(OFFSET('Sanitation Data'!$F$29,0,10*ROW('Sanitation Data'!F107))="","",OFFSET('Sanitation Data'!$F$29,0,10*ROW('Sanitation Data'!F107)))</f>
        <v/>
      </c>
      <c r="CW113" s="330" t="str">
        <f ca="true">+IF(OFFSET('Sanitation Data'!$F$30,0,10*ROW('Sanitation Data'!F107))="","",OFFSET('Sanitation Data'!$F$30,0,10*ROW('Sanitation Data'!F107)))</f>
        <v/>
      </c>
      <c r="CX113" s="330" t="str">
        <f ca="true">+IF(OFFSET('Sanitation Data'!$F$31,0,10*ROW('Sanitation Data'!F107))="","",OFFSET('Sanitation Data'!$F$31,0,10*ROW('Sanitation Data'!F107)))</f>
        <v/>
      </c>
      <c r="CY113" s="330" t="str">
        <f ca="true">+IF(OFFSET('Sanitation Data'!$F$32,0,10*ROW('Sanitation Data'!F107))="","",OFFSET('Sanitation Data'!$F$32,0,10*ROW('Sanitation Data'!F107)))</f>
        <v/>
      </c>
      <c r="CZ113" s="330" t="str">
        <f ca="true">+IF(OFFSET('Sanitation Data'!$G$28,0,10*ROW('Sanitation Data'!G107))="","",OFFSET('Sanitation Data'!$G$28,0,10*ROW('Sanitation Data'!G107)))</f>
        <v/>
      </c>
      <c r="DA113" s="330" t="str">
        <f ca="true">+IF(OFFSET('Sanitation Data'!$G$29,0,10*ROW('Sanitation Data'!G107))="","",OFFSET('Sanitation Data'!$G$29,0,10*ROW('Sanitation Data'!G107)))</f>
        <v/>
      </c>
      <c r="DB113" s="330" t="str">
        <f ca="true">+IF(OFFSET('Sanitation Data'!$G$30,0,10*ROW('Sanitation Data'!G107))="","",OFFSET('Sanitation Data'!$G$30,0,10*ROW('Sanitation Data'!G107)))</f>
        <v/>
      </c>
      <c r="DC113" s="330" t="str">
        <f ca="true">+IF(OFFSET('Sanitation Data'!$G$31,0,10*ROW('Sanitation Data'!G107))="","",OFFSET('Sanitation Data'!$G$31,0,10*ROW('Sanitation Data'!G107)))</f>
        <v/>
      </c>
      <c r="DD113" s="330" t="str">
        <f ca="true">+IF(OFFSET('Sanitation Data'!$G$32,0,10*ROW('Sanitation Data'!G107))="","",OFFSET('Sanitation Data'!$G$32,0,10*ROW('Sanitation Data'!G107)))</f>
        <v/>
      </c>
      <c r="DE113" s="330" t="str">
        <f ca="true">+IF(OFFSET('Sanitation Data'!$H$28,0,10*ROW('Sanitation Data'!H107))="","",OFFSET('Sanitation Data'!$H$28,0,10*ROW('Sanitation Data'!H107)))</f>
        <v/>
      </c>
      <c r="DF113" s="330" t="str">
        <f ca="true">+IF(OFFSET('Sanitation Data'!$H$29,0,10*ROW('Sanitation Data'!H107))="","",OFFSET('Sanitation Data'!$H$29,0,10*ROW('Sanitation Data'!H107)))</f>
        <v/>
      </c>
      <c r="DG113" s="330" t="str">
        <f ca="true">+IF(OFFSET('Sanitation Data'!$H$30,0,10*ROW('Sanitation Data'!H107))="","",OFFSET('Sanitation Data'!$H$30,0,10*ROW('Sanitation Data'!H107)))</f>
        <v/>
      </c>
      <c r="DH113" s="330" t="str">
        <f ca="true">+IF(OFFSET('Sanitation Data'!$H$31,0,10*ROW('Sanitation Data'!H107))="","",OFFSET('Sanitation Data'!$H$31,0,10*ROW('Sanitation Data'!H107)))</f>
        <v/>
      </c>
      <c r="DI113" s="330" t="str">
        <f ca="true">+IF(OFFSET('Sanitation Data'!$H$32,0,10*ROW('Sanitation Data'!H107))="","",OFFSET('Sanitation Data'!$H$32,0,10*ROW('Sanitation Data'!H107)))</f>
        <v/>
      </c>
      <c r="DJ113" s="330" t="str">
        <f ca="true">+IF(OFFSET('Sanitation Data'!$I$28,0,10*ROW('Sanitation Data'!I107))="","",OFFSET('Sanitation Data'!$I$28,0,10*ROW('Sanitation Data'!I107)))</f>
        <v/>
      </c>
      <c r="DK113" s="330" t="str">
        <f ca="true">+IF(OFFSET('Sanitation Data'!$I$29,0,10*ROW('Sanitation Data'!I107))="","",OFFSET('Sanitation Data'!$I$29,0,10*ROW('Sanitation Data'!I107)))</f>
        <v/>
      </c>
      <c r="DL113" s="330" t="str">
        <f ca="true">+IF(OFFSET('Sanitation Data'!$I$30,0,10*ROW('Sanitation Data'!I107))="","",OFFSET('Sanitation Data'!$I$30,0,10*ROW('Sanitation Data'!I107)))</f>
        <v/>
      </c>
      <c r="DM113" s="330" t="str">
        <f ca="true">+IF(OFFSET('Sanitation Data'!$I$31,0,10*ROW('Sanitation Data'!I107))="","",OFFSET('Sanitation Data'!$I$31,0,10*ROW('Sanitation Data'!I107)))</f>
        <v/>
      </c>
      <c r="DN113" s="330" t="str">
        <f ca="true">+IF(OFFSET('Sanitation Data'!$I$32,0,10*ROW('Sanitation Data'!I107))="","",OFFSET('Sanitation Data'!$I$32,0,10*ROW('Sanitation Data'!I107)))</f>
        <v/>
      </c>
      <c r="DO113" s="330" t="str">
        <f ca="true">+IF(OFFSET('Hygiene Data'!$D$11,0,10*ROW('Hygiene Data'!D107))="","",OFFSET('Hygiene Data'!$D$11,0,10*ROW('Hygiene Data'!D107)))</f>
        <v/>
      </c>
      <c r="DP113" s="330" t="str">
        <f ca="true">+IF(OFFSET('Hygiene Data'!$D$12,0,10*ROW('Hygiene Data'!D107))="","",OFFSET('Hygiene Data'!$D$12,0,10*ROW('Hygiene Data'!D107)))</f>
        <v/>
      </c>
      <c r="DQ113" s="330" t="str">
        <f ca="true">+IF(OFFSET('Hygiene Data'!$D$13,0,10*ROW('Hygiene Data'!D107))="","",OFFSET('Hygiene Data'!$D$13,0,10*ROW('Hygiene Data'!D107)))</f>
        <v/>
      </c>
      <c r="DR113" s="330" t="str">
        <f ca="true">+IF(OFFSET('Hygiene Data'!$E$11,0,10*ROW('Hygiene Data'!E107))="","",OFFSET('Hygiene Data'!$E$11,0,10*ROW('Hygiene Data'!E107)))</f>
        <v/>
      </c>
      <c r="DS113" s="330" t="str">
        <f ca="true">+IF(OFFSET('Hygiene Data'!$E$12,0,10*ROW('Hygiene Data'!E107))="","",OFFSET('Hygiene Data'!$E$12,0,10*ROW('Hygiene Data'!E107)))</f>
        <v/>
      </c>
      <c r="DT113" s="330" t="str">
        <f ca="true">+IF(OFFSET('Hygiene Data'!$E$13,0,10*ROW('Hygiene Data'!E107))="","",OFFSET('Hygiene Data'!$E$13,0,10*ROW('Hygiene Data'!E107)))</f>
        <v/>
      </c>
      <c r="DU113" s="330" t="str">
        <f ca="true">+IF(OFFSET('Hygiene Data'!$F$11,0,10*ROW('Hygiene Data'!F107))="","",OFFSET('Hygiene Data'!$F$11,0,10*ROW('Hygiene Data'!F107)))</f>
        <v/>
      </c>
      <c r="DV113" s="330" t="str">
        <f ca="true">+IF(OFFSET('Hygiene Data'!$F$12,0,10*ROW('Hygiene Data'!F107))="","",OFFSET('Hygiene Data'!$F$12,0,10*ROW('Hygiene Data'!F107)))</f>
        <v/>
      </c>
      <c r="DW113" s="330" t="str">
        <f ca="true">+IF(OFFSET('Hygiene Data'!$F$13,0,10*ROW('Hygiene Data'!F107))="","",OFFSET('Hygiene Data'!$F$13,0,10*ROW('Hygiene Data'!F107)))</f>
        <v/>
      </c>
      <c r="DX113" s="330" t="str">
        <f ca="true">+IF(OFFSET('Hygiene Data'!$G$11,0,10*ROW('Hygiene Data'!G107))="","",OFFSET('Hygiene Data'!$G$11,0,10*ROW('Hygiene Data'!G107)))</f>
        <v/>
      </c>
      <c r="DY113" s="330" t="str">
        <f ca="true">+IF(OFFSET('Hygiene Data'!$G$12,0,10*ROW('Hygiene Data'!G107))="","",OFFSET('Hygiene Data'!$G$12,0,10*ROW('Hygiene Data'!G107)))</f>
        <v/>
      </c>
      <c r="DZ113" s="330" t="str">
        <f ca="true">+IF(OFFSET('Hygiene Data'!$G$13,0,10*ROW('Hygiene Data'!G107))="","",OFFSET('Hygiene Data'!$G$13,0,10*ROW('Hygiene Data'!G107)))</f>
        <v/>
      </c>
      <c r="EA113" s="330" t="str">
        <f ca="true">+IF(OFFSET('Hygiene Data'!$H$11,0,10*ROW('Hygiene Data'!H107))="","",OFFSET('Hygiene Data'!$H$11,0,10*ROW('Hygiene Data'!H107)))</f>
        <v/>
      </c>
      <c r="EB113" s="330" t="str">
        <f ca="true">+IF(OFFSET('Hygiene Data'!$H$12,0,10*ROW('Hygiene Data'!H107))="","",OFFSET('Hygiene Data'!$H$12,0,10*ROW('Hygiene Data'!H107)))</f>
        <v/>
      </c>
      <c r="EC113" s="330" t="str">
        <f ca="true">+IF(OFFSET('Hygiene Data'!$H$13,0,10*ROW('Hygiene Data'!H107))="","",OFFSET('Hygiene Data'!$H$13,0,10*ROW('Hygiene Data'!H107)))</f>
        <v/>
      </c>
      <c r="ED113" s="330" t="str">
        <f ca="true">+IF(OFFSET('Hygiene Data'!$I$11,0,10*ROW('Hygiene Data'!I107))="","",OFFSET('Hygiene Data'!$I$11,0,10*ROW('Hygiene Data'!I107)))</f>
        <v/>
      </c>
      <c r="EE113" s="330" t="str">
        <f ca="true">+IF(OFFSET('Hygiene Data'!$I$12,0,10*ROW('Hygiene Data'!I107))="","",OFFSET('Hygiene Data'!$I$12,0,10*ROW('Hygiene Data'!I107)))</f>
        <v/>
      </c>
      <c r="EF113" s="33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90"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30"/>
      <c r="BS114" s="330" t="str">
        <f ca="true">+IF(OFFSET('Water Data'!$D$27,0,10*ROW('Water Data'!D108))="","",OFFSET('Water Data'!$D$27,0,10*ROW('Water Data'!D108)))</f>
        <v/>
      </c>
      <c r="BT114" s="330" t="str">
        <f ca="true">+IF(OFFSET('Water Data'!$D$28,0,10*ROW('Water Data'!D108))="","",OFFSET('Water Data'!$D$28,0,10*ROW('Water Data'!D108)))</f>
        <v/>
      </c>
      <c r="BU114" s="330" t="str">
        <f ca="true">+IF(OFFSET('Water Data'!$D$29,0,10*ROW('Water Data'!D108))="","",OFFSET('Water Data'!$D$29,0,10*ROW('Water Data'!D108)))</f>
        <v/>
      </c>
      <c r="BV114" s="330" t="str">
        <f ca="true">+IF(OFFSET('Water Data'!$E$27,0,10*ROW('Water Data'!E108))="","",OFFSET('Water Data'!$E$27,0,10*ROW('Water Data'!E108)))</f>
        <v/>
      </c>
      <c r="BW114" s="330" t="str">
        <f ca="true">+IF(OFFSET('Water Data'!$E$28,0,10*ROW('Water Data'!E108))="","",OFFSET('Water Data'!$E$28,0,10*ROW('Water Data'!E108)))</f>
        <v/>
      </c>
      <c r="BX114" s="330" t="str">
        <f ca="true">+IF(OFFSET('Water Data'!$E$29,0,10*ROW('Water Data'!E108))="","",OFFSET('Water Data'!$E$29,0,10*ROW('Water Data'!E108)))</f>
        <v/>
      </c>
      <c r="BY114" s="330" t="str">
        <f ca="true">+IF(OFFSET('Water Data'!$F$27,0,10*ROW('Water Data'!F108))="","",OFFSET('Water Data'!$F$27,0,10*ROW('Water Data'!F108)))</f>
        <v/>
      </c>
      <c r="BZ114" s="330" t="str">
        <f ca="true">+IF(OFFSET('Water Data'!$F$28,0,10*ROW('Water Data'!F108))="","",OFFSET('Water Data'!$F$28,0,10*ROW('Water Data'!F108)))</f>
        <v/>
      </c>
      <c r="CA114" s="330" t="str">
        <f ca="true">+IF(OFFSET('Water Data'!$F$29,0,10*ROW('Water Data'!F108))="","",OFFSET('Water Data'!$F$29,0,10*ROW('Water Data'!F108)))</f>
        <v/>
      </c>
      <c r="CB114" s="330" t="str">
        <f ca="true">+IF(OFFSET('Water Data'!$G$27,0,10*ROW('Water Data'!G108))="","",OFFSET('Water Data'!$G$27,0,10*ROW('Water Data'!G108)))</f>
        <v/>
      </c>
      <c r="CC114" s="330" t="str">
        <f ca="true">+IF(OFFSET('Water Data'!$G$28,0,10*ROW('Water Data'!G108))="","",OFFSET('Water Data'!$G$28,0,10*ROW('Water Data'!G108)))</f>
        <v/>
      </c>
      <c r="CD114" s="330" t="str">
        <f ca="true">+IF(OFFSET('Water Data'!$G$29,0,10*ROW('Water Data'!G108))="","",OFFSET('Water Data'!$G$29,0,10*ROW('Water Data'!G108)))</f>
        <v/>
      </c>
      <c r="CE114" s="330" t="str">
        <f ca="true">+IF(OFFSET('Water Data'!$H$27,0,10*ROW('Water Data'!H108))="","",OFFSET('Water Data'!$H$27,0,10*ROW('Water Data'!H108)))</f>
        <v/>
      </c>
      <c r="CF114" s="330" t="str">
        <f ca="true">+IF(OFFSET('Water Data'!$H$28,0,10*ROW('Water Data'!H108))="","",OFFSET('Water Data'!$H$28,0,10*ROW('Water Data'!H108)))</f>
        <v/>
      </c>
      <c r="CG114" s="330" t="str">
        <f ca="true">+IF(OFFSET('Water Data'!$H$29,0,10*ROW('Water Data'!H108))="","",OFFSET('Water Data'!$H$29,0,10*ROW('Water Data'!H108)))</f>
        <v/>
      </c>
      <c r="CH114" s="330" t="str">
        <f ca="true">+IF(OFFSET('Water Data'!$I$27,0,10*ROW('Water Data'!I108))="","",OFFSET('Water Data'!$I$27,0,10*ROW('Water Data'!I108)))</f>
        <v/>
      </c>
      <c r="CI114" s="330" t="str">
        <f ca="true">+IF(OFFSET('Water Data'!$I$28,0,10*ROW('Water Data'!I108))="","",OFFSET('Water Data'!$I$28,0,10*ROW('Water Data'!I108)))</f>
        <v/>
      </c>
      <c r="CJ114" s="330" t="str">
        <f ca="true">+IF(OFFSET('Water Data'!$I$29,0,10*ROW('Water Data'!I108))="","",OFFSET('Water Data'!$I$29,0,10*ROW('Water Data'!I108)))</f>
        <v/>
      </c>
      <c r="CK114" s="330" t="str">
        <f ca="true">+IF(OFFSET('Sanitation Data'!$D$28,0,10*ROW('Sanitation Data'!D108))="","",OFFSET('Sanitation Data'!$D$28,0,10*ROW('Sanitation Data'!D108)))</f>
        <v/>
      </c>
      <c r="CL114" s="330" t="str">
        <f ca="true">+IF(OFFSET('Sanitation Data'!$D$29,0,10*ROW('Sanitation Data'!D108))="","",OFFSET('Sanitation Data'!$D$29,0,10*ROW('Sanitation Data'!D108)))</f>
        <v/>
      </c>
      <c r="CM114" s="330" t="str">
        <f ca="true">+IF(OFFSET('Sanitation Data'!$D$30,0,10*ROW('Sanitation Data'!D108))="","",OFFSET('Sanitation Data'!$D$30,0,10*ROW('Sanitation Data'!D108)))</f>
        <v/>
      </c>
      <c r="CN114" s="330" t="str">
        <f ca="true">+IF(OFFSET('Sanitation Data'!$D$31,0,10*ROW('Sanitation Data'!D108))="","",OFFSET('Sanitation Data'!$D$31,0,10*ROW('Sanitation Data'!D108)))</f>
        <v/>
      </c>
      <c r="CO114" s="330" t="str">
        <f ca="true">+IF(OFFSET('Sanitation Data'!$D$32,0,10*ROW('Sanitation Data'!D108))="","",OFFSET('Sanitation Data'!$D$32,0,10*ROW('Sanitation Data'!D108)))</f>
        <v/>
      </c>
      <c r="CP114" s="330" t="str">
        <f ca="true">+IF(OFFSET('Sanitation Data'!$E$28,0,10*ROW('Sanitation Data'!E108))="","",OFFSET('Sanitation Data'!$E$28,0,10*ROW('Sanitation Data'!E108)))</f>
        <v/>
      </c>
      <c r="CQ114" s="330" t="str">
        <f ca="true">+IF(OFFSET('Sanitation Data'!$E$29,0,10*ROW('Sanitation Data'!E108))="","",OFFSET('Sanitation Data'!$E$29,0,10*ROW('Sanitation Data'!E108)))</f>
        <v/>
      </c>
      <c r="CR114" s="330" t="str">
        <f ca="true">+IF(OFFSET('Sanitation Data'!$E$30,0,10*ROW('Sanitation Data'!E108))="","",OFFSET('Sanitation Data'!$E$30,0,10*ROW('Sanitation Data'!E108)))</f>
        <v/>
      </c>
      <c r="CS114" s="330" t="str">
        <f ca="true">+IF(OFFSET('Sanitation Data'!$E$31,0,10*ROW('Sanitation Data'!E108))="","",OFFSET('Sanitation Data'!$E$31,0,10*ROW('Sanitation Data'!E108)))</f>
        <v/>
      </c>
      <c r="CT114" s="330" t="str">
        <f ca="true">+IF(OFFSET('Sanitation Data'!$E$32,0,10*ROW('Sanitation Data'!E108))="","",OFFSET('Sanitation Data'!$E$32,0,10*ROW('Sanitation Data'!E108)))</f>
        <v/>
      </c>
      <c r="CU114" s="330" t="str">
        <f ca="true">+IF(OFFSET('Sanitation Data'!$F$28,0,10*ROW('Sanitation Data'!F108))="","",OFFSET('Sanitation Data'!$F$28,0,10*ROW('Sanitation Data'!F108)))</f>
        <v/>
      </c>
      <c r="CV114" s="330" t="str">
        <f ca="true">+IF(OFFSET('Sanitation Data'!$F$29,0,10*ROW('Sanitation Data'!F108))="","",OFFSET('Sanitation Data'!$F$29,0,10*ROW('Sanitation Data'!F108)))</f>
        <v/>
      </c>
      <c r="CW114" s="330" t="str">
        <f ca="true">+IF(OFFSET('Sanitation Data'!$F$30,0,10*ROW('Sanitation Data'!F108))="","",OFFSET('Sanitation Data'!$F$30,0,10*ROW('Sanitation Data'!F108)))</f>
        <v/>
      </c>
      <c r="CX114" s="330" t="str">
        <f ca="true">+IF(OFFSET('Sanitation Data'!$F$31,0,10*ROW('Sanitation Data'!F108))="","",OFFSET('Sanitation Data'!$F$31,0,10*ROW('Sanitation Data'!F108)))</f>
        <v/>
      </c>
      <c r="CY114" s="330" t="str">
        <f ca="true">+IF(OFFSET('Sanitation Data'!$F$32,0,10*ROW('Sanitation Data'!F108))="","",OFFSET('Sanitation Data'!$F$32,0,10*ROW('Sanitation Data'!F108)))</f>
        <v/>
      </c>
      <c r="CZ114" s="330" t="str">
        <f ca="true">+IF(OFFSET('Sanitation Data'!$G$28,0,10*ROW('Sanitation Data'!G108))="","",OFFSET('Sanitation Data'!$G$28,0,10*ROW('Sanitation Data'!G108)))</f>
        <v/>
      </c>
      <c r="DA114" s="330" t="str">
        <f ca="true">+IF(OFFSET('Sanitation Data'!$G$29,0,10*ROW('Sanitation Data'!G108))="","",OFFSET('Sanitation Data'!$G$29,0,10*ROW('Sanitation Data'!G108)))</f>
        <v/>
      </c>
      <c r="DB114" s="330" t="str">
        <f ca="true">+IF(OFFSET('Sanitation Data'!$G$30,0,10*ROW('Sanitation Data'!G108))="","",OFFSET('Sanitation Data'!$G$30,0,10*ROW('Sanitation Data'!G108)))</f>
        <v/>
      </c>
      <c r="DC114" s="330" t="str">
        <f ca="true">+IF(OFFSET('Sanitation Data'!$G$31,0,10*ROW('Sanitation Data'!G108))="","",OFFSET('Sanitation Data'!$G$31,0,10*ROW('Sanitation Data'!G108)))</f>
        <v/>
      </c>
      <c r="DD114" s="330" t="str">
        <f ca="true">+IF(OFFSET('Sanitation Data'!$G$32,0,10*ROW('Sanitation Data'!G108))="","",OFFSET('Sanitation Data'!$G$32,0,10*ROW('Sanitation Data'!G108)))</f>
        <v/>
      </c>
      <c r="DE114" s="330" t="str">
        <f ca="true">+IF(OFFSET('Sanitation Data'!$H$28,0,10*ROW('Sanitation Data'!H108))="","",OFFSET('Sanitation Data'!$H$28,0,10*ROW('Sanitation Data'!H108)))</f>
        <v/>
      </c>
      <c r="DF114" s="330" t="str">
        <f ca="true">+IF(OFFSET('Sanitation Data'!$H$29,0,10*ROW('Sanitation Data'!H108))="","",OFFSET('Sanitation Data'!$H$29,0,10*ROW('Sanitation Data'!H108)))</f>
        <v/>
      </c>
      <c r="DG114" s="330" t="str">
        <f ca="true">+IF(OFFSET('Sanitation Data'!$H$30,0,10*ROW('Sanitation Data'!H108))="","",OFFSET('Sanitation Data'!$H$30,0,10*ROW('Sanitation Data'!H108)))</f>
        <v/>
      </c>
      <c r="DH114" s="330" t="str">
        <f ca="true">+IF(OFFSET('Sanitation Data'!$H$31,0,10*ROW('Sanitation Data'!H108))="","",OFFSET('Sanitation Data'!$H$31,0,10*ROW('Sanitation Data'!H108)))</f>
        <v/>
      </c>
      <c r="DI114" s="330" t="str">
        <f ca="true">+IF(OFFSET('Sanitation Data'!$H$32,0,10*ROW('Sanitation Data'!H108))="","",OFFSET('Sanitation Data'!$H$32,0,10*ROW('Sanitation Data'!H108)))</f>
        <v/>
      </c>
      <c r="DJ114" s="330" t="str">
        <f ca="true">+IF(OFFSET('Sanitation Data'!$I$28,0,10*ROW('Sanitation Data'!I108))="","",OFFSET('Sanitation Data'!$I$28,0,10*ROW('Sanitation Data'!I108)))</f>
        <v/>
      </c>
      <c r="DK114" s="330" t="str">
        <f ca="true">+IF(OFFSET('Sanitation Data'!$I$29,0,10*ROW('Sanitation Data'!I108))="","",OFFSET('Sanitation Data'!$I$29,0,10*ROW('Sanitation Data'!I108)))</f>
        <v/>
      </c>
      <c r="DL114" s="330" t="str">
        <f ca="true">+IF(OFFSET('Sanitation Data'!$I$30,0,10*ROW('Sanitation Data'!I108))="","",OFFSET('Sanitation Data'!$I$30,0,10*ROW('Sanitation Data'!I108)))</f>
        <v/>
      </c>
      <c r="DM114" s="330" t="str">
        <f ca="true">+IF(OFFSET('Sanitation Data'!$I$31,0,10*ROW('Sanitation Data'!I108))="","",OFFSET('Sanitation Data'!$I$31,0,10*ROW('Sanitation Data'!I108)))</f>
        <v/>
      </c>
      <c r="DN114" s="330" t="str">
        <f ca="true">+IF(OFFSET('Sanitation Data'!$I$32,0,10*ROW('Sanitation Data'!I108))="","",OFFSET('Sanitation Data'!$I$32,0,10*ROW('Sanitation Data'!I108)))</f>
        <v/>
      </c>
      <c r="DO114" s="330" t="str">
        <f ca="true">+IF(OFFSET('Hygiene Data'!$D$11,0,10*ROW('Hygiene Data'!D108))="","",OFFSET('Hygiene Data'!$D$11,0,10*ROW('Hygiene Data'!D108)))</f>
        <v/>
      </c>
      <c r="DP114" s="330" t="str">
        <f ca="true">+IF(OFFSET('Hygiene Data'!$D$12,0,10*ROW('Hygiene Data'!D108))="","",OFFSET('Hygiene Data'!$D$12,0,10*ROW('Hygiene Data'!D108)))</f>
        <v/>
      </c>
      <c r="DQ114" s="330" t="str">
        <f ca="true">+IF(OFFSET('Hygiene Data'!$D$13,0,10*ROW('Hygiene Data'!D108))="","",OFFSET('Hygiene Data'!$D$13,0,10*ROW('Hygiene Data'!D108)))</f>
        <v/>
      </c>
      <c r="DR114" s="330" t="str">
        <f ca="true">+IF(OFFSET('Hygiene Data'!$E$11,0,10*ROW('Hygiene Data'!E108))="","",OFFSET('Hygiene Data'!$E$11,0,10*ROW('Hygiene Data'!E108)))</f>
        <v/>
      </c>
      <c r="DS114" s="330" t="str">
        <f ca="true">+IF(OFFSET('Hygiene Data'!$E$12,0,10*ROW('Hygiene Data'!E108))="","",OFFSET('Hygiene Data'!$E$12,0,10*ROW('Hygiene Data'!E108)))</f>
        <v/>
      </c>
      <c r="DT114" s="330" t="str">
        <f ca="true">+IF(OFFSET('Hygiene Data'!$E$13,0,10*ROW('Hygiene Data'!E108))="","",OFFSET('Hygiene Data'!$E$13,0,10*ROW('Hygiene Data'!E108)))</f>
        <v/>
      </c>
      <c r="DU114" s="330" t="str">
        <f ca="true">+IF(OFFSET('Hygiene Data'!$F$11,0,10*ROW('Hygiene Data'!F108))="","",OFFSET('Hygiene Data'!$F$11,0,10*ROW('Hygiene Data'!F108)))</f>
        <v/>
      </c>
      <c r="DV114" s="330" t="str">
        <f ca="true">+IF(OFFSET('Hygiene Data'!$F$12,0,10*ROW('Hygiene Data'!F108))="","",OFFSET('Hygiene Data'!$F$12,0,10*ROW('Hygiene Data'!F108)))</f>
        <v/>
      </c>
      <c r="DW114" s="330" t="str">
        <f ca="true">+IF(OFFSET('Hygiene Data'!$F$13,0,10*ROW('Hygiene Data'!F108))="","",OFFSET('Hygiene Data'!$F$13,0,10*ROW('Hygiene Data'!F108)))</f>
        <v/>
      </c>
      <c r="DX114" s="330" t="str">
        <f ca="true">+IF(OFFSET('Hygiene Data'!$G$11,0,10*ROW('Hygiene Data'!G108))="","",OFFSET('Hygiene Data'!$G$11,0,10*ROW('Hygiene Data'!G108)))</f>
        <v/>
      </c>
      <c r="DY114" s="330" t="str">
        <f ca="true">+IF(OFFSET('Hygiene Data'!$G$12,0,10*ROW('Hygiene Data'!G108))="","",OFFSET('Hygiene Data'!$G$12,0,10*ROW('Hygiene Data'!G108)))</f>
        <v/>
      </c>
      <c r="DZ114" s="330" t="str">
        <f ca="true">+IF(OFFSET('Hygiene Data'!$G$13,0,10*ROW('Hygiene Data'!G108))="","",OFFSET('Hygiene Data'!$G$13,0,10*ROW('Hygiene Data'!G108)))</f>
        <v/>
      </c>
      <c r="EA114" s="330" t="str">
        <f ca="true">+IF(OFFSET('Hygiene Data'!$H$11,0,10*ROW('Hygiene Data'!H108))="","",OFFSET('Hygiene Data'!$H$11,0,10*ROW('Hygiene Data'!H108)))</f>
        <v/>
      </c>
      <c r="EB114" s="330" t="str">
        <f ca="true">+IF(OFFSET('Hygiene Data'!$H$12,0,10*ROW('Hygiene Data'!H108))="","",OFFSET('Hygiene Data'!$H$12,0,10*ROW('Hygiene Data'!H108)))</f>
        <v/>
      </c>
      <c r="EC114" s="330" t="str">
        <f ca="true">+IF(OFFSET('Hygiene Data'!$H$13,0,10*ROW('Hygiene Data'!H108))="","",OFFSET('Hygiene Data'!$H$13,0,10*ROW('Hygiene Data'!H108)))</f>
        <v/>
      </c>
      <c r="ED114" s="330" t="str">
        <f ca="true">+IF(OFFSET('Hygiene Data'!$I$11,0,10*ROW('Hygiene Data'!I108))="","",OFFSET('Hygiene Data'!$I$11,0,10*ROW('Hygiene Data'!I108)))</f>
        <v/>
      </c>
      <c r="EE114" s="330" t="str">
        <f ca="true">+IF(OFFSET('Hygiene Data'!$I$12,0,10*ROW('Hygiene Data'!I108))="","",OFFSET('Hygiene Data'!$I$12,0,10*ROW('Hygiene Data'!I108)))</f>
        <v/>
      </c>
      <c r="EF114" s="33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90"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30"/>
      <c r="BS115" s="330" t="str">
        <f ca="true">+IF(OFFSET('Water Data'!$D$27,0,10*ROW('Water Data'!D109))="","",OFFSET('Water Data'!$D$27,0,10*ROW('Water Data'!D109)))</f>
        <v/>
      </c>
      <c r="BT115" s="330" t="str">
        <f ca="true">+IF(OFFSET('Water Data'!$D$28,0,10*ROW('Water Data'!D109))="","",OFFSET('Water Data'!$D$28,0,10*ROW('Water Data'!D109)))</f>
        <v/>
      </c>
      <c r="BU115" s="330" t="str">
        <f ca="true">+IF(OFFSET('Water Data'!$D$29,0,10*ROW('Water Data'!D109))="","",OFFSET('Water Data'!$D$29,0,10*ROW('Water Data'!D109)))</f>
        <v/>
      </c>
      <c r="BV115" s="330" t="str">
        <f ca="true">+IF(OFFSET('Water Data'!$E$27,0,10*ROW('Water Data'!E109))="","",OFFSET('Water Data'!$E$27,0,10*ROW('Water Data'!E109)))</f>
        <v/>
      </c>
      <c r="BW115" s="330" t="str">
        <f ca="true">+IF(OFFSET('Water Data'!$E$28,0,10*ROW('Water Data'!E109))="","",OFFSET('Water Data'!$E$28,0,10*ROW('Water Data'!E109)))</f>
        <v/>
      </c>
      <c r="BX115" s="330" t="str">
        <f ca="true">+IF(OFFSET('Water Data'!$E$29,0,10*ROW('Water Data'!E109))="","",OFFSET('Water Data'!$E$29,0,10*ROW('Water Data'!E109)))</f>
        <v/>
      </c>
      <c r="BY115" s="330" t="str">
        <f ca="true">+IF(OFFSET('Water Data'!$F$27,0,10*ROW('Water Data'!F109))="","",OFFSET('Water Data'!$F$27,0,10*ROW('Water Data'!F109)))</f>
        <v/>
      </c>
      <c r="BZ115" s="330" t="str">
        <f ca="true">+IF(OFFSET('Water Data'!$F$28,0,10*ROW('Water Data'!F109))="","",OFFSET('Water Data'!$F$28,0,10*ROW('Water Data'!F109)))</f>
        <v/>
      </c>
      <c r="CA115" s="330" t="str">
        <f ca="true">+IF(OFFSET('Water Data'!$F$29,0,10*ROW('Water Data'!F109))="","",OFFSET('Water Data'!$F$29,0,10*ROW('Water Data'!F109)))</f>
        <v/>
      </c>
      <c r="CB115" s="330" t="str">
        <f ca="true">+IF(OFFSET('Water Data'!$G$27,0,10*ROW('Water Data'!G109))="","",OFFSET('Water Data'!$G$27,0,10*ROW('Water Data'!G109)))</f>
        <v/>
      </c>
      <c r="CC115" s="330" t="str">
        <f ca="true">+IF(OFFSET('Water Data'!$G$28,0,10*ROW('Water Data'!G109))="","",OFFSET('Water Data'!$G$28,0,10*ROW('Water Data'!G109)))</f>
        <v/>
      </c>
      <c r="CD115" s="330" t="str">
        <f ca="true">+IF(OFFSET('Water Data'!$G$29,0,10*ROW('Water Data'!G109))="","",OFFSET('Water Data'!$G$29,0,10*ROW('Water Data'!G109)))</f>
        <v/>
      </c>
      <c r="CE115" s="330" t="str">
        <f ca="true">+IF(OFFSET('Water Data'!$H$27,0,10*ROW('Water Data'!H109))="","",OFFSET('Water Data'!$H$27,0,10*ROW('Water Data'!H109)))</f>
        <v/>
      </c>
      <c r="CF115" s="330" t="str">
        <f ca="true">+IF(OFFSET('Water Data'!$H$28,0,10*ROW('Water Data'!H109))="","",OFFSET('Water Data'!$H$28,0,10*ROW('Water Data'!H109)))</f>
        <v/>
      </c>
      <c r="CG115" s="330" t="str">
        <f ca="true">+IF(OFFSET('Water Data'!$H$29,0,10*ROW('Water Data'!H109))="","",OFFSET('Water Data'!$H$29,0,10*ROW('Water Data'!H109)))</f>
        <v/>
      </c>
      <c r="CH115" s="330" t="str">
        <f ca="true">+IF(OFFSET('Water Data'!$I$27,0,10*ROW('Water Data'!I109))="","",OFFSET('Water Data'!$I$27,0,10*ROW('Water Data'!I109)))</f>
        <v/>
      </c>
      <c r="CI115" s="330" t="str">
        <f ca="true">+IF(OFFSET('Water Data'!$I$28,0,10*ROW('Water Data'!I109))="","",OFFSET('Water Data'!$I$28,0,10*ROW('Water Data'!I109)))</f>
        <v/>
      </c>
      <c r="CJ115" s="330" t="str">
        <f ca="true">+IF(OFFSET('Water Data'!$I$29,0,10*ROW('Water Data'!I109))="","",OFFSET('Water Data'!$I$29,0,10*ROW('Water Data'!I109)))</f>
        <v/>
      </c>
      <c r="CK115" s="330" t="str">
        <f ca="true">+IF(OFFSET('Sanitation Data'!$D$28,0,10*ROW('Sanitation Data'!D109))="","",OFFSET('Sanitation Data'!$D$28,0,10*ROW('Sanitation Data'!D109)))</f>
        <v/>
      </c>
      <c r="CL115" s="330" t="str">
        <f ca="true">+IF(OFFSET('Sanitation Data'!$D$29,0,10*ROW('Sanitation Data'!D109))="","",OFFSET('Sanitation Data'!$D$29,0,10*ROW('Sanitation Data'!D109)))</f>
        <v/>
      </c>
      <c r="CM115" s="330" t="str">
        <f ca="true">+IF(OFFSET('Sanitation Data'!$D$30,0,10*ROW('Sanitation Data'!D109))="","",OFFSET('Sanitation Data'!$D$30,0,10*ROW('Sanitation Data'!D109)))</f>
        <v/>
      </c>
      <c r="CN115" s="330" t="str">
        <f ca="true">+IF(OFFSET('Sanitation Data'!$D$31,0,10*ROW('Sanitation Data'!D109))="","",OFFSET('Sanitation Data'!$D$31,0,10*ROW('Sanitation Data'!D109)))</f>
        <v/>
      </c>
      <c r="CO115" s="330" t="str">
        <f ca="true">+IF(OFFSET('Sanitation Data'!$D$32,0,10*ROW('Sanitation Data'!D109))="","",OFFSET('Sanitation Data'!$D$32,0,10*ROW('Sanitation Data'!D109)))</f>
        <v/>
      </c>
      <c r="CP115" s="330" t="str">
        <f ca="true">+IF(OFFSET('Sanitation Data'!$E$28,0,10*ROW('Sanitation Data'!E109))="","",OFFSET('Sanitation Data'!$E$28,0,10*ROW('Sanitation Data'!E109)))</f>
        <v/>
      </c>
      <c r="CQ115" s="330" t="str">
        <f ca="true">+IF(OFFSET('Sanitation Data'!$E$29,0,10*ROW('Sanitation Data'!E109))="","",OFFSET('Sanitation Data'!$E$29,0,10*ROW('Sanitation Data'!E109)))</f>
        <v/>
      </c>
      <c r="CR115" s="330" t="str">
        <f ca="true">+IF(OFFSET('Sanitation Data'!$E$30,0,10*ROW('Sanitation Data'!E109))="","",OFFSET('Sanitation Data'!$E$30,0,10*ROW('Sanitation Data'!E109)))</f>
        <v/>
      </c>
      <c r="CS115" s="330" t="str">
        <f ca="true">+IF(OFFSET('Sanitation Data'!$E$31,0,10*ROW('Sanitation Data'!E109))="","",OFFSET('Sanitation Data'!$E$31,0,10*ROW('Sanitation Data'!E109)))</f>
        <v/>
      </c>
      <c r="CT115" s="330" t="str">
        <f ca="true">+IF(OFFSET('Sanitation Data'!$E$32,0,10*ROW('Sanitation Data'!E109))="","",OFFSET('Sanitation Data'!$E$32,0,10*ROW('Sanitation Data'!E109)))</f>
        <v/>
      </c>
      <c r="CU115" s="330" t="str">
        <f ca="true">+IF(OFFSET('Sanitation Data'!$F$28,0,10*ROW('Sanitation Data'!F109))="","",OFFSET('Sanitation Data'!$F$28,0,10*ROW('Sanitation Data'!F109)))</f>
        <v/>
      </c>
      <c r="CV115" s="330" t="str">
        <f ca="true">+IF(OFFSET('Sanitation Data'!$F$29,0,10*ROW('Sanitation Data'!F109))="","",OFFSET('Sanitation Data'!$F$29,0,10*ROW('Sanitation Data'!F109)))</f>
        <v/>
      </c>
      <c r="CW115" s="330" t="str">
        <f ca="true">+IF(OFFSET('Sanitation Data'!$F$30,0,10*ROW('Sanitation Data'!F109))="","",OFFSET('Sanitation Data'!$F$30,0,10*ROW('Sanitation Data'!F109)))</f>
        <v/>
      </c>
      <c r="CX115" s="330" t="str">
        <f ca="true">+IF(OFFSET('Sanitation Data'!$F$31,0,10*ROW('Sanitation Data'!F109))="","",OFFSET('Sanitation Data'!$F$31,0,10*ROW('Sanitation Data'!F109)))</f>
        <v/>
      </c>
      <c r="CY115" s="330" t="str">
        <f ca="true">+IF(OFFSET('Sanitation Data'!$F$32,0,10*ROW('Sanitation Data'!F109))="","",OFFSET('Sanitation Data'!$F$32,0,10*ROW('Sanitation Data'!F109)))</f>
        <v/>
      </c>
      <c r="CZ115" s="330" t="str">
        <f ca="true">+IF(OFFSET('Sanitation Data'!$G$28,0,10*ROW('Sanitation Data'!G109))="","",OFFSET('Sanitation Data'!$G$28,0,10*ROW('Sanitation Data'!G109)))</f>
        <v/>
      </c>
      <c r="DA115" s="330" t="str">
        <f ca="true">+IF(OFFSET('Sanitation Data'!$G$29,0,10*ROW('Sanitation Data'!G109))="","",OFFSET('Sanitation Data'!$G$29,0,10*ROW('Sanitation Data'!G109)))</f>
        <v/>
      </c>
      <c r="DB115" s="330" t="str">
        <f ca="true">+IF(OFFSET('Sanitation Data'!$G$30,0,10*ROW('Sanitation Data'!G109))="","",OFFSET('Sanitation Data'!$G$30,0,10*ROW('Sanitation Data'!G109)))</f>
        <v/>
      </c>
      <c r="DC115" s="330" t="str">
        <f ca="true">+IF(OFFSET('Sanitation Data'!$G$31,0,10*ROW('Sanitation Data'!G109))="","",OFFSET('Sanitation Data'!$G$31,0,10*ROW('Sanitation Data'!G109)))</f>
        <v/>
      </c>
      <c r="DD115" s="330" t="str">
        <f ca="true">+IF(OFFSET('Sanitation Data'!$G$32,0,10*ROW('Sanitation Data'!G109))="","",OFFSET('Sanitation Data'!$G$32,0,10*ROW('Sanitation Data'!G109)))</f>
        <v/>
      </c>
      <c r="DE115" s="330" t="str">
        <f ca="true">+IF(OFFSET('Sanitation Data'!$H$28,0,10*ROW('Sanitation Data'!H109))="","",OFFSET('Sanitation Data'!$H$28,0,10*ROW('Sanitation Data'!H109)))</f>
        <v/>
      </c>
      <c r="DF115" s="330" t="str">
        <f ca="true">+IF(OFFSET('Sanitation Data'!$H$29,0,10*ROW('Sanitation Data'!H109))="","",OFFSET('Sanitation Data'!$H$29,0,10*ROW('Sanitation Data'!H109)))</f>
        <v/>
      </c>
      <c r="DG115" s="330" t="str">
        <f ca="true">+IF(OFFSET('Sanitation Data'!$H$30,0,10*ROW('Sanitation Data'!H109))="","",OFFSET('Sanitation Data'!$H$30,0,10*ROW('Sanitation Data'!H109)))</f>
        <v/>
      </c>
      <c r="DH115" s="330" t="str">
        <f ca="true">+IF(OFFSET('Sanitation Data'!$H$31,0,10*ROW('Sanitation Data'!H109))="","",OFFSET('Sanitation Data'!$H$31,0,10*ROW('Sanitation Data'!H109)))</f>
        <v/>
      </c>
      <c r="DI115" s="330" t="str">
        <f ca="true">+IF(OFFSET('Sanitation Data'!$H$32,0,10*ROW('Sanitation Data'!H109))="","",OFFSET('Sanitation Data'!$H$32,0,10*ROW('Sanitation Data'!H109)))</f>
        <v/>
      </c>
      <c r="DJ115" s="330" t="str">
        <f ca="true">+IF(OFFSET('Sanitation Data'!$I$28,0,10*ROW('Sanitation Data'!I109))="","",OFFSET('Sanitation Data'!$I$28,0,10*ROW('Sanitation Data'!I109)))</f>
        <v/>
      </c>
      <c r="DK115" s="330" t="str">
        <f ca="true">+IF(OFFSET('Sanitation Data'!$I$29,0,10*ROW('Sanitation Data'!I109))="","",OFFSET('Sanitation Data'!$I$29,0,10*ROW('Sanitation Data'!I109)))</f>
        <v/>
      </c>
      <c r="DL115" s="330" t="str">
        <f ca="true">+IF(OFFSET('Sanitation Data'!$I$30,0,10*ROW('Sanitation Data'!I109))="","",OFFSET('Sanitation Data'!$I$30,0,10*ROW('Sanitation Data'!I109)))</f>
        <v/>
      </c>
      <c r="DM115" s="330" t="str">
        <f ca="true">+IF(OFFSET('Sanitation Data'!$I$31,0,10*ROW('Sanitation Data'!I109))="","",OFFSET('Sanitation Data'!$I$31,0,10*ROW('Sanitation Data'!I109)))</f>
        <v/>
      </c>
      <c r="DN115" s="330" t="str">
        <f ca="true">+IF(OFFSET('Sanitation Data'!$I$32,0,10*ROW('Sanitation Data'!I109))="","",OFFSET('Sanitation Data'!$I$32,0,10*ROW('Sanitation Data'!I109)))</f>
        <v/>
      </c>
      <c r="DO115" s="330" t="str">
        <f ca="true">+IF(OFFSET('Hygiene Data'!$D$11,0,10*ROW('Hygiene Data'!D109))="","",OFFSET('Hygiene Data'!$D$11,0,10*ROW('Hygiene Data'!D109)))</f>
        <v/>
      </c>
      <c r="DP115" s="330" t="str">
        <f ca="true">+IF(OFFSET('Hygiene Data'!$D$12,0,10*ROW('Hygiene Data'!D109))="","",OFFSET('Hygiene Data'!$D$12,0,10*ROW('Hygiene Data'!D109)))</f>
        <v/>
      </c>
      <c r="DQ115" s="330" t="str">
        <f ca="true">+IF(OFFSET('Hygiene Data'!$D$13,0,10*ROW('Hygiene Data'!D109))="","",OFFSET('Hygiene Data'!$D$13,0,10*ROW('Hygiene Data'!D109)))</f>
        <v/>
      </c>
      <c r="DR115" s="330" t="str">
        <f ca="true">+IF(OFFSET('Hygiene Data'!$E$11,0,10*ROW('Hygiene Data'!E109))="","",OFFSET('Hygiene Data'!$E$11,0,10*ROW('Hygiene Data'!E109)))</f>
        <v/>
      </c>
      <c r="DS115" s="330" t="str">
        <f ca="true">+IF(OFFSET('Hygiene Data'!$E$12,0,10*ROW('Hygiene Data'!E109))="","",OFFSET('Hygiene Data'!$E$12,0,10*ROW('Hygiene Data'!E109)))</f>
        <v/>
      </c>
      <c r="DT115" s="330" t="str">
        <f ca="true">+IF(OFFSET('Hygiene Data'!$E$13,0,10*ROW('Hygiene Data'!E109))="","",OFFSET('Hygiene Data'!$E$13,0,10*ROW('Hygiene Data'!E109)))</f>
        <v/>
      </c>
      <c r="DU115" s="330" t="str">
        <f ca="true">+IF(OFFSET('Hygiene Data'!$F$11,0,10*ROW('Hygiene Data'!F109))="","",OFFSET('Hygiene Data'!$F$11,0,10*ROW('Hygiene Data'!F109)))</f>
        <v/>
      </c>
      <c r="DV115" s="330" t="str">
        <f ca="true">+IF(OFFSET('Hygiene Data'!$F$12,0,10*ROW('Hygiene Data'!F109))="","",OFFSET('Hygiene Data'!$F$12,0,10*ROW('Hygiene Data'!F109)))</f>
        <v/>
      </c>
      <c r="DW115" s="330" t="str">
        <f ca="true">+IF(OFFSET('Hygiene Data'!$F$13,0,10*ROW('Hygiene Data'!F109))="","",OFFSET('Hygiene Data'!$F$13,0,10*ROW('Hygiene Data'!F109)))</f>
        <v/>
      </c>
      <c r="DX115" s="330" t="str">
        <f ca="true">+IF(OFFSET('Hygiene Data'!$G$11,0,10*ROW('Hygiene Data'!G109))="","",OFFSET('Hygiene Data'!$G$11,0,10*ROW('Hygiene Data'!G109)))</f>
        <v/>
      </c>
      <c r="DY115" s="330" t="str">
        <f ca="true">+IF(OFFSET('Hygiene Data'!$G$12,0,10*ROW('Hygiene Data'!G109))="","",OFFSET('Hygiene Data'!$G$12,0,10*ROW('Hygiene Data'!G109)))</f>
        <v/>
      </c>
      <c r="DZ115" s="330" t="str">
        <f ca="true">+IF(OFFSET('Hygiene Data'!$G$13,0,10*ROW('Hygiene Data'!G109))="","",OFFSET('Hygiene Data'!$G$13,0,10*ROW('Hygiene Data'!G109)))</f>
        <v/>
      </c>
      <c r="EA115" s="330" t="str">
        <f ca="true">+IF(OFFSET('Hygiene Data'!$H$11,0,10*ROW('Hygiene Data'!H109))="","",OFFSET('Hygiene Data'!$H$11,0,10*ROW('Hygiene Data'!H109)))</f>
        <v/>
      </c>
      <c r="EB115" s="330" t="str">
        <f ca="true">+IF(OFFSET('Hygiene Data'!$H$12,0,10*ROW('Hygiene Data'!H109))="","",OFFSET('Hygiene Data'!$H$12,0,10*ROW('Hygiene Data'!H109)))</f>
        <v/>
      </c>
      <c r="EC115" s="330" t="str">
        <f ca="true">+IF(OFFSET('Hygiene Data'!$H$13,0,10*ROW('Hygiene Data'!H109))="","",OFFSET('Hygiene Data'!$H$13,0,10*ROW('Hygiene Data'!H109)))</f>
        <v/>
      </c>
      <c r="ED115" s="330" t="str">
        <f ca="true">+IF(OFFSET('Hygiene Data'!$I$11,0,10*ROW('Hygiene Data'!I109))="","",OFFSET('Hygiene Data'!$I$11,0,10*ROW('Hygiene Data'!I109)))</f>
        <v/>
      </c>
      <c r="EE115" s="330" t="str">
        <f ca="true">+IF(OFFSET('Hygiene Data'!$I$12,0,10*ROW('Hygiene Data'!I109))="","",OFFSET('Hygiene Data'!$I$12,0,10*ROW('Hygiene Data'!I109)))</f>
        <v/>
      </c>
      <c r="EF115" s="33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90"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30"/>
      <c r="BS116" s="330" t="str">
        <f ca="true">+IF(OFFSET('Water Data'!$D$27,0,10*ROW('Water Data'!D110))="","",OFFSET('Water Data'!$D$27,0,10*ROW('Water Data'!D110)))</f>
        <v/>
      </c>
      <c r="BT116" s="330" t="str">
        <f ca="true">+IF(OFFSET('Water Data'!$D$28,0,10*ROW('Water Data'!D110))="","",OFFSET('Water Data'!$D$28,0,10*ROW('Water Data'!D110)))</f>
        <v/>
      </c>
      <c r="BU116" s="330" t="str">
        <f ca="true">+IF(OFFSET('Water Data'!$D$29,0,10*ROW('Water Data'!D110))="","",OFFSET('Water Data'!$D$29,0,10*ROW('Water Data'!D110)))</f>
        <v/>
      </c>
      <c r="BV116" s="330" t="str">
        <f ca="true">+IF(OFFSET('Water Data'!$E$27,0,10*ROW('Water Data'!E110))="","",OFFSET('Water Data'!$E$27,0,10*ROW('Water Data'!E110)))</f>
        <v/>
      </c>
      <c r="BW116" s="330" t="str">
        <f ca="true">+IF(OFFSET('Water Data'!$E$28,0,10*ROW('Water Data'!E110))="","",OFFSET('Water Data'!$E$28,0,10*ROW('Water Data'!E110)))</f>
        <v/>
      </c>
      <c r="BX116" s="330" t="str">
        <f ca="true">+IF(OFFSET('Water Data'!$E$29,0,10*ROW('Water Data'!E110))="","",OFFSET('Water Data'!$E$29,0,10*ROW('Water Data'!E110)))</f>
        <v/>
      </c>
      <c r="BY116" s="330" t="str">
        <f ca="true">+IF(OFFSET('Water Data'!$F$27,0,10*ROW('Water Data'!F110))="","",OFFSET('Water Data'!$F$27,0,10*ROW('Water Data'!F110)))</f>
        <v/>
      </c>
      <c r="BZ116" s="330" t="str">
        <f ca="true">+IF(OFFSET('Water Data'!$F$28,0,10*ROW('Water Data'!F110))="","",OFFSET('Water Data'!$F$28,0,10*ROW('Water Data'!F110)))</f>
        <v/>
      </c>
      <c r="CA116" s="330" t="str">
        <f ca="true">+IF(OFFSET('Water Data'!$F$29,0,10*ROW('Water Data'!F110))="","",OFFSET('Water Data'!$F$29,0,10*ROW('Water Data'!F110)))</f>
        <v/>
      </c>
      <c r="CB116" s="330" t="str">
        <f ca="true">+IF(OFFSET('Water Data'!$G$27,0,10*ROW('Water Data'!G110))="","",OFFSET('Water Data'!$G$27,0,10*ROW('Water Data'!G110)))</f>
        <v/>
      </c>
      <c r="CC116" s="330" t="str">
        <f ca="true">+IF(OFFSET('Water Data'!$G$28,0,10*ROW('Water Data'!G110))="","",OFFSET('Water Data'!$G$28,0,10*ROW('Water Data'!G110)))</f>
        <v/>
      </c>
      <c r="CD116" s="330" t="str">
        <f ca="true">+IF(OFFSET('Water Data'!$G$29,0,10*ROW('Water Data'!G110))="","",OFFSET('Water Data'!$G$29,0,10*ROW('Water Data'!G110)))</f>
        <v/>
      </c>
      <c r="CE116" s="330" t="str">
        <f ca="true">+IF(OFFSET('Water Data'!$H$27,0,10*ROW('Water Data'!H110))="","",OFFSET('Water Data'!$H$27,0,10*ROW('Water Data'!H110)))</f>
        <v/>
      </c>
      <c r="CF116" s="330" t="str">
        <f ca="true">+IF(OFFSET('Water Data'!$H$28,0,10*ROW('Water Data'!H110))="","",OFFSET('Water Data'!$H$28,0,10*ROW('Water Data'!H110)))</f>
        <v/>
      </c>
      <c r="CG116" s="330" t="str">
        <f ca="true">+IF(OFFSET('Water Data'!$H$29,0,10*ROW('Water Data'!H110))="","",OFFSET('Water Data'!$H$29,0,10*ROW('Water Data'!H110)))</f>
        <v/>
      </c>
      <c r="CH116" s="330" t="str">
        <f ca="true">+IF(OFFSET('Water Data'!$I$27,0,10*ROW('Water Data'!I110))="","",OFFSET('Water Data'!$I$27,0,10*ROW('Water Data'!I110)))</f>
        <v/>
      </c>
      <c r="CI116" s="330" t="str">
        <f ca="true">+IF(OFFSET('Water Data'!$I$28,0,10*ROW('Water Data'!I110))="","",OFFSET('Water Data'!$I$28,0,10*ROW('Water Data'!I110)))</f>
        <v/>
      </c>
      <c r="CJ116" s="330" t="str">
        <f ca="true">+IF(OFFSET('Water Data'!$I$29,0,10*ROW('Water Data'!I110))="","",OFFSET('Water Data'!$I$29,0,10*ROW('Water Data'!I110)))</f>
        <v/>
      </c>
      <c r="CK116" s="330" t="str">
        <f ca="true">+IF(OFFSET('Sanitation Data'!$D$28,0,10*ROW('Sanitation Data'!D110))="","",OFFSET('Sanitation Data'!$D$28,0,10*ROW('Sanitation Data'!D110)))</f>
        <v/>
      </c>
      <c r="CL116" s="330" t="str">
        <f ca="true">+IF(OFFSET('Sanitation Data'!$D$29,0,10*ROW('Sanitation Data'!D110))="","",OFFSET('Sanitation Data'!$D$29,0,10*ROW('Sanitation Data'!D110)))</f>
        <v/>
      </c>
      <c r="CM116" s="330" t="str">
        <f ca="true">+IF(OFFSET('Sanitation Data'!$D$30,0,10*ROW('Sanitation Data'!D110))="","",OFFSET('Sanitation Data'!$D$30,0,10*ROW('Sanitation Data'!D110)))</f>
        <v/>
      </c>
      <c r="CN116" s="330" t="str">
        <f ca="true">+IF(OFFSET('Sanitation Data'!$D$31,0,10*ROW('Sanitation Data'!D110))="","",OFFSET('Sanitation Data'!$D$31,0,10*ROW('Sanitation Data'!D110)))</f>
        <v/>
      </c>
      <c r="CO116" s="330" t="str">
        <f ca="true">+IF(OFFSET('Sanitation Data'!$D$32,0,10*ROW('Sanitation Data'!D110))="","",OFFSET('Sanitation Data'!$D$32,0,10*ROW('Sanitation Data'!D110)))</f>
        <v/>
      </c>
      <c r="CP116" s="330" t="str">
        <f ca="true">+IF(OFFSET('Sanitation Data'!$E$28,0,10*ROW('Sanitation Data'!E110))="","",OFFSET('Sanitation Data'!$E$28,0,10*ROW('Sanitation Data'!E110)))</f>
        <v/>
      </c>
      <c r="CQ116" s="330" t="str">
        <f ca="true">+IF(OFFSET('Sanitation Data'!$E$29,0,10*ROW('Sanitation Data'!E110))="","",OFFSET('Sanitation Data'!$E$29,0,10*ROW('Sanitation Data'!E110)))</f>
        <v/>
      </c>
      <c r="CR116" s="330" t="str">
        <f ca="true">+IF(OFFSET('Sanitation Data'!$E$30,0,10*ROW('Sanitation Data'!E110))="","",OFFSET('Sanitation Data'!$E$30,0,10*ROW('Sanitation Data'!E110)))</f>
        <v/>
      </c>
      <c r="CS116" s="330" t="str">
        <f ca="true">+IF(OFFSET('Sanitation Data'!$E$31,0,10*ROW('Sanitation Data'!E110))="","",OFFSET('Sanitation Data'!$E$31,0,10*ROW('Sanitation Data'!E110)))</f>
        <v/>
      </c>
      <c r="CT116" s="330" t="str">
        <f ca="true">+IF(OFFSET('Sanitation Data'!$E$32,0,10*ROW('Sanitation Data'!E110))="","",OFFSET('Sanitation Data'!$E$32,0,10*ROW('Sanitation Data'!E110)))</f>
        <v/>
      </c>
      <c r="CU116" s="330" t="str">
        <f ca="true">+IF(OFFSET('Sanitation Data'!$F$28,0,10*ROW('Sanitation Data'!F110))="","",OFFSET('Sanitation Data'!$F$28,0,10*ROW('Sanitation Data'!F110)))</f>
        <v/>
      </c>
      <c r="CV116" s="330" t="str">
        <f ca="true">+IF(OFFSET('Sanitation Data'!$F$29,0,10*ROW('Sanitation Data'!F110))="","",OFFSET('Sanitation Data'!$F$29,0,10*ROW('Sanitation Data'!F110)))</f>
        <v/>
      </c>
      <c r="CW116" s="330" t="str">
        <f ca="true">+IF(OFFSET('Sanitation Data'!$F$30,0,10*ROW('Sanitation Data'!F110))="","",OFFSET('Sanitation Data'!$F$30,0,10*ROW('Sanitation Data'!F110)))</f>
        <v/>
      </c>
      <c r="CX116" s="330" t="str">
        <f ca="true">+IF(OFFSET('Sanitation Data'!$F$31,0,10*ROW('Sanitation Data'!F110))="","",OFFSET('Sanitation Data'!$F$31,0,10*ROW('Sanitation Data'!F110)))</f>
        <v/>
      </c>
      <c r="CY116" s="330" t="str">
        <f ca="true">+IF(OFFSET('Sanitation Data'!$F$32,0,10*ROW('Sanitation Data'!F110))="","",OFFSET('Sanitation Data'!$F$32,0,10*ROW('Sanitation Data'!F110)))</f>
        <v/>
      </c>
      <c r="CZ116" s="330" t="str">
        <f ca="true">+IF(OFFSET('Sanitation Data'!$G$28,0,10*ROW('Sanitation Data'!G110))="","",OFFSET('Sanitation Data'!$G$28,0,10*ROW('Sanitation Data'!G110)))</f>
        <v/>
      </c>
      <c r="DA116" s="330" t="str">
        <f ca="true">+IF(OFFSET('Sanitation Data'!$G$29,0,10*ROW('Sanitation Data'!G110))="","",OFFSET('Sanitation Data'!$G$29,0,10*ROW('Sanitation Data'!G110)))</f>
        <v/>
      </c>
      <c r="DB116" s="330" t="str">
        <f ca="true">+IF(OFFSET('Sanitation Data'!$G$30,0,10*ROW('Sanitation Data'!G110))="","",OFFSET('Sanitation Data'!$G$30,0,10*ROW('Sanitation Data'!G110)))</f>
        <v/>
      </c>
      <c r="DC116" s="330" t="str">
        <f ca="true">+IF(OFFSET('Sanitation Data'!$G$31,0,10*ROW('Sanitation Data'!G110))="","",OFFSET('Sanitation Data'!$G$31,0,10*ROW('Sanitation Data'!G110)))</f>
        <v/>
      </c>
      <c r="DD116" s="330" t="str">
        <f ca="true">+IF(OFFSET('Sanitation Data'!$G$32,0,10*ROW('Sanitation Data'!G110))="","",OFFSET('Sanitation Data'!$G$32,0,10*ROW('Sanitation Data'!G110)))</f>
        <v/>
      </c>
      <c r="DE116" s="330" t="str">
        <f ca="true">+IF(OFFSET('Sanitation Data'!$H$28,0,10*ROW('Sanitation Data'!H110))="","",OFFSET('Sanitation Data'!$H$28,0,10*ROW('Sanitation Data'!H110)))</f>
        <v/>
      </c>
      <c r="DF116" s="330" t="str">
        <f ca="true">+IF(OFFSET('Sanitation Data'!$H$29,0,10*ROW('Sanitation Data'!H110))="","",OFFSET('Sanitation Data'!$H$29,0,10*ROW('Sanitation Data'!H110)))</f>
        <v/>
      </c>
      <c r="DG116" s="330" t="str">
        <f ca="true">+IF(OFFSET('Sanitation Data'!$H$30,0,10*ROW('Sanitation Data'!H110))="","",OFFSET('Sanitation Data'!$H$30,0,10*ROW('Sanitation Data'!H110)))</f>
        <v/>
      </c>
      <c r="DH116" s="330" t="str">
        <f ca="true">+IF(OFFSET('Sanitation Data'!$H$31,0,10*ROW('Sanitation Data'!H110))="","",OFFSET('Sanitation Data'!$H$31,0,10*ROW('Sanitation Data'!H110)))</f>
        <v/>
      </c>
      <c r="DI116" s="330" t="str">
        <f ca="true">+IF(OFFSET('Sanitation Data'!$H$32,0,10*ROW('Sanitation Data'!H110))="","",OFFSET('Sanitation Data'!$H$32,0,10*ROW('Sanitation Data'!H110)))</f>
        <v/>
      </c>
      <c r="DJ116" s="330" t="str">
        <f ca="true">+IF(OFFSET('Sanitation Data'!$I$28,0,10*ROW('Sanitation Data'!I110))="","",OFFSET('Sanitation Data'!$I$28,0,10*ROW('Sanitation Data'!I110)))</f>
        <v/>
      </c>
      <c r="DK116" s="330" t="str">
        <f ca="true">+IF(OFFSET('Sanitation Data'!$I$29,0,10*ROW('Sanitation Data'!I110))="","",OFFSET('Sanitation Data'!$I$29,0,10*ROW('Sanitation Data'!I110)))</f>
        <v/>
      </c>
      <c r="DL116" s="330" t="str">
        <f ca="true">+IF(OFFSET('Sanitation Data'!$I$30,0,10*ROW('Sanitation Data'!I110))="","",OFFSET('Sanitation Data'!$I$30,0,10*ROW('Sanitation Data'!I110)))</f>
        <v/>
      </c>
      <c r="DM116" s="330" t="str">
        <f ca="true">+IF(OFFSET('Sanitation Data'!$I$31,0,10*ROW('Sanitation Data'!I110))="","",OFFSET('Sanitation Data'!$I$31,0,10*ROW('Sanitation Data'!I110)))</f>
        <v/>
      </c>
      <c r="DN116" s="330" t="str">
        <f ca="true">+IF(OFFSET('Sanitation Data'!$I$32,0,10*ROW('Sanitation Data'!I110))="","",OFFSET('Sanitation Data'!$I$32,0,10*ROW('Sanitation Data'!I110)))</f>
        <v/>
      </c>
      <c r="DO116" s="330" t="str">
        <f ca="true">+IF(OFFSET('Hygiene Data'!$D$11,0,10*ROW('Hygiene Data'!D110))="","",OFFSET('Hygiene Data'!$D$11,0,10*ROW('Hygiene Data'!D110)))</f>
        <v/>
      </c>
      <c r="DP116" s="330" t="str">
        <f ca="true">+IF(OFFSET('Hygiene Data'!$D$12,0,10*ROW('Hygiene Data'!D110))="","",OFFSET('Hygiene Data'!$D$12,0,10*ROW('Hygiene Data'!D110)))</f>
        <v/>
      </c>
      <c r="DQ116" s="330" t="str">
        <f ca="true">+IF(OFFSET('Hygiene Data'!$D$13,0,10*ROW('Hygiene Data'!D110))="","",OFFSET('Hygiene Data'!$D$13,0,10*ROW('Hygiene Data'!D110)))</f>
        <v/>
      </c>
      <c r="DR116" s="330" t="str">
        <f ca="true">+IF(OFFSET('Hygiene Data'!$E$11,0,10*ROW('Hygiene Data'!E110))="","",OFFSET('Hygiene Data'!$E$11,0,10*ROW('Hygiene Data'!E110)))</f>
        <v/>
      </c>
      <c r="DS116" s="330" t="str">
        <f ca="true">+IF(OFFSET('Hygiene Data'!$E$12,0,10*ROW('Hygiene Data'!E110))="","",OFFSET('Hygiene Data'!$E$12,0,10*ROW('Hygiene Data'!E110)))</f>
        <v/>
      </c>
      <c r="DT116" s="330" t="str">
        <f ca="true">+IF(OFFSET('Hygiene Data'!$E$13,0,10*ROW('Hygiene Data'!E110))="","",OFFSET('Hygiene Data'!$E$13,0,10*ROW('Hygiene Data'!E110)))</f>
        <v/>
      </c>
      <c r="DU116" s="330" t="str">
        <f ca="true">+IF(OFFSET('Hygiene Data'!$F$11,0,10*ROW('Hygiene Data'!F110))="","",OFFSET('Hygiene Data'!$F$11,0,10*ROW('Hygiene Data'!F110)))</f>
        <v/>
      </c>
      <c r="DV116" s="330" t="str">
        <f ca="true">+IF(OFFSET('Hygiene Data'!$F$12,0,10*ROW('Hygiene Data'!F110))="","",OFFSET('Hygiene Data'!$F$12,0,10*ROW('Hygiene Data'!F110)))</f>
        <v/>
      </c>
      <c r="DW116" s="330" t="str">
        <f ca="true">+IF(OFFSET('Hygiene Data'!$F$13,0,10*ROW('Hygiene Data'!F110))="","",OFFSET('Hygiene Data'!$F$13,0,10*ROW('Hygiene Data'!F110)))</f>
        <v/>
      </c>
      <c r="DX116" s="330" t="str">
        <f ca="true">+IF(OFFSET('Hygiene Data'!$G$11,0,10*ROW('Hygiene Data'!G110))="","",OFFSET('Hygiene Data'!$G$11,0,10*ROW('Hygiene Data'!G110)))</f>
        <v/>
      </c>
      <c r="DY116" s="330" t="str">
        <f ca="true">+IF(OFFSET('Hygiene Data'!$G$12,0,10*ROW('Hygiene Data'!G110))="","",OFFSET('Hygiene Data'!$G$12,0,10*ROW('Hygiene Data'!G110)))</f>
        <v/>
      </c>
      <c r="DZ116" s="330" t="str">
        <f ca="true">+IF(OFFSET('Hygiene Data'!$G$13,0,10*ROW('Hygiene Data'!G110))="","",OFFSET('Hygiene Data'!$G$13,0,10*ROW('Hygiene Data'!G110)))</f>
        <v/>
      </c>
      <c r="EA116" s="330" t="str">
        <f ca="true">+IF(OFFSET('Hygiene Data'!$H$11,0,10*ROW('Hygiene Data'!H110))="","",OFFSET('Hygiene Data'!$H$11,0,10*ROW('Hygiene Data'!H110)))</f>
        <v/>
      </c>
      <c r="EB116" s="330" t="str">
        <f ca="true">+IF(OFFSET('Hygiene Data'!$H$12,0,10*ROW('Hygiene Data'!H110))="","",OFFSET('Hygiene Data'!$H$12,0,10*ROW('Hygiene Data'!H110)))</f>
        <v/>
      </c>
      <c r="EC116" s="330" t="str">
        <f ca="true">+IF(OFFSET('Hygiene Data'!$H$13,0,10*ROW('Hygiene Data'!H110))="","",OFFSET('Hygiene Data'!$H$13,0,10*ROW('Hygiene Data'!H110)))</f>
        <v/>
      </c>
      <c r="ED116" s="330" t="str">
        <f ca="true">+IF(OFFSET('Hygiene Data'!$I$11,0,10*ROW('Hygiene Data'!I110))="","",OFFSET('Hygiene Data'!$I$11,0,10*ROW('Hygiene Data'!I110)))</f>
        <v/>
      </c>
      <c r="EE116" s="330" t="str">
        <f ca="true">+IF(OFFSET('Hygiene Data'!$I$12,0,10*ROW('Hygiene Data'!I110))="","",OFFSET('Hygiene Data'!$I$12,0,10*ROW('Hygiene Data'!I110)))</f>
        <v/>
      </c>
      <c r="EF116" s="33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90"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30"/>
      <c r="BS117" s="330" t="str">
        <f ca="true">+IF(OFFSET('Water Data'!$D$27,0,10*ROW('Water Data'!D111))="","",OFFSET('Water Data'!$D$27,0,10*ROW('Water Data'!D111)))</f>
        <v/>
      </c>
      <c r="BT117" s="330" t="str">
        <f ca="true">+IF(OFFSET('Water Data'!$D$28,0,10*ROW('Water Data'!D111))="","",OFFSET('Water Data'!$D$28,0,10*ROW('Water Data'!D111)))</f>
        <v/>
      </c>
      <c r="BU117" s="330" t="str">
        <f ca="true">+IF(OFFSET('Water Data'!$D$29,0,10*ROW('Water Data'!D111))="","",OFFSET('Water Data'!$D$29,0,10*ROW('Water Data'!D111)))</f>
        <v/>
      </c>
      <c r="BV117" s="330" t="str">
        <f ca="true">+IF(OFFSET('Water Data'!$E$27,0,10*ROW('Water Data'!E111))="","",OFFSET('Water Data'!$E$27,0,10*ROW('Water Data'!E111)))</f>
        <v/>
      </c>
      <c r="BW117" s="330" t="str">
        <f ca="true">+IF(OFFSET('Water Data'!$E$28,0,10*ROW('Water Data'!E111))="","",OFFSET('Water Data'!$E$28,0,10*ROW('Water Data'!E111)))</f>
        <v/>
      </c>
      <c r="BX117" s="330" t="str">
        <f ca="true">+IF(OFFSET('Water Data'!$E$29,0,10*ROW('Water Data'!E111))="","",OFFSET('Water Data'!$E$29,0,10*ROW('Water Data'!E111)))</f>
        <v/>
      </c>
      <c r="BY117" s="330" t="str">
        <f ca="true">+IF(OFFSET('Water Data'!$F$27,0,10*ROW('Water Data'!F111))="","",OFFSET('Water Data'!$F$27,0,10*ROW('Water Data'!F111)))</f>
        <v/>
      </c>
      <c r="BZ117" s="330" t="str">
        <f ca="true">+IF(OFFSET('Water Data'!$F$28,0,10*ROW('Water Data'!F111))="","",OFFSET('Water Data'!$F$28,0,10*ROW('Water Data'!F111)))</f>
        <v/>
      </c>
      <c r="CA117" s="330" t="str">
        <f ca="true">+IF(OFFSET('Water Data'!$F$29,0,10*ROW('Water Data'!F111))="","",OFFSET('Water Data'!$F$29,0,10*ROW('Water Data'!F111)))</f>
        <v/>
      </c>
      <c r="CB117" s="330" t="str">
        <f ca="true">+IF(OFFSET('Water Data'!$G$27,0,10*ROW('Water Data'!G111))="","",OFFSET('Water Data'!$G$27,0,10*ROW('Water Data'!G111)))</f>
        <v/>
      </c>
      <c r="CC117" s="330" t="str">
        <f ca="true">+IF(OFFSET('Water Data'!$G$28,0,10*ROW('Water Data'!G111))="","",OFFSET('Water Data'!$G$28,0,10*ROW('Water Data'!G111)))</f>
        <v/>
      </c>
      <c r="CD117" s="330" t="str">
        <f ca="true">+IF(OFFSET('Water Data'!$G$29,0,10*ROW('Water Data'!G111))="","",OFFSET('Water Data'!$G$29,0,10*ROW('Water Data'!G111)))</f>
        <v/>
      </c>
      <c r="CE117" s="330" t="str">
        <f ca="true">+IF(OFFSET('Water Data'!$H$27,0,10*ROW('Water Data'!H111))="","",OFFSET('Water Data'!$H$27,0,10*ROW('Water Data'!H111)))</f>
        <v/>
      </c>
      <c r="CF117" s="330" t="str">
        <f ca="true">+IF(OFFSET('Water Data'!$H$28,0,10*ROW('Water Data'!H111))="","",OFFSET('Water Data'!$H$28,0,10*ROW('Water Data'!H111)))</f>
        <v/>
      </c>
      <c r="CG117" s="330" t="str">
        <f ca="true">+IF(OFFSET('Water Data'!$H$29,0,10*ROW('Water Data'!H111))="","",OFFSET('Water Data'!$H$29,0,10*ROW('Water Data'!H111)))</f>
        <v/>
      </c>
      <c r="CH117" s="330" t="str">
        <f ca="true">+IF(OFFSET('Water Data'!$I$27,0,10*ROW('Water Data'!I111))="","",OFFSET('Water Data'!$I$27,0,10*ROW('Water Data'!I111)))</f>
        <v/>
      </c>
      <c r="CI117" s="330" t="str">
        <f ca="true">+IF(OFFSET('Water Data'!$I$28,0,10*ROW('Water Data'!I111))="","",OFFSET('Water Data'!$I$28,0,10*ROW('Water Data'!I111)))</f>
        <v/>
      </c>
      <c r="CJ117" s="330" t="str">
        <f ca="true">+IF(OFFSET('Water Data'!$I$29,0,10*ROW('Water Data'!I111))="","",OFFSET('Water Data'!$I$29,0,10*ROW('Water Data'!I111)))</f>
        <v/>
      </c>
      <c r="CK117" s="330" t="str">
        <f ca="true">+IF(OFFSET('Sanitation Data'!$D$28,0,10*ROW('Sanitation Data'!D111))="","",OFFSET('Sanitation Data'!$D$28,0,10*ROW('Sanitation Data'!D111)))</f>
        <v/>
      </c>
      <c r="CL117" s="330" t="str">
        <f ca="true">+IF(OFFSET('Sanitation Data'!$D$29,0,10*ROW('Sanitation Data'!D111))="","",OFFSET('Sanitation Data'!$D$29,0,10*ROW('Sanitation Data'!D111)))</f>
        <v/>
      </c>
      <c r="CM117" s="330" t="str">
        <f ca="true">+IF(OFFSET('Sanitation Data'!$D$30,0,10*ROW('Sanitation Data'!D111))="","",OFFSET('Sanitation Data'!$D$30,0,10*ROW('Sanitation Data'!D111)))</f>
        <v/>
      </c>
      <c r="CN117" s="330" t="str">
        <f ca="true">+IF(OFFSET('Sanitation Data'!$D$31,0,10*ROW('Sanitation Data'!D111))="","",OFFSET('Sanitation Data'!$D$31,0,10*ROW('Sanitation Data'!D111)))</f>
        <v/>
      </c>
      <c r="CO117" s="330" t="str">
        <f ca="true">+IF(OFFSET('Sanitation Data'!$D$32,0,10*ROW('Sanitation Data'!D111))="","",OFFSET('Sanitation Data'!$D$32,0,10*ROW('Sanitation Data'!D111)))</f>
        <v/>
      </c>
      <c r="CP117" s="330" t="str">
        <f ca="true">+IF(OFFSET('Sanitation Data'!$E$28,0,10*ROW('Sanitation Data'!E111))="","",OFFSET('Sanitation Data'!$E$28,0,10*ROW('Sanitation Data'!E111)))</f>
        <v/>
      </c>
      <c r="CQ117" s="330" t="str">
        <f ca="true">+IF(OFFSET('Sanitation Data'!$E$29,0,10*ROW('Sanitation Data'!E111))="","",OFFSET('Sanitation Data'!$E$29,0,10*ROW('Sanitation Data'!E111)))</f>
        <v/>
      </c>
      <c r="CR117" s="330" t="str">
        <f ca="true">+IF(OFFSET('Sanitation Data'!$E$30,0,10*ROW('Sanitation Data'!E111))="","",OFFSET('Sanitation Data'!$E$30,0,10*ROW('Sanitation Data'!E111)))</f>
        <v/>
      </c>
      <c r="CS117" s="330" t="str">
        <f ca="true">+IF(OFFSET('Sanitation Data'!$E$31,0,10*ROW('Sanitation Data'!E111))="","",OFFSET('Sanitation Data'!$E$31,0,10*ROW('Sanitation Data'!E111)))</f>
        <v/>
      </c>
      <c r="CT117" s="330" t="str">
        <f ca="true">+IF(OFFSET('Sanitation Data'!$E$32,0,10*ROW('Sanitation Data'!E111))="","",OFFSET('Sanitation Data'!$E$32,0,10*ROW('Sanitation Data'!E111)))</f>
        <v/>
      </c>
      <c r="CU117" s="330" t="str">
        <f ca="true">+IF(OFFSET('Sanitation Data'!$F$28,0,10*ROW('Sanitation Data'!F111))="","",OFFSET('Sanitation Data'!$F$28,0,10*ROW('Sanitation Data'!F111)))</f>
        <v/>
      </c>
      <c r="CV117" s="330" t="str">
        <f ca="true">+IF(OFFSET('Sanitation Data'!$F$29,0,10*ROW('Sanitation Data'!F111))="","",OFFSET('Sanitation Data'!$F$29,0,10*ROW('Sanitation Data'!F111)))</f>
        <v/>
      </c>
      <c r="CW117" s="330" t="str">
        <f ca="true">+IF(OFFSET('Sanitation Data'!$F$30,0,10*ROW('Sanitation Data'!F111))="","",OFFSET('Sanitation Data'!$F$30,0,10*ROW('Sanitation Data'!F111)))</f>
        <v/>
      </c>
      <c r="CX117" s="330" t="str">
        <f ca="true">+IF(OFFSET('Sanitation Data'!$F$31,0,10*ROW('Sanitation Data'!F111))="","",OFFSET('Sanitation Data'!$F$31,0,10*ROW('Sanitation Data'!F111)))</f>
        <v/>
      </c>
      <c r="CY117" s="330" t="str">
        <f ca="true">+IF(OFFSET('Sanitation Data'!$F$32,0,10*ROW('Sanitation Data'!F111))="","",OFFSET('Sanitation Data'!$F$32,0,10*ROW('Sanitation Data'!F111)))</f>
        <v/>
      </c>
      <c r="CZ117" s="330" t="str">
        <f ca="true">+IF(OFFSET('Sanitation Data'!$G$28,0,10*ROW('Sanitation Data'!G111))="","",OFFSET('Sanitation Data'!$G$28,0,10*ROW('Sanitation Data'!G111)))</f>
        <v/>
      </c>
      <c r="DA117" s="330" t="str">
        <f ca="true">+IF(OFFSET('Sanitation Data'!$G$29,0,10*ROW('Sanitation Data'!G111))="","",OFFSET('Sanitation Data'!$G$29,0,10*ROW('Sanitation Data'!G111)))</f>
        <v/>
      </c>
      <c r="DB117" s="330" t="str">
        <f ca="true">+IF(OFFSET('Sanitation Data'!$G$30,0,10*ROW('Sanitation Data'!G111))="","",OFFSET('Sanitation Data'!$G$30,0,10*ROW('Sanitation Data'!G111)))</f>
        <v/>
      </c>
      <c r="DC117" s="330" t="str">
        <f ca="true">+IF(OFFSET('Sanitation Data'!$G$31,0,10*ROW('Sanitation Data'!G111))="","",OFFSET('Sanitation Data'!$G$31,0,10*ROW('Sanitation Data'!G111)))</f>
        <v/>
      </c>
      <c r="DD117" s="330" t="str">
        <f ca="true">+IF(OFFSET('Sanitation Data'!$G$32,0,10*ROW('Sanitation Data'!G111))="","",OFFSET('Sanitation Data'!$G$32,0,10*ROW('Sanitation Data'!G111)))</f>
        <v/>
      </c>
      <c r="DE117" s="330" t="str">
        <f ca="true">+IF(OFFSET('Sanitation Data'!$H$28,0,10*ROW('Sanitation Data'!H111))="","",OFFSET('Sanitation Data'!$H$28,0,10*ROW('Sanitation Data'!H111)))</f>
        <v/>
      </c>
      <c r="DF117" s="330" t="str">
        <f ca="true">+IF(OFFSET('Sanitation Data'!$H$29,0,10*ROW('Sanitation Data'!H111))="","",OFFSET('Sanitation Data'!$H$29,0,10*ROW('Sanitation Data'!H111)))</f>
        <v/>
      </c>
      <c r="DG117" s="330" t="str">
        <f ca="true">+IF(OFFSET('Sanitation Data'!$H$30,0,10*ROW('Sanitation Data'!H111))="","",OFFSET('Sanitation Data'!$H$30,0,10*ROW('Sanitation Data'!H111)))</f>
        <v/>
      </c>
      <c r="DH117" s="330" t="str">
        <f ca="true">+IF(OFFSET('Sanitation Data'!$H$31,0,10*ROW('Sanitation Data'!H111))="","",OFFSET('Sanitation Data'!$H$31,0,10*ROW('Sanitation Data'!H111)))</f>
        <v/>
      </c>
      <c r="DI117" s="330" t="str">
        <f ca="true">+IF(OFFSET('Sanitation Data'!$H$32,0,10*ROW('Sanitation Data'!H111))="","",OFFSET('Sanitation Data'!$H$32,0,10*ROW('Sanitation Data'!H111)))</f>
        <v/>
      </c>
      <c r="DJ117" s="330" t="str">
        <f ca="true">+IF(OFFSET('Sanitation Data'!$I$28,0,10*ROW('Sanitation Data'!I111))="","",OFFSET('Sanitation Data'!$I$28,0,10*ROW('Sanitation Data'!I111)))</f>
        <v/>
      </c>
      <c r="DK117" s="330" t="str">
        <f ca="true">+IF(OFFSET('Sanitation Data'!$I$29,0,10*ROW('Sanitation Data'!I111))="","",OFFSET('Sanitation Data'!$I$29,0,10*ROW('Sanitation Data'!I111)))</f>
        <v/>
      </c>
      <c r="DL117" s="330" t="str">
        <f ca="true">+IF(OFFSET('Sanitation Data'!$I$30,0,10*ROW('Sanitation Data'!I111))="","",OFFSET('Sanitation Data'!$I$30,0,10*ROW('Sanitation Data'!I111)))</f>
        <v/>
      </c>
      <c r="DM117" s="330" t="str">
        <f ca="true">+IF(OFFSET('Sanitation Data'!$I$31,0,10*ROW('Sanitation Data'!I111))="","",OFFSET('Sanitation Data'!$I$31,0,10*ROW('Sanitation Data'!I111)))</f>
        <v/>
      </c>
      <c r="DN117" s="330" t="str">
        <f ca="true">+IF(OFFSET('Sanitation Data'!$I$32,0,10*ROW('Sanitation Data'!I111))="","",OFFSET('Sanitation Data'!$I$32,0,10*ROW('Sanitation Data'!I111)))</f>
        <v/>
      </c>
      <c r="DO117" s="330" t="str">
        <f ca="true">+IF(OFFSET('Hygiene Data'!$D$11,0,10*ROW('Hygiene Data'!D111))="","",OFFSET('Hygiene Data'!$D$11,0,10*ROW('Hygiene Data'!D111)))</f>
        <v/>
      </c>
      <c r="DP117" s="330" t="str">
        <f ca="true">+IF(OFFSET('Hygiene Data'!$D$12,0,10*ROW('Hygiene Data'!D111))="","",OFFSET('Hygiene Data'!$D$12,0,10*ROW('Hygiene Data'!D111)))</f>
        <v/>
      </c>
      <c r="DQ117" s="330" t="str">
        <f ca="true">+IF(OFFSET('Hygiene Data'!$D$13,0,10*ROW('Hygiene Data'!D111))="","",OFFSET('Hygiene Data'!$D$13,0,10*ROW('Hygiene Data'!D111)))</f>
        <v/>
      </c>
      <c r="DR117" s="330" t="str">
        <f ca="true">+IF(OFFSET('Hygiene Data'!$E$11,0,10*ROW('Hygiene Data'!E111))="","",OFFSET('Hygiene Data'!$E$11,0,10*ROW('Hygiene Data'!E111)))</f>
        <v/>
      </c>
      <c r="DS117" s="330" t="str">
        <f ca="true">+IF(OFFSET('Hygiene Data'!$E$12,0,10*ROW('Hygiene Data'!E111))="","",OFFSET('Hygiene Data'!$E$12,0,10*ROW('Hygiene Data'!E111)))</f>
        <v/>
      </c>
      <c r="DT117" s="330" t="str">
        <f ca="true">+IF(OFFSET('Hygiene Data'!$E$13,0,10*ROW('Hygiene Data'!E111))="","",OFFSET('Hygiene Data'!$E$13,0,10*ROW('Hygiene Data'!E111)))</f>
        <v/>
      </c>
      <c r="DU117" s="330" t="str">
        <f ca="true">+IF(OFFSET('Hygiene Data'!$F$11,0,10*ROW('Hygiene Data'!F111))="","",OFFSET('Hygiene Data'!$F$11,0,10*ROW('Hygiene Data'!F111)))</f>
        <v/>
      </c>
      <c r="DV117" s="330" t="str">
        <f ca="true">+IF(OFFSET('Hygiene Data'!$F$12,0,10*ROW('Hygiene Data'!F111))="","",OFFSET('Hygiene Data'!$F$12,0,10*ROW('Hygiene Data'!F111)))</f>
        <v/>
      </c>
      <c r="DW117" s="330" t="str">
        <f ca="true">+IF(OFFSET('Hygiene Data'!$F$13,0,10*ROW('Hygiene Data'!F111))="","",OFFSET('Hygiene Data'!$F$13,0,10*ROW('Hygiene Data'!F111)))</f>
        <v/>
      </c>
      <c r="DX117" s="330" t="str">
        <f ca="true">+IF(OFFSET('Hygiene Data'!$G$11,0,10*ROW('Hygiene Data'!G111))="","",OFFSET('Hygiene Data'!$G$11,0,10*ROW('Hygiene Data'!G111)))</f>
        <v/>
      </c>
      <c r="DY117" s="330" t="str">
        <f ca="true">+IF(OFFSET('Hygiene Data'!$G$12,0,10*ROW('Hygiene Data'!G111))="","",OFFSET('Hygiene Data'!$G$12,0,10*ROW('Hygiene Data'!G111)))</f>
        <v/>
      </c>
      <c r="DZ117" s="330" t="str">
        <f ca="true">+IF(OFFSET('Hygiene Data'!$G$13,0,10*ROW('Hygiene Data'!G111))="","",OFFSET('Hygiene Data'!$G$13,0,10*ROW('Hygiene Data'!G111)))</f>
        <v/>
      </c>
      <c r="EA117" s="330" t="str">
        <f ca="true">+IF(OFFSET('Hygiene Data'!$H$11,0,10*ROW('Hygiene Data'!H111))="","",OFFSET('Hygiene Data'!$H$11,0,10*ROW('Hygiene Data'!H111)))</f>
        <v/>
      </c>
      <c r="EB117" s="330" t="str">
        <f ca="true">+IF(OFFSET('Hygiene Data'!$H$12,0,10*ROW('Hygiene Data'!H111))="","",OFFSET('Hygiene Data'!$H$12,0,10*ROW('Hygiene Data'!H111)))</f>
        <v/>
      </c>
      <c r="EC117" s="330" t="str">
        <f ca="true">+IF(OFFSET('Hygiene Data'!$H$13,0,10*ROW('Hygiene Data'!H111))="","",OFFSET('Hygiene Data'!$H$13,0,10*ROW('Hygiene Data'!H111)))</f>
        <v/>
      </c>
      <c r="ED117" s="330" t="str">
        <f ca="true">+IF(OFFSET('Hygiene Data'!$I$11,0,10*ROW('Hygiene Data'!I111))="","",OFFSET('Hygiene Data'!$I$11,0,10*ROW('Hygiene Data'!I111)))</f>
        <v/>
      </c>
      <c r="EE117" s="330" t="str">
        <f ca="true">+IF(OFFSET('Hygiene Data'!$I$12,0,10*ROW('Hygiene Data'!I111))="","",OFFSET('Hygiene Data'!$I$12,0,10*ROW('Hygiene Data'!I111)))</f>
        <v/>
      </c>
      <c r="EF117" s="33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90"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30"/>
      <c r="BS118" s="330" t="str">
        <f ca="true">+IF(OFFSET('Water Data'!$D$27,0,10*ROW('Water Data'!D112))="","",OFFSET('Water Data'!$D$27,0,10*ROW('Water Data'!D112)))</f>
        <v/>
      </c>
      <c r="BT118" s="330" t="str">
        <f ca="true">+IF(OFFSET('Water Data'!$D$28,0,10*ROW('Water Data'!D112))="","",OFFSET('Water Data'!$D$28,0,10*ROW('Water Data'!D112)))</f>
        <v/>
      </c>
      <c r="BU118" s="330" t="str">
        <f ca="true">+IF(OFFSET('Water Data'!$D$29,0,10*ROW('Water Data'!D112))="","",OFFSET('Water Data'!$D$29,0,10*ROW('Water Data'!D112)))</f>
        <v/>
      </c>
      <c r="BV118" s="330" t="str">
        <f ca="true">+IF(OFFSET('Water Data'!$E$27,0,10*ROW('Water Data'!E112))="","",OFFSET('Water Data'!$E$27,0,10*ROW('Water Data'!E112)))</f>
        <v/>
      </c>
      <c r="BW118" s="330" t="str">
        <f ca="true">+IF(OFFSET('Water Data'!$E$28,0,10*ROW('Water Data'!E112))="","",OFFSET('Water Data'!$E$28,0,10*ROW('Water Data'!E112)))</f>
        <v/>
      </c>
      <c r="BX118" s="330" t="str">
        <f ca="true">+IF(OFFSET('Water Data'!$E$29,0,10*ROW('Water Data'!E112))="","",OFFSET('Water Data'!$E$29,0,10*ROW('Water Data'!E112)))</f>
        <v/>
      </c>
      <c r="BY118" s="330" t="str">
        <f ca="true">+IF(OFFSET('Water Data'!$F$27,0,10*ROW('Water Data'!F112))="","",OFFSET('Water Data'!$F$27,0,10*ROW('Water Data'!F112)))</f>
        <v/>
      </c>
      <c r="BZ118" s="330" t="str">
        <f ca="true">+IF(OFFSET('Water Data'!$F$28,0,10*ROW('Water Data'!F112))="","",OFFSET('Water Data'!$F$28,0,10*ROW('Water Data'!F112)))</f>
        <v/>
      </c>
      <c r="CA118" s="330" t="str">
        <f ca="true">+IF(OFFSET('Water Data'!$F$29,0,10*ROW('Water Data'!F112))="","",OFFSET('Water Data'!$F$29,0,10*ROW('Water Data'!F112)))</f>
        <v/>
      </c>
      <c r="CB118" s="330" t="str">
        <f ca="true">+IF(OFFSET('Water Data'!$G$27,0,10*ROW('Water Data'!G112))="","",OFFSET('Water Data'!$G$27,0,10*ROW('Water Data'!G112)))</f>
        <v/>
      </c>
      <c r="CC118" s="330" t="str">
        <f ca="true">+IF(OFFSET('Water Data'!$G$28,0,10*ROW('Water Data'!G112))="","",OFFSET('Water Data'!$G$28,0,10*ROW('Water Data'!G112)))</f>
        <v/>
      </c>
      <c r="CD118" s="330" t="str">
        <f ca="true">+IF(OFFSET('Water Data'!$G$29,0,10*ROW('Water Data'!G112))="","",OFFSET('Water Data'!$G$29,0,10*ROW('Water Data'!G112)))</f>
        <v/>
      </c>
      <c r="CE118" s="330" t="str">
        <f ca="true">+IF(OFFSET('Water Data'!$H$27,0,10*ROW('Water Data'!H112))="","",OFFSET('Water Data'!$H$27,0,10*ROW('Water Data'!H112)))</f>
        <v/>
      </c>
      <c r="CF118" s="330" t="str">
        <f ca="true">+IF(OFFSET('Water Data'!$H$28,0,10*ROW('Water Data'!H112))="","",OFFSET('Water Data'!$H$28,0,10*ROW('Water Data'!H112)))</f>
        <v/>
      </c>
      <c r="CG118" s="330" t="str">
        <f ca="true">+IF(OFFSET('Water Data'!$H$29,0,10*ROW('Water Data'!H112))="","",OFFSET('Water Data'!$H$29,0,10*ROW('Water Data'!H112)))</f>
        <v/>
      </c>
      <c r="CH118" s="330" t="str">
        <f ca="true">+IF(OFFSET('Water Data'!$I$27,0,10*ROW('Water Data'!I112))="","",OFFSET('Water Data'!$I$27,0,10*ROW('Water Data'!I112)))</f>
        <v/>
      </c>
      <c r="CI118" s="330" t="str">
        <f ca="true">+IF(OFFSET('Water Data'!$I$28,0,10*ROW('Water Data'!I112))="","",OFFSET('Water Data'!$I$28,0,10*ROW('Water Data'!I112)))</f>
        <v/>
      </c>
      <c r="CJ118" s="330" t="str">
        <f ca="true">+IF(OFFSET('Water Data'!$I$29,0,10*ROW('Water Data'!I112))="","",OFFSET('Water Data'!$I$29,0,10*ROW('Water Data'!I112)))</f>
        <v/>
      </c>
      <c r="CK118" s="330" t="str">
        <f ca="true">+IF(OFFSET('Sanitation Data'!$D$28,0,10*ROW('Sanitation Data'!D112))="","",OFFSET('Sanitation Data'!$D$28,0,10*ROW('Sanitation Data'!D112)))</f>
        <v/>
      </c>
      <c r="CL118" s="330" t="str">
        <f ca="true">+IF(OFFSET('Sanitation Data'!$D$29,0,10*ROW('Sanitation Data'!D112))="","",OFFSET('Sanitation Data'!$D$29,0,10*ROW('Sanitation Data'!D112)))</f>
        <v/>
      </c>
      <c r="CM118" s="330" t="str">
        <f ca="true">+IF(OFFSET('Sanitation Data'!$D$30,0,10*ROW('Sanitation Data'!D112))="","",OFFSET('Sanitation Data'!$D$30,0,10*ROW('Sanitation Data'!D112)))</f>
        <v/>
      </c>
      <c r="CN118" s="330" t="str">
        <f ca="true">+IF(OFFSET('Sanitation Data'!$D$31,0,10*ROW('Sanitation Data'!D112))="","",OFFSET('Sanitation Data'!$D$31,0,10*ROW('Sanitation Data'!D112)))</f>
        <v/>
      </c>
      <c r="CO118" s="330" t="str">
        <f ca="true">+IF(OFFSET('Sanitation Data'!$D$32,0,10*ROW('Sanitation Data'!D112))="","",OFFSET('Sanitation Data'!$D$32,0,10*ROW('Sanitation Data'!D112)))</f>
        <v/>
      </c>
      <c r="CP118" s="330" t="str">
        <f ca="true">+IF(OFFSET('Sanitation Data'!$E$28,0,10*ROW('Sanitation Data'!E112))="","",OFFSET('Sanitation Data'!$E$28,0,10*ROW('Sanitation Data'!E112)))</f>
        <v/>
      </c>
      <c r="CQ118" s="330" t="str">
        <f ca="true">+IF(OFFSET('Sanitation Data'!$E$29,0,10*ROW('Sanitation Data'!E112))="","",OFFSET('Sanitation Data'!$E$29,0,10*ROW('Sanitation Data'!E112)))</f>
        <v/>
      </c>
      <c r="CR118" s="330" t="str">
        <f ca="true">+IF(OFFSET('Sanitation Data'!$E$30,0,10*ROW('Sanitation Data'!E112))="","",OFFSET('Sanitation Data'!$E$30,0,10*ROW('Sanitation Data'!E112)))</f>
        <v/>
      </c>
      <c r="CS118" s="330" t="str">
        <f ca="true">+IF(OFFSET('Sanitation Data'!$E$31,0,10*ROW('Sanitation Data'!E112))="","",OFFSET('Sanitation Data'!$E$31,0,10*ROW('Sanitation Data'!E112)))</f>
        <v/>
      </c>
      <c r="CT118" s="330" t="str">
        <f ca="true">+IF(OFFSET('Sanitation Data'!$E$32,0,10*ROW('Sanitation Data'!E112))="","",OFFSET('Sanitation Data'!$E$32,0,10*ROW('Sanitation Data'!E112)))</f>
        <v/>
      </c>
      <c r="CU118" s="330" t="str">
        <f ca="true">+IF(OFFSET('Sanitation Data'!$F$28,0,10*ROW('Sanitation Data'!F112))="","",OFFSET('Sanitation Data'!$F$28,0,10*ROW('Sanitation Data'!F112)))</f>
        <v/>
      </c>
      <c r="CV118" s="330" t="str">
        <f ca="true">+IF(OFFSET('Sanitation Data'!$F$29,0,10*ROW('Sanitation Data'!F112))="","",OFFSET('Sanitation Data'!$F$29,0,10*ROW('Sanitation Data'!F112)))</f>
        <v/>
      </c>
      <c r="CW118" s="330" t="str">
        <f ca="true">+IF(OFFSET('Sanitation Data'!$F$30,0,10*ROW('Sanitation Data'!F112))="","",OFFSET('Sanitation Data'!$F$30,0,10*ROW('Sanitation Data'!F112)))</f>
        <v/>
      </c>
      <c r="CX118" s="330" t="str">
        <f ca="true">+IF(OFFSET('Sanitation Data'!$F$31,0,10*ROW('Sanitation Data'!F112))="","",OFFSET('Sanitation Data'!$F$31,0,10*ROW('Sanitation Data'!F112)))</f>
        <v/>
      </c>
      <c r="CY118" s="330" t="str">
        <f ca="true">+IF(OFFSET('Sanitation Data'!$F$32,0,10*ROW('Sanitation Data'!F112))="","",OFFSET('Sanitation Data'!$F$32,0,10*ROW('Sanitation Data'!F112)))</f>
        <v/>
      </c>
      <c r="CZ118" s="330" t="str">
        <f ca="true">+IF(OFFSET('Sanitation Data'!$G$28,0,10*ROW('Sanitation Data'!G112))="","",OFFSET('Sanitation Data'!$G$28,0,10*ROW('Sanitation Data'!G112)))</f>
        <v/>
      </c>
      <c r="DA118" s="330" t="str">
        <f ca="true">+IF(OFFSET('Sanitation Data'!$G$29,0,10*ROW('Sanitation Data'!G112))="","",OFFSET('Sanitation Data'!$G$29,0,10*ROW('Sanitation Data'!G112)))</f>
        <v/>
      </c>
      <c r="DB118" s="330" t="str">
        <f ca="true">+IF(OFFSET('Sanitation Data'!$G$30,0,10*ROW('Sanitation Data'!G112))="","",OFFSET('Sanitation Data'!$G$30,0,10*ROW('Sanitation Data'!G112)))</f>
        <v/>
      </c>
      <c r="DC118" s="330" t="str">
        <f ca="true">+IF(OFFSET('Sanitation Data'!$G$31,0,10*ROW('Sanitation Data'!G112))="","",OFFSET('Sanitation Data'!$G$31,0,10*ROW('Sanitation Data'!G112)))</f>
        <v/>
      </c>
      <c r="DD118" s="330" t="str">
        <f ca="true">+IF(OFFSET('Sanitation Data'!$G$32,0,10*ROW('Sanitation Data'!G112))="","",OFFSET('Sanitation Data'!$G$32,0,10*ROW('Sanitation Data'!G112)))</f>
        <v/>
      </c>
      <c r="DE118" s="330" t="str">
        <f ca="true">+IF(OFFSET('Sanitation Data'!$H$28,0,10*ROW('Sanitation Data'!H112))="","",OFFSET('Sanitation Data'!$H$28,0,10*ROW('Sanitation Data'!H112)))</f>
        <v/>
      </c>
      <c r="DF118" s="330" t="str">
        <f ca="true">+IF(OFFSET('Sanitation Data'!$H$29,0,10*ROW('Sanitation Data'!H112))="","",OFFSET('Sanitation Data'!$H$29,0,10*ROW('Sanitation Data'!H112)))</f>
        <v/>
      </c>
      <c r="DG118" s="330" t="str">
        <f ca="true">+IF(OFFSET('Sanitation Data'!$H$30,0,10*ROW('Sanitation Data'!H112))="","",OFFSET('Sanitation Data'!$H$30,0,10*ROW('Sanitation Data'!H112)))</f>
        <v/>
      </c>
      <c r="DH118" s="330" t="str">
        <f ca="true">+IF(OFFSET('Sanitation Data'!$H$31,0,10*ROW('Sanitation Data'!H112))="","",OFFSET('Sanitation Data'!$H$31,0,10*ROW('Sanitation Data'!H112)))</f>
        <v/>
      </c>
      <c r="DI118" s="330" t="str">
        <f ca="true">+IF(OFFSET('Sanitation Data'!$H$32,0,10*ROW('Sanitation Data'!H112))="","",OFFSET('Sanitation Data'!$H$32,0,10*ROW('Sanitation Data'!H112)))</f>
        <v/>
      </c>
      <c r="DJ118" s="330" t="str">
        <f ca="true">+IF(OFFSET('Sanitation Data'!$I$28,0,10*ROW('Sanitation Data'!I112))="","",OFFSET('Sanitation Data'!$I$28,0,10*ROW('Sanitation Data'!I112)))</f>
        <v/>
      </c>
      <c r="DK118" s="330" t="str">
        <f ca="true">+IF(OFFSET('Sanitation Data'!$I$29,0,10*ROW('Sanitation Data'!I112))="","",OFFSET('Sanitation Data'!$I$29,0,10*ROW('Sanitation Data'!I112)))</f>
        <v/>
      </c>
      <c r="DL118" s="330" t="str">
        <f ca="true">+IF(OFFSET('Sanitation Data'!$I$30,0,10*ROW('Sanitation Data'!I112))="","",OFFSET('Sanitation Data'!$I$30,0,10*ROW('Sanitation Data'!I112)))</f>
        <v/>
      </c>
      <c r="DM118" s="330" t="str">
        <f ca="true">+IF(OFFSET('Sanitation Data'!$I$31,0,10*ROW('Sanitation Data'!I112))="","",OFFSET('Sanitation Data'!$I$31,0,10*ROW('Sanitation Data'!I112)))</f>
        <v/>
      </c>
      <c r="DN118" s="330" t="str">
        <f ca="true">+IF(OFFSET('Sanitation Data'!$I$32,0,10*ROW('Sanitation Data'!I112))="","",OFFSET('Sanitation Data'!$I$32,0,10*ROW('Sanitation Data'!I112)))</f>
        <v/>
      </c>
      <c r="DO118" s="330" t="str">
        <f ca="true">+IF(OFFSET('Hygiene Data'!$D$11,0,10*ROW('Hygiene Data'!D112))="","",OFFSET('Hygiene Data'!$D$11,0,10*ROW('Hygiene Data'!D112)))</f>
        <v/>
      </c>
      <c r="DP118" s="330" t="str">
        <f ca="true">+IF(OFFSET('Hygiene Data'!$D$12,0,10*ROW('Hygiene Data'!D112))="","",OFFSET('Hygiene Data'!$D$12,0,10*ROW('Hygiene Data'!D112)))</f>
        <v/>
      </c>
      <c r="DQ118" s="330" t="str">
        <f ca="true">+IF(OFFSET('Hygiene Data'!$D$13,0,10*ROW('Hygiene Data'!D112))="","",OFFSET('Hygiene Data'!$D$13,0,10*ROW('Hygiene Data'!D112)))</f>
        <v/>
      </c>
      <c r="DR118" s="330" t="str">
        <f ca="true">+IF(OFFSET('Hygiene Data'!$E$11,0,10*ROW('Hygiene Data'!E112))="","",OFFSET('Hygiene Data'!$E$11,0,10*ROW('Hygiene Data'!E112)))</f>
        <v/>
      </c>
      <c r="DS118" s="330" t="str">
        <f ca="true">+IF(OFFSET('Hygiene Data'!$E$12,0,10*ROW('Hygiene Data'!E112))="","",OFFSET('Hygiene Data'!$E$12,0,10*ROW('Hygiene Data'!E112)))</f>
        <v/>
      </c>
      <c r="DT118" s="330" t="str">
        <f ca="true">+IF(OFFSET('Hygiene Data'!$E$13,0,10*ROW('Hygiene Data'!E112))="","",OFFSET('Hygiene Data'!$E$13,0,10*ROW('Hygiene Data'!E112)))</f>
        <v/>
      </c>
      <c r="DU118" s="330" t="str">
        <f ca="true">+IF(OFFSET('Hygiene Data'!$F$11,0,10*ROW('Hygiene Data'!F112))="","",OFFSET('Hygiene Data'!$F$11,0,10*ROW('Hygiene Data'!F112)))</f>
        <v/>
      </c>
      <c r="DV118" s="330" t="str">
        <f ca="true">+IF(OFFSET('Hygiene Data'!$F$12,0,10*ROW('Hygiene Data'!F112))="","",OFFSET('Hygiene Data'!$F$12,0,10*ROW('Hygiene Data'!F112)))</f>
        <v/>
      </c>
      <c r="DW118" s="330" t="str">
        <f ca="true">+IF(OFFSET('Hygiene Data'!$F$13,0,10*ROW('Hygiene Data'!F112))="","",OFFSET('Hygiene Data'!$F$13,0,10*ROW('Hygiene Data'!F112)))</f>
        <v/>
      </c>
      <c r="DX118" s="330" t="str">
        <f ca="true">+IF(OFFSET('Hygiene Data'!$G$11,0,10*ROW('Hygiene Data'!G112))="","",OFFSET('Hygiene Data'!$G$11,0,10*ROW('Hygiene Data'!G112)))</f>
        <v/>
      </c>
      <c r="DY118" s="330" t="str">
        <f ca="true">+IF(OFFSET('Hygiene Data'!$G$12,0,10*ROW('Hygiene Data'!G112))="","",OFFSET('Hygiene Data'!$G$12,0,10*ROW('Hygiene Data'!G112)))</f>
        <v/>
      </c>
      <c r="DZ118" s="330" t="str">
        <f ca="true">+IF(OFFSET('Hygiene Data'!$G$13,0,10*ROW('Hygiene Data'!G112))="","",OFFSET('Hygiene Data'!$G$13,0,10*ROW('Hygiene Data'!G112)))</f>
        <v/>
      </c>
      <c r="EA118" s="330" t="str">
        <f ca="true">+IF(OFFSET('Hygiene Data'!$H$11,0,10*ROW('Hygiene Data'!H112))="","",OFFSET('Hygiene Data'!$H$11,0,10*ROW('Hygiene Data'!H112)))</f>
        <v/>
      </c>
      <c r="EB118" s="330" t="str">
        <f ca="true">+IF(OFFSET('Hygiene Data'!$H$12,0,10*ROW('Hygiene Data'!H112))="","",OFFSET('Hygiene Data'!$H$12,0,10*ROW('Hygiene Data'!H112)))</f>
        <v/>
      </c>
      <c r="EC118" s="330" t="str">
        <f ca="true">+IF(OFFSET('Hygiene Data'!$H$13,0,10*ROW('Hygiene Data'!H112))="","",OFFSET('Hygiene Data'!$H$13,0,10*ROW('Hygiene Data'!H112)))</f>
        <v/>
      </c>
      <c r="ED118" s="330" t="str">
        <f ca="true">+IF(OFFSET('Hygiene Data'!$I$11,0,10*ROW('Hygiene Data'!I112))="","",OFFSET('Hygiene Data'!$I$11,0,10*ROW('Hygiene Data'!I112)))</f>
        <v/>
      </c>
      <c r="EE118" s="330" t="str">
        <f ca="true">+IF(OFFSET('Hygiene Data'!$I$12,0,10*ROW('Hygiene Data'!I112))="","",OFFSET('Hygiene Data'!$I$12,0,10*ROW('Hygiene Data'!I112)))</f>
        <v/>
      </c>
      <c r="EF118" s="33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90"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30"/>
      <c r="BS119" s="330" t="str">
        <f ca="true">+IF(OFFSET('Water Data'!$D$27,0,10*ROW('Water Data'!D113))="","",OFFSET('Water Data'!$D$27,0,10*ROW('Water Data'!D113)))</f>
        <v/>
      </c>
      <c r="BT119" s="330" t="str">
        <f ca="true">+IF(OFFSET('Water Data'!$D$28,0,10*ROW('Water Data'!D113))="","",OFFSET('Water Data'!$D$28,0,10*ROW('Water Data'!D113)))</f>
        <v/>
      </c>
      <c r="BU119" s="330" t="str">
        <f ca="true">+IF(OFFSET('Water Data'!$D$29,0,10*ROW('Water Data'!D113))="","",OFFSET('Water Data'!$D$29,0,10*ROW('Water Data'!D113)))</f>
        <v/>
      </c>
      <c r="BV119" s="330" t="str">
        <f ca="true">+IF(OFFSET('Water Data'!$E$27,0,10*ROW('Water Data'!E113))="","",OFFSET('Water Data'!$E$27,0,10*ROW('Water Data'!E113)))</f>
        <v/>
      </c>
      <c r="BW119" s="330" t="str">
        <f ca="true">+IF(OFFSET('Water Data'!$E$28,0,10*ROW('Water Data'!E113))="","",OFFSET('Water Data'!$E$28,0,10*ROW('Water Data'!E113)))</f>
        <v/>
      </c>
      <c r="BX119" s="330" t="str">
        <f ca="true">+IF(OFFSET('Water Data'!$E$29,0,10*ROW('Water Data'!E113))="","",OFFSET('Water Data'!$E$29,0,10*ROW('Water Data'!E113)))</f>
        <v/>
      </c>
      <c r="BY119" s="330" t="str">
        <f ca="true">+IF(OFFSET('Water Data'!$F$27,0,10*ROW('Water Data'!F113))="","",OFFSET('Water Data'!$F$27,0,10*ROW('Water Data'!F113)))</f>
        <v/>
      </c>
      <c r="BZ119" s="330" t="str">
        <f ca="true">+IF(OFFSET('Water Data'!$F$28,0,10*ROW('Water Data'!F113))="","",OFFSET('Water Data'!$F$28,0,10*ROW('Water Data'!F113)))</f>
        <v/>
      </c>
      <c r="CA119" s="330" t="str">
        <f ca="true">+IF(OFFSET('Water Data'!$F$29,0,10*ROW('Water Data'!F113))="","",OFFSET('Water Data'!$F$29,0,10*ROW('Water Data'!F113)))</f>
        <v/>
      </c>
      <c r="CB119" s="330" t="str">
        <f ca="true">+IF(OFFSET('Water Data'!$G$27,0,10*ROW('Water Data'!G113))="","",OFFSET('Water Data'!$G$27,0,10*ROW('Water Data'!G113)))</f>
        <v/>
      </c>
      <c r="CC119" s="330" t="str">
        <f ca="true">+IF(OFFSET('Water Data'!$G$28,0,10*ROW('Water Data'!G113))="","",OFFSET('Water Data'!$G$28,0,10*ROW('Water Data'!G113)))</f>
        <v/>
      </c>
      <c r="CD119" s="330" t="str">
        <f ca="true">+IF(OFFSET('Water Data'!$G$29,0,10*ROW('Water Data'!G113))="","",OFFSET('Water Data'!$G$29,0,10*ROW('Water Data'!G113)))</f>
        <v/>
      </c>
      <c r="CE119" s="330" t="str">
        <f ca="true">+IF(OFFSET('Water Data'!$H$27,0,10*ROW('Water Data'!H113))="","",OFFSET('Water Data'!$H$27,0,10*ROW('Water Data'!H113)))</f>
        <v/>
      </c>
      <c r="CF119" s="330" t="str">
        <f ca="true">+IF(OFFSET('Water Data'!$H$28,0,10*ROW('Water Data'!H113))="","",OFFSET('Water Data'!$H$28,0,10*ROW('Water Data'!H113)))</f>
        <v/>
      </c>
      <c r="CG119" s="330" t="str">
        <f ca="true">+IF(OFFSET('Water Data'!$H$29,0,10*ROW('Water Data'!H113))="","",OFFSET('Water Data'!$H$29,0,10*ROW('Water Data'!H113)))</f>
        <v/>
      </c>
      <c r="CH119" s="330" t="str">
        <f ca="true">+IF(OFFSET('Water Data'!$I$27,0,10*ROW('Water Data'!I113))="","",OFFSET('Water Data'!$I$27,0,10*ROW('Water Data'!I113)))</f>
        <v/>
      </c>
      <c r="CI119" s="330" t="str">
        <f ca="true">+IF(OFFSET('Water Data'!$I$28,0,10*ROW('Water Data'!I113))="","",OFFSET('Water Data'!$I$28,0,10*ROW('Water Data'!I113)))</f>
        <v/>
      </c>
      <c r="CJ119" s="330" t="str">
        <f ca="true">+IF(OFFSET('Water Data'!$I$29,0,10*ROW('Water Data'!I113))="","",OFFSET('Water Data'!$I$29,0,10*ROW('Water Data'!I113)))</f>
        <v/>
      </c>
      <c r="CK119" s="330" t="str">
        <f ca="true">+IF(OFFSET('Sanitation Data'!$D$28,0,10*ROW('Sanitation Data'!D113))="","",OFFSET('Sanitation Data'!$D$28,0,10*ROW('Sanitation Data'!D113)))</f>
        <v/>
      </c>
      <c r="CL119" s="330" t="str">
        <f ca="true">+IF(OFFSET('Sanitation Data'!$D$29,0,10*ROW('Sanitation Data'!D113))="","",OFFSET('Sanitation Data'!$D$29,0,10*ROW('Sanitation Data'!D113)))</f>
        <v/>
      </c>
      <c r="CM119" s="330" t="str">
        <f ca="true">+IF(OFFSET('Sanitation Data'!$D$30,0,10*ROW('Sanitation Data'!D113))="","",OFFSET('Sanitation Data'!$D$30,0,10*ROW('Sanitation Data'!D113)))</f>
        <v/>
      </c>
      <c r="CN119" s="330" t="str">
        <f ca="true">+IF(OFFSET('Sanitation Data'!$D$31,0,10*ROW('Sanitation Data'!D113))="","",OFFSET('Sanitation Data'!$D$31,0,10*ROW('Sanitation Data'!D113)))</f>
        <v/>
      </c>
      <c r="CO119" s="330" t="str">
        <f ca="true">+IF(OFFSET('Sanitation Data'!$D$32,0,10*ROW('Sanitation Data'!D113))="","",OFFSET('Sanitation Data'!$D$32,0,10*ROW('Sanitation Data'!D113)))</f>
        <v/>
      </c>
      <c r="CP119" s="330" t="str">
        <f ca="true">+IF(OFFSET('Sanitation Data'!$E$28,0,10*ROW('Sanitation Data'!E113))="","",OFFSET('Sanitation Data'!$E$28,0,10*ROW('Sanitation Data'!E113)))</f>
        <v/>
      </c>
      <c r="CQ119" s="330" t="str">
        <f ca="true">+IF(OFFSET('Sanitation Data'!$E$29,0,10*ROW('Sanitation Data'!E113))="","",OFFSET('Sanitation Data'!$E$29,0,10*ROW('Sanitation Data'!E113)))</f>
        <v/>
      </c>
      <c r="CR119" s="330" t="str">
        <f ca="true">+IF(OFFSET('Sanitation Data'!$E$30,0,10*ROW('Sanitation Data'!E113))="","",OFFSET('Sanitation Data'!$E$30,0,10*ROW('Sanitation Data'!E113)))</f>
        <v/>
      </c>
      <c r="CS119" s="330" t="str">
        <f ca="true">+IF(OFFSET('Sanitation Data'!$E$31,0,10*ROW('Sanitation Data'!E113))="","",OFFSET('Sanitation Data'!$E$31,0,10*ROW('Sanitation Data'!E113)))</f>
        <v/>
      </c>
      <c r="CT119" s="330" t="str">
        <f ca="true">+IF(OFFSET('Sanitation Data'!$E$32,0,10*ROW('Sanitation Data'!E113))="","",OFFSET('Sanitation Data'!$E$32,0,10*ROW('Sanitation Data'!E113)))</f>
        <v/>
      </c>
      <c r="CU119" s="330" t="str">
        <f ca="true">+IF(OFFSET('Sanitation Data'!$F$28,0,10*ROW('Sanitation Data'!F113))="","",OFFSET('Sanitation Data'!$F$28,0,10*ROW('Sanitation Data'!F113)))</f>
        <v/>
      </c>
      <c r="CV119" s="330" t="str">
        <f ca="true">+IF(OFFSET('Sanitation Data'!$F$29,0,10*ROW('Sanitation Data'!F113))="","",OFFSET('Sanitation Data'!$F$29,0,10*ROW('Sanitation Data'!F113)))</f>
        <v/>
      </c>
      <c r="CW119" s="330" t="str">
        <f ca="true">+IF(OFFSET('Sanitation Data'!$F$30,0,10*ROW('Sanitation Data'!F113))="","",OFFSET('Sanitation Data'!$F$30,0,10*ROW('Sanitation Data'!F113)))</f>
        <v/>
      </c>
      <c r="CX119" s="330" t="str">
        <f ca="true">+IF(OFFSET('Sanitation Data'!$F$31,0,10*ROW('Sanitation Data'!F113))="","",OFFSET('Sanitation Data'!$F$31,0,10*ROW('Sanitation Data'!F113)))</f>
        <v/>
      </c>
      <c r="CY119" s="330" t="str">
        <f ca="true">+IF(OFFSET('Sanitation Data'!$F$32,0,10*ROW('Sanitation Data'!F113))="","",OFFSET('Sanitation Data'!$F$32,0,10*ROW('Sanitation Data'!F113)))</f>
        <v/>
      </c>
      <c r="CZ119" s="330" t="str">
        <f ca="true">+IF(OFFSET('Sanitation Data'!$G$28,0,10*ROW('Sanitation Data'!G113))="","",OFFSET('Sanitation Data'!$G$28,0,10*ROW('Sanitation Data'!G113)))</f>
        <v/>
      </c>
      <c r="DA119" s="330" t="str">
        <f ca="true">+IF(OFFSET('Sanitation Data'!$G$29,0,10*ROW('Sanitation Data'!G113))="","",OFFSET('Sanitation Data'!$G$29,0,10*ROW('Sanitation Data'!G113)))</f>
        <v/>
      </c>
      <c r="DB119" s="330" t="str">
        <f ca="true">+IF(OFFSET('Sanitation Data'!$G$30,0,10*ROW('Sanitation Data'!G113))="","",OFFSET('Sanitation Data'!$G$30,0,10*ROW('Sanitation Data'!G113)))</f>
        <v/>
      </c>
      <c r="DC119" s="330" t="str">
        <f ca="true">+IF(OFFSET('Sanitation Data'!$G$31,0,10*ROW('Sanitation Data'!G113))="","",OFFSET('Sanitation Data'!$G$31,0,10*ROW('Sanitation Data'!G113)))</f>
        <v/>
      </c>
      <c r="DD119" s="330" t="str">
        <f ca="true">+IF(OFFSET('Sanitation Data'!$G$32,0,10*ROW('Sanitation Data'!G113))="","",OFFSET('Sanitation Data'!$G$32,0,10*ROW('Sanitation Data'!G113)))</f>
        <v/>
      </c>
      <c r="DE119" s="330" t="str">
        <f ca="true">+IF(OFFSET('Sanitation Data'!$H$28,0,10*ROW('Sanitation Data'!H113))="","",OFFSET('Sanitation Data'!$H$28,0,10*ROW('Sanitation Data'!H113)))</f>
        <v/>
      </c>
      <c r="DF119" s="330" t="str">
        <f ca="true">+IF(OFFSET('Sanitation Data'!$H$29,0,10*ROW('Sanitation Data'!H113))="","",OFFSET('Sanitation Data'!$H$29,0,10*ROW('Sanitation Data'!H113)))</f>
        <v/>
      </c>
      <c r="DG119" s="330" t="str">
        <f ca="true">+IF(OFFSET('Sanitation Data'!$H$30,0,10*ROW('Sanitation Data'!H113))="","",OFFSET('Sanitation Data'!$H$30,0,10*ROW('Sanitation Data'!H113)))</f>
        <v/>
      </c>
      <c r="DH119" s="330" t="str">
        <f ca="true">+IF(OFFSET('Sanitation Data'!$H$31,0,10*ROW('Sanitation Data'!H113))="","",OFFSET('Sanitation Data'!$H$31,0,10*ROW('Sanitation Data'!H113)))</f>
        <v/>
      </c>
      <c r="DI119" s="330" t="str">
        <f ca="true">+IF(OFFSET('Sanitation Data'!$H$32,0,10*ROW('Sanitation Data'!H113))="","",OFFSET('Sanitation Data'!$H$32,0,10*ROW('Sanitation Data'!H113)))</f>
        <v/>
      </c>
      <c r="DJ119" s="330" t="str">
        <f ca="true">+IF(OFFSET('Sanitation Data'!$I$28,0,10*ROW('Sanitation Data'!I113))="","",OFFSET('Sanitation Data'!$I$28,0,10*ROW('Sanitation Data'!I113)))</f>
        <v/>
      </c>
      <c r="DK119" s="330" t="str">
        <f ca="true">+IF(OFFSET('Sanitation Data'!$I$29,0,10*ROW('Sanitation Data'!I113))="","",OFFSET('Sanitation Data'!$I$29,0,10*ROW('Sanitation Data'!I113)))</f>
        <v/>
      </c>
      <c r="DL119" s="330" t="str">
        <f ca="true">+IF(OFFSET('Sanitation Data'!$I$30,0,10*ROW('Sanitation Data'!I113))="","",OFFSET('Sanitation Data'!$I$30,0,10*ROW('Sanitation Data'!I113)))</f>
        <v/>
      </c>
      <c r="DM119" s="330" t="str">
        <f ca="true">+IF(OFFSET('Sanitation Data'!$I$31,0,10*ROW('Sanitation Data'!I113))="","",OFFSET('Sanitation Data'!$I$31,0,10*ROW('Sanitation Data'!I113)))</f>
        <v/>
      </c>
      <c r="DN119" s="330" t="str">
        <f ca="true">+IF(OFFSET('Sanitation Data'!$I$32,0,10*ROW('Sanitation Data'!I113))="","",OFFSET('Sanitation Data'!$I$32,0,10*ROW('Sanitation Data'!I113)))</f>
        <v/>
      </c>
      <c r="DO119" s="330" t="str">
        <f ca="true">+IF(OFFSET('Hygiene Data'!$D$11,0,10*ROW('Hygiene Data'!D113))="","",OFFSET('Hygiene Data'!$D$11,0,10*ROW('Hygiene Data'!D113)))</f>
        <v/>
      </c>
      <c r="DP119" s="330" t="str">
        <f ca="true">+IF(OFFSET('Hygiene Data'!$D$12,0,10*ROW('Hygiene Data'!D113))="","",OFFSET('Hygiene Data'!$D$12,0,10*ROW('Hygiene Data'!D113)))</f>
        <v/>
      </c>
      <c r="DQ119" s="330" t="str">
        <f ca="true">+IF(OFFSET('Hygiene Data'!$D$13,0,10*ROW('Hygiene Data'!D113))="","",OFFSET('Hygiene Data'!$D$13,0,10*ROW('Hygiene Data'!D113)))</f>
        <v/>
      </c>
      <c r="DR119" s="330" t="str">
        <f ca="true">+IF(OFFSET('Hygiene Data'!$E$11,0,10*ROW('Hygiene Data'!E113))="","",OFFSET('Hygiene Data'!$E$11,0,10*ROW('Hygiene Data'!E113)))</f>
        <v/>
      </c>
      <c r="DS119" s="330" t="str">
        <f ca="true">+IF(OFFSET('Hygiene Data'!$E$12,0,10*ROW('Hygiene Data'!E113))="","",OFFSET('Hygiene Data'!$E$12,0,10*ROW('Hygiene Data'!E113)))</f>
        <v/>
      </c>
      <c r="DT119" s="330" t="str">
        <f ca="true">+IF(OFFSET('Hygiene Data'!$E$13,0,10*ROW('Hygiene Data'!E113))="","",OFFSET('Hygiene Data'!$E$13,0,10*ROW('Hygiene Data'!E113)))</f>
        <v/>
      </c>
      <c r="DU119" s="330" t="str">
        <f ca="true">+IF(OFFSET('Hygiene Data'!$F$11,0,10*ROW('Hygiene Data'!F113))="","",OFFSET('Hygiene Data'!$F$11,0,10*ROW('Hygiene Data'!F113)))</f>
        <v/>
      </c>
      <c r="DV119" s="330" t="str">
        <f ca="true">+IF(OFFSET('Hygiene Data'!$F$12,0,10*ROW('Hygiene Data'!F113))="","",OFFSET('Hygiene Data'!$F$12,0,10*ROW('Hygiene Data'!F113)))</f>
        <v/>
      </c>
      <c r="DW119" s="330" t="str">
        <f ca="true">+IF(OFFSET('Hygiene Data'!$F$13,0,10*ROW('Hygiene Data'!F113))="","",OFFSET('Hygiene Data'!$F$13,0,10*ROW('Hygiene Data'!F113)))</f>
        <v/>
      </c>
      <c r="DX119" s="330" t="str">
        <f ca="true">+IF(OFFSET('Hygiene Data'!$G$11,0,10*ROW('Hygiene Data'!G113))="","",OFFSET('Hygiene Data'!$G$11,0,10*ROW('Hygiene Data'!G113)))</f>
        <v/>
      </c>
      <c r="DY119" s="330" t="str">
        <f ca="true">+IF(OFFSET('Hygiene Data'!$G$12,0,10*ROW('Hygiene Data'!G113))="","",OFFSET('Hygiene Data'!$G$12,0,10*ROW('Hygiene Data'!G113)))</f>
        <v/>
      </c>
      <c r="DZ119" s="330" t="str">
        <f ca="true">+IF(OFFSET('Hygiene Data'!$G$13,0,10*ROW('Hygiene Data'!G113))="","",OFFSET('Hygiene Data'!$G$13,0,10*ROW('Hygiene Data'!G113)))</f>
        <v/>
      </c>
      <c r="EA119" s="330" t="str">
        <f ca="true">+IF(OFFSET('Hygiene Data'!$H$11,0,10*ROW('Hygiene Data'!H113))="","",OFFSET('Hygiene Data'!$H$11,0,10*ROW('Hygiene Data'!H113)))</f>
        <v/>
      </c>
      <c r="EB119" s="330" t="str">
        <f ca="true">+IF(OFFSET('Hygiene Data'!$H$12,0,10*ROW('Hygiene Data'!H113))="","",OFFSET('Hygiene Data'!$H$12,0,10*ROW('Hygiene Data'!H113)))</f>
        <v/>
      </c>
      <c r="EC119" s="330" t="str">
        <f ca="true">+IF(OFFSET('Hygiene Data'!$H$13,0,10*ROW('Hygiene Data'!H113))="","",OFFSET('Hygiene Data'!$H$13,0,10*ROW('Hygiene Data'!H113)))</f>
        <v/>
      </c>
      <c r="ED119" s="330" t="str">
        <f ca="true">+IF(OFFSET('Hygiene Data'!$I$11,0,10*ROW('Hygiene Data'!I113))="","",OFFSET('Hygiene Data'!$I$11,0,10*ROW('Hygiene Data'!I113)))</f>
        <v/>
      </c>
      <c r="EE119" s="330" t="str">
        <f ca="true">+IF(OFFSET('Hygiene Data'!$I$12,0,10*ROW('Hygiene Data'!I113))="","",OFFSET('Hygiene Data'!$I$12,0,10*ROW('Hygiene Data'!I113)))</f>
        <v/>
      </c>
      <c r="EF119" s="33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90"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30"/>
      <c r="BS120" s="330" t="str">
        <f ca="true">+IF(OFFSET('Water Data'!$D$27,0,10*ROW('Water Data'!D114))="","",OFFSET('Water Data'!$D$27,0,10*ROW('Water Data'!D114)))</f>
        <v/>
      </c>
      <c r="BT120" s="330" t="str">
        <f ca="true">+IF(OFFSET('Water Data'!$D$28,0,10*ROW('Water Data'!D114))="","",OFFSET('Water Data'!$D$28,0,10*ROW('Water Data'!D114)))</f>
        <v/>
      </c>
      <c r="BU120" s="330" t="str">
        <f ca="true">+IF(OFFSET('Water Data'!$D$29,0,10*ROW('Water Data'!D114))="","",OFFSET('Water Data'!$D$29,0,10*ROW('Water Data'!D114)))</f>
        <v/>
      </c>
      <c r="BV120" s="330" t="str">
        <f ca="true">+IF(OFFSET('Water Data'!$E$27,0,10*ROW('Water Data'!E114))="","",OFFSET('Water Data'!$E$27,0,10*ROW('Water Data'!E114)))</f>
        <v/>
      </c>
      <c r="BW120" s="330" t="str">
        <f ca="true">+IF(OFFSET('Water Data'!$E$28,0,10*ROW('Water Data'!E114))="","",OFFSET('Water Data'!$E$28,0,10*ROW('Water Data'!E114)))</f>
        <v/>
      </c>
      <c r="BX120" s="330" t="str">
        <f ca="true">+IF(OFFSET('Water Data'!$E$29,0,10*ROW('Water Data'!E114))="","",OFFSET('Water Data'!$E$29,0,10*ROW('Water Data'!E114)))</f>
        <v/>
      </c>
      <c r="BY120" s="330" t="str">
        <f ca="true">+IF(OFFSET('Water Data'!$F$27,0,10*ROW('Water Data'!F114))="","",OFFSET('Water Data'!$F$27,0,10*ROW('Water Data'!F114)))</f>
        <v/>
      </c>
      <c r="BZ120" s="330" t="str">
        <f ca="true">+IF(OFFSET('Water Data'!$F$28,0,10*ROW('Water Data'!F114))="","",OFFSET('Water Data'!$F$28,0,10*ROW('Water Data'!F114)))</f>
        <v/>
      </c>
      <c r="CA120" s="330" t="str">
        <f ca="true">+IF(OFFSET('Water Data'!$F$29,0,10*ROW('Water Data'!F114))="","",OFFSET('Water Data'!$F$29,0,10*ROW('Water Data'!F114)))</f>
        <v/>
      </c>
      <c r="CB120" s="330" t="str">
        <f ca="true">+IF(OFFSET('Water Data'!$G$27,0,10*ROW('Water Data'!G114))="","",OFFSET('Water Data'!$G$27,0,10*ROW('Water Data'!G114)))</f>
        <v/>
      </c>
      <c r="CC120" s="330" t="str">
        <f ca="true">+IF(OFFSET('Water Data'!$G$28,0,10*ROW('Water Data'!G114))="","",OFFSET('Water Data'!$G$28,0,10*ROW('Water Data'!G114)))</f>
        <v/>
      </c>
      <c r="CD120" s="330" t="str">
        <f ca="true">+IF(OFFSET('Water Data'!$G$29,0,10*ROW('Water Data'!G114))="","",OFFSET('Water Data'!$G$29,0,10*ROW('Water Data'!G114)))</f>
        <v/>
      </c>
      <c r="CE120" s="330" t="str">
        <f ca="true">+IF(OFFSET('Water Data'!$H$27,0,10*ROW('Water Data'!H114))="","",OFFSET('Water Data'!$H$27,0,10*ROW('Water Data'!H114)))</f>
        <v/>
      </c>
      <c r="CF120" s="330" t="str">
        <f ca="true">+IF(OFFSET('Water Data'!$H$28,0,10*ROW('Water Data'!H114))="","",OFFSET('Water Data'!$H$28,0,10*ROW('Water Data'!H114)))</f>
        <v/>
      </c>
      <c r="CG120" s="330" t="str">
        <f ca="true">+IF(OFFSET('Water Data'!$H$29,0,10*ROW('Water Data'!H114))="","",OFFSET('Water Data'!$H$29,0,10*ROW('Water Data'!H114)))</f>
        <v/>
      </c>
      <c r="CH120" s="330" t="str">
        <f ca="true">+IF(OFFSET('Water Data'!$I$27,0,10*ROW('Water Data'!I114))="","",OFFSET('Water Data'!$I$27,0,10*ROW('Water Data'!I114)))</f>
        <v/>
      </c>
      <c r="CI120" s="330" t="str">
        <f ca="true">+IF(OFFSET('Water Data'!$I$28,0,10*ROW('Water Data'!I114))="","",OFFSET('Water Data'!$I$28,0,10*ROW('Water Data'!I114)))</f>
        <v/>
      </c>
      <c r="CJ120" s="330" t="str">
        <f ca="true">+IF(OFFSET('Water Data'!$I$29,0,10*ROW('Water Data'!I114))="","",OFFSET('Water Data'!$I$29,0,10*ROW('Water Data'!I114)))</f>
        <v/>
      </c>
      <c r="CK120" s="330" t="str">
        <f ca="true">+IF(OFFSET('Sanitation Data'!$D$28,0,10*ROW('Sanitation Data'!D114))="","",OFFSET('Sanitation Data'!$D$28,0,10*ROW('Sanitation Data'!D114)))</f>
        <v/>
      </c>
      <c r="CL120" s="330" t="str">
        <f ca="true">+IF(OFFSET('Sanitation Data'!$D$29,0,10*ROW('Sanitation Data'!D114))="","",OFFSET('Sanitation Data'!$D$29,0,10*ROW('Sanitation Data'!D114)))</f>
        <v/>
      </c>
      <c r="CM120" s="330" t="str">
        <f ca="true">+IF(OFFSET('Sanitation Data'!$D$30,0,10*ROW('Sanitation Data'!D114))="","",OFFSET('Sanitation Data'!$D$30,0,10*ROW('Sanitation Data'!D114)))</f>
        <v/>
      </c>
      <c r="CN120" s="330" t="str">
        <f ca="true">+IF(OFFSET('Sanitation Data'!$D$31,0,10*ROW('Sanitation Data'!D114))="","",OFFSET('Sanitation Data'!$D$31,0,10*ROW('Sanitation Data'!D114)))</f>
        <v/>
      </c>
      <c r="CO120" s="330" t="str">
        <f ca="true">+IF(OFFSET('Sanitation Data'!$D$32,0,10*ROW('Sanitation Data'!D114))="","",OFFSET('Sanitation Data'!$D$32,0,10*ROW('Sanitation Data'!D114)))</f>
        <v/>
      </c>
      <c r="CP120" s="330" t="str">
        <f ca="true">+IF(OFFSET('Sanitation Data'!$E$28,0,10*ROW('Sanitation Data'!E114))="","",OFFSET('Sanitation Data'!$E$28,0,10*ROW('Sanitation Data'!E114)))</f>
        <v/>
      </c>
      <c r="CQ120" s="330" t="str">
        <f ca="true">+IF(OFFSET('Sanitation Data'!$E$29,0,10*ROW('Sanitation Data'!E114))="","",OFFSET('Sanitation Data'!$E$29,0,10*ROW('Sanitation Data'!E114)))</f>
        <v/>
      </c>
      <c r="CR120" s="330" t="str">
        <f ca="true">+IF(OFFSET('Sanitation Data'!$E$30,0,10*ROW('Sanitation Data'!E114))="","",OFFSET('Sanitation Data'!$E$30,0,10*ROW('Sanitation Data'!E114)))</f>
        <v/>
      </c>
      <c r="CS120" s="330" t="str">
        <f ca="true">+IF(OFFSET('Sanitation Data'!$E$31,0,10*ROW('Sanitation Data'!E114))="","",OFFSET('Sanitation Data'!$E$31,0,10*ROW('Sanitation Data'!E114)))</f>
        <v/>
      </c>
      <c r="CT120" s="330" t="str">
        <f ca="true">+IF(OFFSET('Sanitation Data'!$E$32,0,10*ROW('Sanitation Data'!E114))="","",OFFSET('Sanitation Data'!$E$32,0,10*ROW('Sanitation Data'!E114)))</f>
        <v/>
      </c>
      <c r="CU120" s="330" t="str">
        <f ca="true">+IF(OFFSET('Sanitation Data'!$F$28,0,10*ROW('Sanitation Data'!F114))="","",OFFSET('Sanitation Data'!$F$28,0,10*ROW('Sanitation Data'!F114)))</f>
        <v/>
      </c>
      <c r="CV120" s="330" t="str">
        <f ca="true">+IF(OFFSET('Sanitation Data'!$F$29,0,10*ROW('Sanitation Data'!F114))="","",OFFSET('Sanitation Data'!$F$29,0,10*ROW('Sanitation Data'!F114)))</f>
        <v/>
      </c>
      <c r="CW120" s="330" t="str">
        <f ca="true">+IF(OFFSET('Sanitation Data'!$F$30,0,10*ROW('Sanitation Data'!F114))="","",OFFSET('Sanitation Data'!$F$30,0,10*ROW('Sanitation Data'!F114)))</f>
        <v/>
      </c>
      <c r="CX120" s="330" t="str">
        <f ca="true">+IF(OFFSET('Sanitation Data'!$F$31,0,10*ROW('Sanitation Data'!F114))="","",OFFSET('Sanitation Data'!$F$31,0,10*ROW('Sanitation Data'!F114)))</f>
        <v/>
      </c>
      <c r="CY120" s="330" t="str">
        <f ca="true">+IF(OFFSET('Sanitation Data'!$F$32,0,10*ROW('Sanitation Data'!F114))="","",OFFSET('Sanitation Data'!$F$32,0,10*ROW('Sanitation Data'!F114)))</f>
        <v/>
      </c>
      <c r="CZ120" s="330" t="str">
        <f ca="true">+IF(OFFSET('Sanitation Data'!$G$28,0,10*ROW('Sanitation Data'!G114))="","",OFFSET('Sanitation Data'!$G$28,0,10*ROW('Sanitation Data'!G114)))</f>
        <v/>
      </c>
      <c r="DA120" s="330" t="str">
        <f ca="true">+IF(OFFSET('Sanitation Data'!$G$29,0,10*ROW('Sanitation Data'!G114))="","",OFFSET('Sanitation Data'!$G$29,0,10*ROW('Sanitation Data'!G114)))</f>
        <v/>
      </c>
      <c r="DB120" s="330" t="str">
        <f ca="true">+IF(OFFSET('Sanitation Data'!$G$30,0,10*ROW('Sanitation Data'!G114))="","",OFFSET('Sanitation Data'!$G$30,0,10*ROW('Sanitation Data'!G114)))</f>
        <v/>
      </c>
      <c r="DC120" s="330" t="str">
        <f ca="true">+IF(OFFSET('Sanitation Data'!$G$31,0,10*ROW('Sanitation Data'!G114))="","",OFFSET('Sanitation Data'!$G$31,0,10*ROW('Sanitation Data'!G114)))</f>
        <v/>
      </c>
      <c r="DD120" s="330" t="str">
        <f ca="true">+IF(OFFSET('Sanitation Data'!$G$32,0,10*ROW('Sanitation Data'!G114))="","",OFFSET('Sanitation Data'!$G$32,0,10*ROW('Sanitation Data'!G114)))</f>
        <v/>
      </c>
      <c r="DE120" s="330" t="str">
        <f ca="true">+IF(OFFSET('Sanitation Data'!$H$28,0,10*ROW('Sanitation Data'!H114))="","",OFFSET('Sanitation Data'!$H$28,0,10*ROW('Sanitation Data'!H114)))</f>
        <v/>
      </c>
      <c r="DF120" s="330" t="str">
        <f ca="true">+IF(OFFSET('Sanitation Data'!$H$29,0,10*ROW('Sanitation Data'!H114))="","",OFFSET('Sanitation Data'!$H$29,0,10*ROW('Sanitation Data'!H114)))</f>
        <v/>
      </c>
      <c r="DG120" s="330" t="str">
        <f ca="true">+IF(OFFSET('Sanitation Data'!$H$30,0,10*ROW('Sanitation Data'!H114))="","",OFFSET('Sanitation Data'!$H$30,0,10*ROW('Sanitation Data'!H114)))</f>
        <v/>
      </c>
      <c r="DH120" s="330" t="str">
        <f ca="true">+IF(OFFSET('Sanitation Data'!$H$31,0,10*ROW('Sanitation Data'!H114))="","",OFFSET('Sanitation Data'!$H$31,0,10*ROW('Sanitation Data'!H114)))</f>
        <v/>
      </c>
      <c r="DI120" s="330" t="str">
        <f ca="true">+IF(OFFSET('Sanitation Data'!$H$32,0,10*ROW('Sanitation Data'!H114))="","",OFFSET('Sanitation Data'!$H$32,0,10*ROW('Sanitation Data'!H114)))</f>
        <v/>
      </c>
      <c r="DJ120" s="330" t="str">
        <f ca="true">+IF(OFFSET('Sanitation Data'!$I$28,0,10*ROW('Sanitation Data'!I114))="","",OFFSET('Sanitation Data'!$I$28,0,10*ROW('Sanitation Data'!I114)))</f>
        <v/>
      </c>
      <c r="DK120" s="330" t="str">
        <f ca="true">+IF(OFFSET('Sanitation Data'!$I$29,0,10*ROW('Sanitation Data'!I114))="","",OFFSET('Sanitation Data'!$I$29,0,10*ROW('Sanitation Data'!I114)))</f>
        <v/>
      </c>
      <c r="DL120" s="330" t="str">
        <f ca="true">+IF(OFFSET('Sanitation Data'!$I$30,0,10*ROW('Sanitation Data'!I114))="","",OFFSET('Sanitation Data'!$I$30,0,10*ROW('Sanitation Data'!I114)))</f>
        <v/>
      </c>
      <c r="DM120" s="330" t="str">
        <f ca="true">+IF(OFFSET('Sanitation Data'!$I$31,0,10*ROW('Sanitation Data'!I114))="","",OFFSET('Sanitation Data'!$I$31,0,10*ROW('Sanitation Data'!I114)))</f>
        <v/>
      </c>
      <c r="DN120" s="330" t="str">
        <f ca="true">+IF(OFFSET('Sanitation Data'!$I$32,0,10*ROW('Sanitation Data'!I114))="","",OFFSET('Sanitation Data'!$I$32,0,10*ROW('Sanitation Data'!I114)))</f>
        <v/>
      </c>
      <c r="DO120" s="330" t="str">
        <f ca="true">+IF(OFFSET('Hygiene Data'!$D$11,0,10*ROW('Hygiene Data'!D114))="","",OFFSET('Hygiene Data'!$D$11,0,10*ROW('Hygiene Data'!D114)))</f>
        <v/>
      </c>
      <c r="DP120" s="330" t="str">
        <f ca="true">+IF(OFFSET('Hygiene Data'!$D$12,0,10*ROW('Hygiene Data'!D114))="","",OFFSET('Hygiene Data'!$D$12,0,10*ROW('Hygiene Data'!D114)))</f>
        <v/>
      </c>
      <c r="DQ120" s="330" t="str">
        <f ca="true">+IF(OFFSET('Hygiene Data'!$D$13,0,10*ROW('Hygiene Data'!D114))="","",OFFSET('Hygiene Data'!$D$13,0,10*ROW('Hygiene Data'!D114)))</f>
        <v/>
      </c>
      <c r="DR120" s="330" t="str">
        <f ca="true">+IF(OFFSET('Hygiene Data'!$E$11,0,10*ROW('Hygiene Data'!E114))="","",OFFSET('Hygiene Data'!$E$11,0,10*ROW('Hygiene Data'!E114)))</f>
        <v/>
      </c>
      <c r="DS120" s="330" t="str">
        <f ca="true">+IF(OFFSET('Hygiene Data'!$E$12,0,10*ROW('Hygiene Data'!E114))="","",OFFSET('Hygiene Data'!$E$12,0,10*ROW('Hygiene Data'!E114)))</f>
        <v/>
      </c>
      <c r="DT120" s="330" t="str">
        <f ca="true">+IF(OFFSET('Hygiene Data'!$E$13,0,10*ROW('Hygiene Data'!E114))="","",OFFSET('Hygiene Data'!$E$13,0,10*ROW('Hygiene Data'!E114)))</f>
        <v/>
      </c>
      <c r="DU120" s="330" t="str">
        <f ca="true">+IF(OFFSET('Hygiene Data'!$F$11,0,10*ROW('Hygiene Data'!F114))="","",OFFSET('Hygiene Data'!$F$11,0,10*ROW('Hygiene Data'!F114)))</f>
        <v/>
      </c>
      <c r="DV120" s="330" t="str">
        <f ca="true">+IF(OFFSET('Hygiene Data'!$F$12,0,10*ROW('Hygiene Data'!F114))="","",OFFSET('Hygiene Data'!$F$12,0,10*ROW('Hygiene Data'!F114)))</f>
        <v/>
      </c>
      <c r="DW120" s="330" t="str">
        <f ca="true">+IF(OFFSET('Hygiene Data'!$F$13,0,10*ROW('Hygiene Data'!F114))="","",OFFSET('Hygiene Data'!$F$13,0,10*ROW('Hygiene Data'!F114)))</f>
        <v/>
      </c>
      <c r="DX120" s="330" t="str">
        <f ca="true">+IF(OFFSET('Hygiene Data'!$G$11,0,10*ROW('Hygiene Data'!G114))="","",OFFSET('Hygiene Data'!$G$11,0,10*ROW('Hygiene Data'!G114)))</f>
        <v/>
      </c>
      <c r="DY120" s="330" t="str">
        <f ca="true">+IF(OFFSET('Hygiene Data'!$G$12,0,10*ROW('Hygiene Data'!G114))="","",OFFSET('Hygiene Data'!$G$12,0,10*ROW('Hygiene Data'!G114)))</f>
        <v/>
      </c>
      <c r="DZ120" s="330" t="str">
        <f ca="true">+IF(OFFSET('Hygiene Data'!$G$13,0,10*ROW('Hygiene Data'!G114))="","",OFFSET('Hygiene Data'!$G$13,0,10*ROW('Hygiene Data'!G114)))</f>
        <v/>
      </c>
      <c r="EA120" s="330" t="str">
        <f ca="true">+IF(OFFSET('Hygiene Data'!$H$11,0,10*ROW('Hygiene Data'!H114))="","",OFFSET('Hygiene Data'!$H$11,0,10*ROW('Hygiene Data'!H114)))</f>
        <v/>
      </c>
      <c r="EB120" s="330" t="str">
        <f ca="true">+IF(OFFSET('Hygiene Data'!$H$12,0,10*ROW('Hygiene Data'!H114))="","",OFFSET('Hygiene Data'!$H$12,0,10*ROW('Hygiene Data'!H114)))</f>
        <v/>
      </c>
      <c r="EC120" s="330" t="str">
        <f ca="true">+IF(OFFSET('Hygiene Data'!$H$13,0,10*ROW('Hygiene Data'!H114))="","",OFFSET('Hygiene Data'!$H$13,0,10*ROW('Hygiene Data'!H114)))</f>
        <v/>
      </c>
      <c r="ED120" s="330" t="str">
        <f ca="true">+IF(OFFSET('Hygiene Data'!$I$11,0,10*ROW('Hygiene Data'!I114))="","",OFFSET('Hygiene Data'!$I$11,0,10*ROW('Hygiene Data'!I114)))</f>
        <v/>
      </c>
      <c r="EE120" s="330" t="str">
        <f ca="true">+IF(OFFSET('Hygiene Data'!$I$12,0,10*ROW('Hygiene Data'!I114))="","",OFFSET('Hygiene Data'!$I$12,0,10*ROW('Hygiene Data'!I114)))</f>
        <v/>
      </c>
      <c r="EF120" s="33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90"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30"/>
      <c r="BS121" s="330" t="str">
        <f ca="true">+IF(OFFSET('Water Data'!$D$27,0,10*ROW('Water Data'!D115))="","",OFFSET('Water Data'!$D$27,0,10*ROW('Water Data'!D115)))</f>
        <v/>
      </c>
      <c r="BT121" s="330" t="str">
        <f ca="true">+IF(OFFSET('Water Data'!$D$28,0,10*ROW('Water Data'!D115))="","",OFFSET('Water Data'!$D$28,0,10*ROW('Water Data'!D115)))</f>
        <v/>
      </c>
      <c r="BU121" s="330" t="str">
        <f ca="true">+IF(OFFSET('Water Data'!$D$29,0,10*ROW('Water Data'!D115))="","",OFFSET('Water Data'!$D$29,0,10*ROW('Water Data'!D115)))</f>
        <v/>
      </c>
      <c r="BV121" s="330" t="str">
        <f ca="true">+IF(OFFSET('Water Data'!$E$27,0,10*ROW('Water Data'!E115))="","",OFFSET('Water Data'!$E$27,0,10*ROW('Water Data'!E115)))</f>
        <v/>
      </c>
      <c r="BW121" s="330" t="str">
        <f ca="true">+IF(OFFSET('Water Data'!$E$28,0,10*ROW('Water Data'!E115))="","",OFFSET('Water Data'!$E$28,0,10*ROW('Water Data'!E115)))</f>
        <v/>
      </c>
      <c r="BX121" s="330" t="str">
        <f ca="true">+IF(OFFSET('Water Data'!$E$29,0,10*ROW('Water Data'!E115))="","",OFFSET('Water Data'!$E$29,0,10*ROW('Water Data'!E115)))</f>
        <v/>
      </c>
      <c r="BY121" s="330" t="str">
        <f ca="true">+IF(OFFSET('Water Data'!$F$27,0,10*ROW('Water Data'!F115))="","",OFFSET('Water Data'!$F$27,0,10*ROW('Water Data'!F115)))</f>
        <v/>
      </c>
      <c r="BZ121" s="330" t="str">
        <f ca="true">+IF(OFFSET('Water Data'!$F$28,0,10*ROW('Water Data'!F115))="","",OFFSET('Water Data'!$F$28,0,10*ROW('Water Data'!F115)))</f>
        <v/>
      </c>
      <c r="CA121" s="330" t="str">
        <f ca="true">+IF(OFFSET('Water Data'!$F$29,0,10*ROW('Water Data'!F115))="","",OFFSET('Water Data'!$F$29,0,10*ROW('Water Data'!F115)))</f>
        <v/>
      </c>
      <c r="CB121" s="330" t="str">
        <f ca="true">+IF(OFFSET('Water Data'!$G$27,0,10*ROW('Water Data'!G115))="","",OFFSET('Water Data'!$G$27,0,10*ROW('Water Data'!G115)))</f>
        <v/>
      </c>
      <c r="CC121" s="330" t="str">
        <f ca="true">+IF(OFFSET('Water Data'!$G$28,0,10*ROW('Water Data'!G115))="","",OFFSET('Water Data'!$G$28,0,10*ROW('Water Data'!G115)))</f>
        <v/>
      </c>
      <c r="CD121" s="330" t="str">
        <f ca="true">+IF(OFFSET('Water Data'!$G$29,0,10*ROW('Water Data'!G115))="","",OFFSET('Water Data'!$G$29,0,10*ROW('Water Data'!G115)))</f>
        <v/>
      </c>
      <c r="CE121" s="330" t="str">
        <f ca="true">+IF(OFFSET('Water Data'!$H$27,0,10*ROW('Water Data'!H115))="","",OFFSET('Water Data'!$H$27,0,10*ROW('Water Data'!H115)))</f>
        <v/>
      </c>
      <c r="CF121" s="330" t="str">
        <f ca="true">+IF(OFFSET('Water Data'!$H$28,0,10*ROW('Water Data'!H115))="","",OFFSET('Water Data'!$H$28,0,10*ROW('Water Data'!H115)))</f>
        <v/>
      </c>
      <c r="CG121" s="330" t="str">
        <f ca="true">+IF(OFFSET('Water Data'!$H$29,0,10*ROW('Water Data'!H115))="","",OFFSET('Water Data'!$H$29,0,10*ROW('Water Data'!H115)))</f>
        <v/>
      </c>
      <c r="CH121" s="330" t="str">
        <f ca="true">+IF(OFFSET('Water Data'!$I$27,0,10*ROW('Water Data'!I115))="","",OFFSET('Water Data'!$I$27,0,10*ROW('Water Data'!I115)))</f>
        <v/>
      </c>
      <c r="CI121" s="330" t="str">
        <f ca="true">+IF(OFFSET('Water Data'!$I$28,0,10*ROW('Water Data'!I115))="","",OFFSET('Water Data'!$I$28,0,10*ROW('Water Data'!I115)))</f>
        <v/>
      </c>
      <c r="CJ121" s="330" t="str">
        <f ca="true">+IF(OFFSET('Water Data'!$I$29,0,10*ROW('Water Data'!I115))="","",OFFSET('Water Data'!$I$29,0,10*ROW('Water Data'!I115)))</f>
        <v/>
      </c>
      <c r="CK121" s="330" t="str">
        <f ca="true">+IF(OFFSET('Sanitation Data'!$D$28,0,10*ROW('Sanitation Data'!D115))="","",OFFSET('Sanitation Data'!$D$28,0,10*ROW('Sanitation Data'!D115)))</f>
        <v/>
      </c>
      <c r="CL121" s="330" t="str">
        <f ca="true">+IF(OFFSET('Sanitation Data'!$D$29,0,10*ROW('Sanitation Data'!D115))="","",OFFSET('Sanitation Data'!$D$29,0,10*ROW('Sanitation Data'!D115)))</f>
        <v/>
      </c>
      <c r="CM121" s="330" t="str">
        <f ca="true">+IF(OFFSET('Sanitation Data'!$D$30,0,10*ROW('Sanitation Data'!D115))="","",OFFSET('Sanitation Data'!$D$30,0,10*ROW('Sanitation Data'!D115)))</f>
        <v/>
      </c>
      <c r="CN121" s="330" t="str">
        <f ca="true">+IF(OFFSET('Sanitation Data'!$D$31,0,10*ROW('Sanitation Data'!D115))="","",OFFSET('Sanitation Data'!$D$31,0,10*ROW('Sanitation Data'!D115)))</f>
        <v/>
      </c>
      <c r="CO121" s="330" t="str">
        <f ca="true">+IF(OFFSET('Sanitation Data'!$D$32,0,10*ROW('Sanitation Data'!D115))="","",OFFSET('Sanitation Data'!$D$32,0,10*ROW('Sanitation Data'!D115)))</f>
        <v/>
      </c>
      <c r="CP121" s="330" t="str">
        <f ca="true">+IF(OFFSET('Sanitation Data'!$E$28,0,10*ROW('Sanitation Data'!E115))="","",OFFSET('Sanitation Data'!$E$28,0,10*ROW('Sanitation Data'!E115)))</f>
        <v/>
      </c>
      <c r="CQ121" s="330" t="str">
        <f ca="true">+IF(OFFSET('Sanitation Data'!$E$29,0,10*ROW('Sanitation Data'!E115))="","",OFFSET('Sanitation Data'!$E$29,0,10*ROW('Sanitation Data'!E115)))</f>
        <v/>
      </c>
      <c r="CR121" s="330" t="str">
        <f ca="true">+IF(OFFSET('Sanitation Data'!$E$30,0,10*ROW('Sanitation Data'!E115))="","",OFFSET('Sanitation Data'!$E$30,0,10*ROW('Sanitation Data'!E115)))</f>
        <v/>
      </c>
      <c r="CS121" s="330" t="str">
        <f ca="true">+IF(OFFSET('Sanitation Data'!$E$31,0,10*ROW('Sanitation Data'!E115))="","",OFFSET('Sanitation Data'!$E$31,0,10*ROW('Sanitation Data'!E115)))</f>
        <v/>
      </c>
      <c r="CT121" s="330" t="str">
        <f ca="true">+IF(OFFSET('Sanitation Data'!$E$32,0,10*ROW('Sanitation Data'!E115))="","",OFFSET('Sanitation Data'!$E$32,0,10*ROW('Sanitation Data'!E115)))</f>
        <v/>
      </c>
      <c r="CU121" s="330" t="str">
        <f ca="true">+IF(OFFSET('Sanitation Data'!$F$28,0,10*ROW('Sanitation Data'!F115))="","",OFFSET('Sanitation Data'!$F$28,0,10*ROW('Sanitation Data'!F115)))</f>
        <v/>
      </c>
      <c r="CV121" s="330" t="str">
        <f ca="true">+IF(OFFSET('Sanitation Data'!$F$29,0,10*ROW('Sanitation Data'!F115))="","",OFFSET('Sanitation Data'!$F$29,0,10*ROW('Sanitation Data'!F115)))</f>
        <v/>
      </c>
      <c r="CW121" s="330" t="str">
        <f ca="true">+IF(OFFSET('Sanitation Data'!$F$30,0,10*ROW('Sanitation Data'!F115))="","",OFFSET('Sanitation Data'!$F$30,0,10*ROW('Sanitation Data'!F115)))</f>
        <v/>
      </c>
      <c r="CX121" s="330" t="str">
        <f ca="true">+IF(OFFSET('Sanitation Data'!$F$31,0,10*ROW('Sanitation Data'!F115))="","",OFFSET('Sanitation Data'!$F$31,0,10*ROW('Sanitation Data'!F115)))</f>
        <v/>
      </c>
      <c r="CY121" s="330" t="str">
        <f ca="true">+IF(OFFSET('Sanitation Data'!$F$32,0,10*ROW('Sanitation Data'!F115))="","",OFFSET('Sanitation Data'!$F$32,0,10*ROW('Sanitation Data'!F115)))</f>
        <v/>
      </c>
      <c r="CZ121" s="330" t="str">
        <f ca="true">+IF(OFFSET('Sanitation Data'!$G$28,0,10*ROW('Sanitation Data'!G115))="","",OFFSET('Sanitation Data'!$G$28,0,10*ROW('Sanitation Data'!G115)))</f>
        <v/>
      </c>
      <c r="DA121" s="330" t="str">
        <f ca="true">+IF(OFFSET('Sanitation Data'!$G$29,0,10*ROW('Sanitation Data'!G115))="","",OFFSET('Sanitation Data'!$G$29,0,10*ROW('Sanitation Data'!G115)))</f>
        <v/>
      </c>
      <c r="DB121" s="330" t="str">
        <f ca="true">+IF(OFFSET('Sanitation Data'!$G$30,0,10*ROW('Sanitation Data'!G115))="","",OFFSET('Sanitation Data'!$G$30,0,10*ROW('Sanitation Data'!G115)))</f>
        <v/>
      </c>
      <c r="DC121" s="330" t="str">
        <f ca="true">+IF(OFFSET('Sanitation Data'!$G$31,0,10*ROW('Sanitation Data'!G115))="","",OFFSET('Sanitation Data'!$G$31,0,10*ROW('Sanitation Data'!G115)))</f>
        <v/>
      </c>
      <c r="DD121" s="330" t="str">
        <f ca="true">+IF(OFFSET('Sanitation Data'!$G$32,0,10*ROW('Sanitation Data'!G115))="","",OFFSET('Sanitation Data'!$G$32,0,10*ROW('Sanitation Data'!G115)))</f>
        <v/>
      </c>
      <c r="DE121" s="330" t="str">
        <f ca="true">+IF(OFFSET('Sanitation Data'!$H$28,0,10*ROW('Sanitation Data'!H115))="","",OFFSET('Sanitation Data'!$H$28,0,10*ROW('Sanitation Data'!H115)))</f>
        <v/>
      </c>
      <c r="DF121" s="330" t="str">
        <f ca="true">+IF(OFFSET('Sanitation Data'!$H$29,0,10*ROW('Sanitation Data'!H115))="","",OFFSET('Sanitation Data'!$H$29,0,10*ROW('Sanitation Data'!H115)))</f>
        <v/>
      </c>
      <c r="DG121" s="330" t="str">
        <f ca="true">+IF(OFFSET('Sanitation Data'!$H$30,0,10*ROW('Sanitation Data'!H115))="","",OFFSET('Sanitation Data'!$H$30,0,10*ROW('Sanitation Data'!H115)))</f>
        <v/>
      </c>
      <c r="DH121" s="330" t="str">
        <f ca="true">+IF(OFFSET('Sanitation Data'!$H$31,0,10*ROW('Sanitation Data'!H115))="","",OFFSET('Sanitation Data'!$H$31,0,10*ROW('Sanitation Data'!H115)))</f>
        <v/>
      </c>
      <c r="DI121" s="330" t="str">
        <f ca="true">+IF(OFFSET('Sanitation Data'!$H$32,0,10*ROW('Sanitation Data'!H115))="","",OFFSET('Sanitation Data'!$H$32,0,10*ROW('Sanitation Data'!H115)))</f>
        <v/>
      </c>
      <c r="DJ121" s="330" t="str">
        <f ca="true">+IF(OFFSET('Sanitation Data'!$I$28,0,10*ROW('Sanitation Data'!I115))="","",OFFSET('Sanitation Data'!$I$28,0,10*ROW('Sanitation Data'!I115)))</f>
        <v/>
      </c>
      <c r="DK121" s="330" t="str">
        <f ca="true">+IF(OFFSET('Sanitation Data'!$I$29,0,10*ROW('Sanitation Data'!I115))="","",OFFSET('Sanitation Data'!$I$29,0,10*ROW('Sanitation Data'!I115)))</f>
        <v/>
      </c>
      <c r="DL121" s="330" t="str">
        <f ca="true">+IF(OFFSET('Sanitation Data'!$I$30,0,10*ROW('Sanitation Data'!I115))="","",OFFSET('Sanitation Data'!$I$30,0,10*ROW('Sanitation Data'!I115)))</f>
        <v/>
      </c>
      <c r="DM121" s="330" t="str">
        <f ca="true">+IF(OFFSET('Sanitation Data'!$I$31,0,10*ROW('Sanitation Data'!I115))="","",OFFSET('Sanitation Data'!$I$31,0,10*ROW('Sanitation Data'!I115)))</f>
        <v/>
      </c>
      <c r="DN121" s="330" t="str">
        <f ca="true">+IF(OFFSET('Sanitation Data'!$I$32,0,10*ROW('Sanitation Data'!I115))="","",OFFSET('Sanitation Data'!$I$32,0,10*ROW('Sanitation Data'!I115)))</f>
        <v/>
      </c>
      <c r="DO121" s="330" t="str">
        <f ca="true">+IF(OFFSET('Hygiene Data'!$D$11,0,10*ROW('Hygiene Data'!D115))="","",OFFSET('Hygiene Data'!$D$11,0,10*ROW('Hygiene Data'!D115)))</f>
        <v/>
      </c>
      <c r="DP121" s="330" t="str">
        <f ca="true">+IF(OFFSET('Hygiene Data'!$D$12,0,10*ROW('Hygiene Data'!D115))="","",OFFSET('Hygiene Data'!$D$12,0,10*ROW('Hygiene Data'!D115)))</f>
        <v/>
      </c>
      <c r="DQ121" s="330" t="str">
        <f ca="true">+IF(OFFSET('Hygiene Data'!$D$13,0,10*ROW('Hygiene Data'!D115))="","",OFFSET('Hygiene Data'!$D$13,0,10*ROW('Hygiene Data'!D115)))</f>
        <v/>
      </c>
      <c r="DR121" s="330" t="str">
        <f ca="true">+IF(OFFSET('Hygiene Data'!$E$11,0,10*ROW('Hygiene Data'!E115))="","",OFFSET('Hygiene Data'!$E$11,0,10*ROW('Hygiene Data'!E115)))</f>
        <v/>
      </c>
      <c r="DS121" s="330" t="str">
        <f ca="true">+IF(OFFSET('Hygiene Data'!$E$12,0,10*ROW('Hygiene Data'!E115))="","",OFFSET('Hygiene Data'!$E$12,0,10*ROW('Hygiene Data'!E115)))</f>
        <v/>
      </c>
      <c r="DT121" s="330" t="str">
        <f ca="true">+IF(OFFSET('Hygiene Data'!$E$13,0,10*ROW('Hygiene Data'!E115))="","",OFFSET('Hygiene Data'!$E$13,0,10*ROW('Hygiene Data'!E115)))</f>
        <v/>
      </c>
      <c r="DU121" s="330" t="str">
        <f ca="true">+IF(OFFSET('Hygiene Data'!$F$11,0,10*ROW('Hygiene Data'!F115))="","",OFFSET('Hygiene Data'!$F$11,0,10*ROW('Hygiene Data'!F115)))</f>
        <v/>
      </c>
      <c r="DV121" s="330" t="str">
        <f ca="true">+IF(OFFSET('Hygiene Data'!$F$12,0,10*ROW('Hygiene Data'!F115))="","",OFFSET('Hygiene Data'!$F$12,0,10*ROW('Hygiene Data'!F115)))</f>
        <v/>
      </c>
      <c r="DW121" s="330" t="str">
        <f ca="true">+IF(OFFSET('Hygiene Data'!$F$13,0,10*ROW('Hygiene Data'!F115))="","",OFFSET('Hygiene Data'!$F$13,0,10*ROW('Hygiene Data'!F115)))</f>
        <v/>
      </c>
      <c r="DX121" s="330" t="str">
        <f ca="true">+IF(OFFSET('Hygiene Data'!$G$11,0,10*ROW('Hygiene Data'!G115))="","",OFFSET('Hygiene Data'!$G$11,0,10*ROW('Hygiene Data'!G115)))</f>
        <v/>
      </c>
      <c r="DY121" s="330" t="str">
        <f ca="true">+IF(OFFSET('Hygiene Data'!$G$12,0,10*ROW('Hygiene Data'!G115))="","",OFFSET('Hygiene Data'!$G$12,0,10*ROW('Hygiene Data'!G115)))</f>
        <v/>
      </c>
      <c r="DZ121" s="330" t="str">
        <f ca="true">+IF(OFFSET('Hygiene Data'!$G$13,0,10*ROW('Hygiene Data'!G115))="","",OFFSET('Hygiene Data'!$G$13,0,10*ROW('Hygiene Data'!G115)))</f>
        <v/>
      </c>
      <c r="EA121" s="330" t="str">
        <f ca="true">+IF(OFFSET('Hygiene Data'!$H$11,0,10*ROW('Hygiene Data'!H115))="","",OFFSET('Hygiene Data'!$H$11,0,10*ROW('Hygiene Data'!H115)))</f>
        <v/>
      </c>
      <c r="EB121" s="330" t="str">
        <f ca="true">+IF(OFFSET('Hygiene Data'!$H$12,0,10*ROW('Hygiene Data'!H115))="","",OFFSET('Hygiene Data'!$H$12,0,10*ROW('Hygiene Data'!H115)))</f>
        <v/>
      </c>
      <c r="EC121" s="330" t="str">
        <f ca="true">+IF(OFFSET('Hygiene Data'!$H$13,0,10*ROW('Hygiene Data'!H115))="","",OFFSET('Hygiene Data'!$H$13,0,10*ROW('Hygiene Data'!H115)))</f>
        <v/>
      </c>
      <c r="ED121" s="330" t="str">
        <f ca="true">+IF(OFFSET('Hygiene Data'!$I$11,0,10*ROW('Hygiene Data'!I115))="","",OFFSET('Hygiene Data'!$I$11,0,10*ROW('Hygiene Data'!I115)))</f>
        <v/>
      </c>
      <c r="EE121" s="330" t="str">
        <f ca="true">+IF(OFFSET('Hygiene Data'!$I$12,0,10*ROW('Hygiene Data'!I115))="","",OFFSET('Hygiene Data'!$I$12,0,10*ROW('Hygiene Data'!I115)))</f>
        <v/>
      </c>
      <c r="EF121" s="33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90"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30"/>
      <c r="BS122" s="330" t="str">
        <f ca="true">+IF(OFFSET('Water Data'!$D$27,0,10*ROW('Water Data'!D116))="","",OFFSET('Water Data'!$D$27,0,10*ROW('Water Data'!D116)))</f>
        <v/>
      </c>
      <c r="BT122" s="330" t="str">
        <f ca="true">+IF(OFFSET('Water Data'!$D$28,0,10*ROW('Water Data'!D116))="","",OFFSET('Water Data'!$D$28,0,10*ROW('Water Data'!D116)))</f>
        <v/>
      </c>
      <c r="BU122" s="330" t="str">
        <f ca="true">+IF(OFFSET('Water Data'!$D$29,0,10*ROW('Water Data'!D116))="","",OFFSET('Water Data'!$D$29,0,10*ROW('Water Data'!D116)))</f>
        <v/>
      </c>
      <c r="BV122" s="330" t="str">
        <f ca="true">+IF(OFFSET('Water Data'!$E$27,0,10*ROW('Water Data'!E116))="","",OFFSET('Water Data'!$E$27,0,10*ROW('Water Data'!E116)))</f>
        <v/>
      </c>
      <c r="BW122" s="330" t="str">
        <f ca="true">+IF(OFFSET('Water Data'!$E$28,0,10*ROW('Water Data'!E116))="","",OFFSET('Water Data'!$E$28,0,10*ROW('Water Data'!E116)))</f>
        <v/>
      </c>
      <c r="BX122" s="330" t="str">
        <f ca="true">+IF(OFFSET('Water Data'!$E$29,0,10*ROW('Water Data'!E116))="","",OFFSET('Water Data'!$E$29,0,10*ROW('Water Data'!E116)))</f>
        <v/>
      </c>
      <c r="BY122" s="330" t="str">
        <f ca="true">+IF(OFFSET('Water Data'!$F$27,0,10*ROW('Water Data'!F116))="","",OFFSET('Water Data'!$F$27,0,10*ROW('Water Data'!F116)))</f>
        <v/>
      </c>
      <c r="BZ122" s="330" t="str">
        <f ca="true">+IF(OFFSET('Water Data'!$F$28,0,10*ROW('Water Data'!F116))="","",OFFSET('Water Data'!$F$28,0,10*ROW('Water Data'!F116)))</f>
        <v/>
      </c>
      <c r="CA122" s="330" t="str">
        <f ca="true">+IF(OFFSET('Water Data'!$F$29,0,10*ROW('Water Data'!F116))="","",OFFSET('Water Data'!$F$29,0,10*ROW('Water Data'!F116)))</f>
        <v/>
      </c>
      <c r="CB122" s="330" t="str">
        <f ca="true">+IF(OFFSET('Water Data'!$G$27,0,10*ROW('Water Data'!G116))="","",OFFSET('Water Data'!$G$27,0,10*ROW('Water Data'!G116)))</f>
        <v/>
      </c>
      <c r="CC122" s="330" t="str">
        <f ca="true">+IF(OFFSET('Water Data'!$G$28,0,10*ROW('Water Data'!G116))="","",OFFSET('Water Data'!$G$28,0,10*ROW('Water Data'!G116)))</f>
        <v/>
      </c>
      <c r="CD122" s="330" t="str">
        <f ca="true">+IF(OFFSET('Water Data'!$G$29,0,10*ROW('Water Data'!G116))="","",OFFSET('Water Data'!$G$29,0,10*ROW('Water Data'!G116)))</f>
        <v/>
      </c>
      <c r="CE122" s="330" t="str">
        <f ca="true">+IF(OFFSET('Water Data'!$H$27,0,10*ROW('Water Data'!H116))="","",OFFSET('Water Data'!$H$27,0,10*ROW('Water Data'!H116)))</f>
        <v/>
      </c>
      <c r="CF122" s="330" t="str">
        <f ca="true">+IF(OFFSET('Water Data'!$H$28,0,10*ROW('Water Data'!H116))="","",OFFSET('Water Data'!$H$28,0,10*ROW('Water Data'!H116)))</f>
        <v/>
      </c>
      <c r="CG122" s="330" t="str">
        <f ca="true">+IF(OFFSET('Water Data'!$H$29,0,10*ROW('Water Data'!H116))="","",OFFSET('Water Data'!$H$29,0,10*ROW('Water Data'!H116)))</f>
        <v/>
      </c>
      <c r="CH122" s="330" t="str">
        <f ca="true">+IF(OFFSET('Water Data'!$I$27,0,10*ROW('Water Data'!I116))="","",OFFSET('Water Data'!$I$27,0,10*ROW('Water Data'!I116)))</f>
        <v/>
      </c>
      <c r="CI122" s="330" t="str">
        <f ca="true">+IF(OFFSET('Water Data'!$I$28,0,10*ROW('Water Data'!I116))="","",OFFSET('Water Data'!$I$28,0,10*ROW('Water Data'!I116)))</f>
        <v/>
      </c>
      <c r="CJ122" s="330" t="str">
        <f ca="true">+IF(OFFSET('Water Data'!$I$29,0,10*ROW('Water Data'!I116))="","",OFFSET('Water Data'!$I$29,0,10*ROW('Water Data'!I116)))</f>
        <v/>
      </c>
      <c r="CK122" s="330" t="str">
        <f ca="true">+IF(OFFSET('Sanitation Data'!$D$28,0,10*ROW('Sanitation Data'!D116))="","",OFFSET('Sanitation Data'!$D$28,0,10*ROW('Sanitation Data'!D116)))</f>
        <v/>
      </c>
      <c r="CL122" s="330" t="str">
        <f ca="true">+IF(OFFSET('Sanitation Data'!$D$29,0,10*ROW('Sanitation Data'!D116))="","",OFFSET('Sanitation Data'!$D$29,0,10*ROW('Sanitation Data'!D116)))</f>
        <v/>
      </c>
      <c r="CM122" s="330" t="str">
        <f ca="true">+IF(OFFSET('Sanitation Data'!$D$30,0,10*ROW('Sanitation Data'!D116))="","",OFFSET('Sanitation Data'!$D$30,0,10*ROW('Sanitation Data'!D116)))</f>
        <v/>
      </c>
      <c r="CN122" s="330" t="str">
        <f ca="true">+IF(OFFSET('Sanitation Data'!$D$31,0,10*ROW('Sanitation Data'!D116))="","",OFFSET('Sanitation Data'!$D$31,0,10*ROW('Sanitation Data'!D116)))</f>
        <v/>
      </c>
      <c r="CO122" s="330" t="str">
        <f ca="true">+IF(OFFSET('Sanitation Data'!$D$32,0,10*ROW('Sanitation Data'!D116))="","",OFFSET('Sanitation Data'!$D$32,0,10*ROW('Sanitation Data'!D116)))</f>
        <v/>
      </c>
      <c r="CP122" s="330" t="str">
        <f ca="true">+IF(OFFSET('Sanitation Data'!$E$28,0,10*ROW('Sanitation Data'!E116))="","",OFFSET('Sanitation Data'!$E$28,0,10*ROW('Sanitation Data'!E116)))</f>
        <v/>
      </c>
      <c r="CQ122" s="330" t="str">
        <f ca="true">+IF(OFFSET('Sanitation Data'!$E$29,0,10*ROW('Sanitation Data'!E116))="","",OFFSET('Sanitation Data'!$E$29,0,10*ROW('Sanitation Data'!E116)))</f>
        <v/>
      </c>
      <c r="CR122" s="330" t="str">
        <f ca="true">+IF(OFFSET('Sanitation Data'!$E$30,0,10*ROW('Sanitation Data'!E116))="","",OFFSET('Sanitation Data'!$E$30,0,10*ROW('Sanitation Data'!E116)))</f>
        <v/>
      </c>
      <c r="CS122" s="330" t="str">
        <f ca="true">+IF(OFFSET('Sanitation Data'!$E$31,0,10*ROW('Sanitation Data'!E116))="","",OFFSET('Sanitation Data'!$E$31,0,10*ROW('Sanitation Data'!E116)))</f>
        <v/>
      </c>
      <c r="CT122" s="330" t="str">
        <f ca="true">+IF(OFFSET('Sanitation Data'!$E$32,0,10*ROW('Sanitation Data'!E116))="","",OFFSET('Sanitation Data'!$E$32,0,10*ROW('Sanitation Data'!E116)))</f>
        <v/>
      </c>
      <c r="CU122" s="330" t="str">
        <f ca="true">+IF(OFFSET('Sanitation Data'!$F$28,0,10*ROW('Sanitation Data'!F116))="","",OFFSET('Sanitation Data'!$F$28,0,10*ROW('Sanitation Data'!F116)))</f>
        <v/>
      </c>
      <c r="CV122" s="330" t="str">
        <f ca="true">+IF(OFFSET('Sanitation Data'!$F$29,0,10*ROW('Sanitation Data'!F116))="","",OFFSET('Sanitation Data'!$F$29,0,10*ROW('Sanitation Data'!F116)))</f>
        <v/>
      </c>
      <c r="CW122" s="330" t="str">
        <f ca="true">+IF(OFFSET('Sanitation Data'!$F$30,0,10*ROW('Sanitation Data'!F116))="","",OFFSET('Sanitation Data'!$F$30,0,10*ROW('Sanitation Data'!F116)))</f>
        <v/>
      </c>
      <c r="CX122" s="330" t="str">
        <f ca="true">+IF(OFFSET('Sanitation Data'!$F$31,0,10*ROW('Sanitation Data'!F116))="","",OFFSET('Sanitation Data'!$F$31,0,10*ROW('Sanitation Data'!F116)))</f>
        <v/>
      </c>
      <c r="CY122" s="330" t="str">
        <f ca="true">+IF(OFFSET('Sanitation Data'!$F$32,0,10*ROW('Sanitation Data'!F116))="","",OFFSET('Sanitation Data'!$F$32,0,10*ROW('Sanitation Data'!F116)))</f>
        <v/>
      </c>
      <c r="CZ122" s="330" t="str">
        <f ca="true">+IF(OFFSET('Sanitation Data'!$G$28,0,10*ROW('Sanitation Data'!G116))="","",OFFSET('Sanitation Data'!$G$28,0,10*ROW('Sanitation Data'!G116)))</f>
        <v/>
      </c>
      <c r="DA122" s="330" t="str">
        <f ca="true">+IF(OFFSET('Sanitation Data'!$G$29,0,10*ROW('Sanitation Data'!G116))="","",OFFSET('Sanitation Data'!$G$29,0,10*ROW('Sanitation Data'!G116)))</f>
        <v/>
      </c>
      <c r="DB122" s="330" t="str">
        <f ca="true">+IF(OFFSET('Sanitation Data'!$G$30,0,10*ROW('Sanitation Data'!G116))="","",OFFSET('Sanitation Data'!$G$30,0,10*ROW('Sanitation Data'!G116)))</f>
        <v/>
      </c>
      <c r="DC122" s="330" t="str">
        <f ca="true">+IF(OFFSET('Sanitation Data'!$G$31,0,10*ROW('Sanitation Data'!G116))="","",OFFSET('Sanitation Data'!$G$31,0,10*ROW('Sanitation Data'!G116)))</f>
        <v/>
      </c>
      <c r="DD122" s="330" t="str">
        <f ca="true">+IF(OFFSET('Sanitation Data'!$G$32,0,10*ROW('Sanitation Data'!G116))="","",OFFSET('Sanitation Data'!$G$32,0,10*ROW('Sanitation Data'!G116)))</f>
        <v/>
      </c>
      <c r="DE122" s="330" t="str">
        <f ca="true">+IF(OFFSET('Sanitation Data'!$H$28,0,10*ROW('Sanitation Data'!H116))="","",OFFSET('Sanitation Data'!$H$28,0,10*ROW('Sanitation Data'!H116)))</f>
        <v/>
      </c>
      <c r="DF122" s="330" t="str">
        <f ca="true">+IF(OFFSET('Sanitation Data'!$H$29,0,10*ROW('Sanitation Data'!H116))="","",OFFSET('Sanitation Data'!$H$29,0,10*ROW('Sanitation Data'!H116)))</f>
        <v/>
      </c>
      <c r="DG122" s="330" t="str">
        <f ca="true">+IF(OFFSET('Sanitation Data'!$H$30,0,10*ROW('Sanitation Data'!H116))="","",OFFSET('Sanitation Data'!$H$30,0,10*ROW('Sanitation Data'!H116)))</f>
        <v/>
      </c>
      <c r="DH122" s="330" t="str">
        <f ca="true">+IF(OFFSET('Sanitation Data'!$H$31,0,10*ROW('Sanitation Data'!H116))="","",OFFSET('Sanitation Data'!$H$31,0,10*ROW('Sanitation Data'!H116)))</f>
        <v/>
      </c>
      <c r="DI122" s="330" t="str">
        <f ca="true">+IF(OFFSET('Sanitation Data'!$H$32,0,10*ROW('Sanitation Data'!H116))="","",OFFSET('Sanitation Data'!$H$32,0,10*ROW('Sanitation Data'!H116)))</f>
        <v/>
      </c>
      <c r="DJ122" s="330" t="str">
        <f ca="true">+IF(OFFSET('Sanitation Data'!$I$28,0,10*ROW('Sanitation Data'!I116))="","",OFFSET('Sanitation Data'!$I$28,0,10*ROW('Sanitation Data'!I116)))</f>
        <v/>
      </c>
      <c r="DK122" s="330" t="str">
        <f ca="true">+IF(OFFSET('Sanitation Data'!$I$29,0,10*ROW('Sanitation Data'!I116))="","",OFFSET('Sanitation Data'!$I$29,0,10*ROW('Sanitation Data'!I116)))</f>
        <v/>
      </c>
      <c r="DL122" s="330" t="str">
        <f ca="true">+IF(OFFSET('Sanitation Data'!$I$30,0,10*ROW('Sanitation Data'!I116))="","",OFFSET('Sanitation Data'!$I$30,0,10*ROW('Sanitation Data'!I116)))</f>
        <v/>
      </c>
      <c r="DM122" s="330" t="str">
        <f ca="true">+IF(OFFSET('Sanitation Data'!$I$31,0,10*ROW('Sanitation Data'!I116))="","",OFFSET('Sanitation Data'!$I$31,0,10*ROW('Sanitation Data'!I116)))</f>
        <v/>
      </c>
      <c r="DN122" s="330" t="str">
        <f ca="true">+IF(OFFSET('Sanitation Data'!$I$32,0,10*ROW('Sanitation Data'!I116))="","",OFFSET('Sanitation Data'!$I$32,0,10*ROW('Sanitation Data'!I116)))</f>
        <v/>
      </c>
      <c r="DO122" s="330" t="str">
        <f ca="true">+IF(OFFSET('Hygiene Data'!$D$11,0,10*ROW('Hygiene Data'!D116))="","",OFFSET('Hygiene Data'!$D$11,0,10*ROW('Hygiene Data'!D116)))</f>
        <v/>
      </c>
      <c r="DP122" s="330" t="str">
        <f ca="true">+IF(OFFSET('Hygiene Data'!$D$12,0,10*ROW('Hygiene Data'!D116))="","",OFFSET('Hygiene Data'!$D$12,0,10*ROW('Hygiene Data'!D116)))</f>
        <v/>
      </c>
      <c r="DQ122" s="330" t="str">
        <f ca="true">+IF(OFFSET('Hygiene Data'!$D$13,0,10*ROW('Hygiene Data'!D116))="","",OFFSET('Hygiene Data'!$D$13,0,10*ROW('Hygiene Data'!D116)))</f>
        <v/>
      </c>
      <c r="DR122" s="330" t="str">
        <f ca="true">+IF(OFFSET('Hygiene Data'!$E$11,0,10*ROW('Hygiene Data'!E116))="","",OFFSET('Hygiene Data'!$E$11,0,10*ROW('Hygiene Data'!E116)))</f>
        <v/>
      </c>
      <c r="DS122" s="330" t="str">
        <f ca="true">+IF(OFFSET('Hygiene Data'!$E$12,0,10*ROW('Hygiene Data'!E116))="","",OFFSET('Hygiene Data'!$E$12,0,10*ROW('Hygiene Data'!E116)))</f>
        <v/>
      </c>
      <c r="DT122" s="330" t="str">
        <f ca="true">+IF(OFFSET('Hygiene Data'!$E$13,0,10*ROW('Hygiene Data'!E116))="","",OFFSET('Hygiene Data'!$E$13,0,10*ROW('Hygiene Data'!E116)))</f>
        <v/>
      </c>
      <c r="DU122" s="330" t="str">
        <f ca="true">+IF(OFFSET('Hygiene Data'!$F$11,0,10*ROW('Hygiene Data'!F116))="","",OFFSET('Hygiene Data'!$F$11,0,10*ROW('Hygiene Data'!F116)))</f>
        <v/>
      </c>
      <c r="DV122" s="330" t="str">
        <f ca="true">+IF(OFFSET('Hygiene Data'!$F$12,0,10*ROW('Hygiene Data'!F116))="","",OFFSET('Hygiene Data'!$F$12,0,10*ROW('Hygiene Data'!F116)))</f>
        <v/>
      </c>
      <c r="DW122" s="330" t="str">
        <f ca="true">+IF(OFFSET('Hygiene Data'!$F$13,0,10*ROW('Hygiene Data'!F116))="","",OFFSET('Hygiene Data'!$F$13,0,10*ROW('Hygiene Data'!F116)))</f>
        <v/>
      </c>
      <c r="DX122" s="330" t="str">
        <f ca="true">+IF(OFFSET('Hygiene Data'!$G$11,0,10*ROW('Hygiene Data'!G116))="","",OFFSET('Hygiene Data'!$G$11,0,10*ROW('Hygiene Data'!G116)))</f>
        <v/>
      </c>
      <c r="DY122" s="330" t="str">
        <f ca="true">+IF(OFFSET('Hygiene Data'!$G$12,0,10*ROW('Hygiene Data'!G116))="","",OFFSET('Hygiene Data'!$G$12,0,10*ROW('Hygiene Data'!G116)))</f>
        <v/>
      </c>
      <c r="DZ122" s="330" t="str">
        <f ca="true">+IF(OFFSET('Hygiene Data'!$G$13,0,10*ROW('Hygiene Data'!G116))="","",OFFSET('Hygiene Data'!$G$13,0,10*ROW('Hygiene Data'!G116)))</f>
        <v/>
      </c>
      <c r="EA122" s="330" t="str">
        <f ca="true">+IF(OFFSET('Hygiene Data'!$H$11,0,10*ROW('Hygiene Data'!H116))="","",OFFSET('Hygiene Data'!$H$11,0,10*ROW('Hygiene Data'!H116)))</f>
        <v/>
      </c>
      <c r="EB122" s="330" t="str">
        <f ca="true">+IF(OFFSET('Hygiene Data'!$H$12,0,10*ROW('Hygiene Data'!H116))="","",OFFSET('Hygiene Data'!$H$12,0,10*ROW('Hygiene Data'!H116)))</f>
        <v/>
      </c>
      <c r="EC122" s="330" t="str">
        <f ca="true">+IF(OFFSET('Hygiene Data'!$H$13,0,10*ROW('Hygiene Data'!H116))="","",OFFSET('Hygiene Data'!$H$13,0,10*ROW('Hygiene Data'!H116)))</f>
        <v/>
      </c>
      <c r="ED122" s="330" t="str">
        <f ca="true">+IF(OFFSET('Hygiene Data'!$I$11,0,10*ROW('Hygiene Data'!I116))="","",OFFSET('Hygiene Data'!$I$11,0,10*ROW('Hygiene Data'!I116)))</f>
        <v/>
      </c>
      <c r="EE122" s="330" t="str">
        <f ca="true">+IF(OFFSET('Hygiene Data'!$I$12,0,10*ROW('Hygiene Data'!I116))="","",OFFSET('Hygiene Data'!$I$12,0,10*ROW('Hygiene Data'!I116)))</f>
        <v/>
      </c>
      <c r="EF122" s="33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90"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30"/>
      <c r="BS123" s="330" t="str">
        <f ca="true">+IF(OFFSET('Water Data'!$D$27,0,10*ROW('Water Data'!D117))="","",OFFSET('Water Data'!$D$27,0,10*ROW('Water Data'!D117)))</f>
        <v/>
      </c>
      <c r="BT123" s="330" t="str">
        <f ca="true">+IF(OFFSET('Water Data'!$D$28,0,10*ROW('Water Data'!D117))="","",OFFSET('Water Data'!$D$28,0,10*ROW('Water Data'!D117)))</f>
        <v/>
      </c>
      <c r="BU123" s="330" t="str">
        <f ca="true">+IF(OFFSET('Water Data'!$D$29,0,10*ROW('Water Data'!D117))="","",OFFSET('Water Data'!$D$29,0,10*ROW('Water Data'!D117)))</f>
        <v/>
      </c>
      <c r="BV123" s="330" t="str">
        <f ca="true">+IF(OFFSET('Water Data'!$E$27,0,10*ROW('Water Data'!E117))="","",OFFSET('Water Data'!$E$27,0,10*ROW('Water Data'!E117)))</f>
        <v/>
      </c>
      <c r="BW123" s="330" t="str">
        <f ca="true">+IF(OFFSET('Water Data'!$E$28,0,10*ROW('Water Data'!E117))="","",OFFSET('Water Data'!$E$28,0,10*ROW('Water Data'!E117)))</f>
        <v/>
      </c>
      <c r="BX123" s="330" t="str">
        <f ca="true">+IF(OFFSET('Water Data'!$E$29,0,10*ROW('Water Data'!E117))="","",OFFSET('Water Data'!$E$29,0,10*ROW('Water Data'!E117)))</f>
        <v/>
      </c>
      <c r="BY123" s="330" t="str">
        <f ca="true">+IF(OFFSET('Water Data'!$F$27,0,10*ROW('Water Data'!F117))="","",OFFSET('Water Data'!$F$27,0,10*ROW('Water Data'!F117)))</f>
        <v/>
      </c>
      <c r="BZ123" s="330" t="str">
        <f ca="true">+IF(OFFSET('Water Data'!$F$28,0,10*ROW('Water Data'!F117))="","",OFFSET('Water Data'!$F$28,0,10*ROW('Water Data'!F117)))</f>
        <v/>
      </c>
      <c r="CA123" s="330" t="str">
        <f ca="true">+IF(OFFSET('Water Data'!$F$29,0,10*ROW('Water Data'!F117))="","",OFFSET('Water Data'!$F$29,0,10*ROW('Water Data'!F117)))</f>
        <v/>
      </c>
      <c r="CB123" s="330" t="str">
        <f ca="true">+IF(OFFSET('Water Data'!$G$27,0,10*ROW('Water Data'!G117))="","",OFFSET('Water Data'!$G$27,0,10*ROW('Water Data'!G117)))</f>
        <v/>
      </c>
      <c r="CC123" s="330" t="str">
        <f ca="true">+IF(OFFSET('Water Data'!$G$28,0,10*ROW('Water Data'!G117))="","",OFFSET('Water Data'!$G$28,0,10*ROW('Water Data'!G117)))</f>
        <v/>
      </c>
      <c r="CD123" s="330" t="str">
        <f ca="true">+IF(OFFSET('Water Data'!$G$29,0,10*ROW('Water Data'!G117))="","",OFFSET('Water Data'!$G$29,0,10*ROW('Water Data'!G117)))</f>
        <v/>
      </c>
      <c r="CE123" s="330" t="str">
        <f ca="true">+IF(OFFSET('Water Data'!$H$27,0,10*ROW('Water Data'!H117))="","",OFFSET('Water Data'!$H$27,0,10*ROW('Water Data'!H117)))</f>
        <v/>
      </c>
      <c r="CF123" s="330" t="str">
        <f ca="true">+IF(OFFSET('Water Data'!$H$28,0,10*ROW('Water Data'!H117))="","",OFFSET('Water Data'!$H$28,0,10*ROW('Water Data'!H117)))</f>
        <v/>
      </c>
      <c r="CG123" s="330" t="str">
        <f ca="true">+IF(OFFSET('Water Data'!$H$29,0,10*ROW('Water Data'!H117))="","",OFFSET('Water Data'!$H$29,0,10*ROW('Water Data'!H117)))</f>
        <v/>
      </c>
      <c r="CH123" s="330" t="str">
        <f ca="true">+IF(OFFSET('Water Data'!$I$27,0,10*ROW('Water Data'!I117))="","",OFFSET('Water Data'!$I$27,0,10*ROW('Water Data'!I117)))</f>
        <v/>
      </c>
      <c r="CI123" s="330" t="str">
        <f ca="true">+IF(OFFSET('Water Data'!$I$28,0,10*ROW('Water Data'!I117))="","",OFFSET('Water Data'!$I$28,0,10*ROW('Water Data'!I117)))</f>
        <v/>
      </c>
      <c r="CJ123" s="330" t="str">
        <f ca="true">+IF(OFFSET('Water Data'!$I$29,0,10*ROW('Water Data'!I117))="","",OFFSET('Water Data'!$I$29,0,10*ROW('Water Data'!I117)))</f>
        <v/>
      </c>
      <c r="CK123" s="330" t="str">
        <f ca="true">+IF(OFFSET('Sanitation Data'!$D$28,0,10*ROW('Sanitation Data'!D117))="","",OFFSET('Sanitation Data'!$D$28,0,10*ROW('Sanitation Data'!D117)))</f>
        <v/>
      </c>
      <c r="CL123" s="330" t="str">
        <f ca="true">+IF(OFFSET('Sanitation Data'!$D$29,0,10*ROW('Sanitation Data'!D117))="","",OFFSET('Sanitation Data'!$D$29,0,10*ROW('Sanitation Data'!D117)))</f>
        <v/>
      </c>
      <c r="CM123" s="330" t="str">
        <f ca="true">+IF(OFFSET('Sanitation Data'!$D$30,0,10*ROW('Sanitation Data'!D117))="","",OFFSET('Sanitation Data'!$D$30,0,10*ROW('Sanitation Data'!D117)))</f>
        <v/>
      </c>
      <c r="CN123" s="330" t="str">
        <f ca="true">+IF(OFFSET('Sanitation Data'!$D$31,0,10*ROW('Sanitation Data'!D117))="","",OFFSET('Sanitation Data'!$D$31,0,10*ROW('Sanitation Data'!D117)))</f>
        <v/>
      </c>
      <c r="CO123" s="330" t="str">
        <f ca="true">+IF(OFFSET('Sanitation Data'!$D$32,0,10*ROW('Sanitation Data'!D117))="","",OFFSET('Sanitation Data'!$D$32,0,10*ROW('Sanitation Data'!D117)))</f>
        <v/>
      </c>
      <c r="CP123" s="330" t="str">
        <f ca="true">+IF(OFFSET('Sanitation Data'!$E$28,0,10*ROW('Sanitation Data'!E117))="","",OFFSET('Sanitation Data'!$E$28,0,10*ROW('Sanitation Data'!E117)))</f>
        <v/>
      </c>
      <c r="CQ123" s="330" t="str">
        <f ca="true">+IF(OFFSET('Sanitation Data'!$E$29,0,10*ROW('Sanitation Data'!E117))="","",OFFSET('Sanitation Data'!$E$29,0,10*ROW('Sanitation Data'!E117)))</f>
        <v/>
      </c>
      <c r="CR123" s="330" t="str">
        <f ca="true">+IF(OFFSET('Sanitation Data'!$E$30,0,10*ROW('Sanitation Data'!E117))="","",OFFSET('Sanitation Data'!$E$30,0,10*ROW('Sanitation Data'!E117)))</f>
        <v/>
      </c>
      <c r="CS123" s="330" t="str">
        <f ca="true">+IF(OFFSET('Sanitation Data'!$E$31,0,10*ROW('Sanitation Data'!E117))="","",OFFSET('Sanitation Data'!$E$31,0,10*ROW('Sanitation Data'!E117)))</f>
        <v/>
      </c>
      <c r="CT123" s="330" t="str">
        <f ca="true">+IF(OFFSET('Sanitation Data'!$E$32,0,10*ROW('Sanitation Data'!E117))="","",OFFSET('Sanitation Data'!$E$32,0,10*ROW('Sanitation Data'!E117)))</f>
        <v/>
      </c>
      <c r="CU123" s="330" t="str">
        <f ca="true">+IF(OFFSET('Sanitation Data'!$F$28,0,10*ROW('Sanitation Data'!F117))="","",OFFSET('Sanitation Data'!$F$28,0,10*ROW('Sanitation Data'!F117)))</f>
        <v/>
      </c>
      <c r="CV123" s="330" t="str">
        <f ca="true">+IF(OFFSET('Sanitation Data'!$F$29,0,10*ROW('Sanitation Data'!F117))="","",OFFSET('Sanitation Data'!$F$29,0,10*ROW('Sanitation Data'!F117)))</f>
        <v/>
      </c>
      <c r="CW123" s="330" t="str">
        <f ca="true">+IF(OFFSET('Sanitation Data'!$F$30,0,10*ROW('Sanitation Data'!F117))="","",OFFSET('Sanitation Data'!$F$30,0,10*ROW('Sanitation Data'!F117)))</f>
        <v/>
      </c>
      <c r="CX123" s="330" t="str">
        <f ca="true">+IF(OFFSET('Sanitation Data'!$F$31,0,10*ROW('Sanitation Data'!F117))="","",OFFSET('Sanitation Data'!$F$31,0,10*ROW('Sanitation Data'!F117)))</f>
        <v/>
      </c>
      <c r="CY123" s="330" t="str">
        <f ca="true">+IF(OFFSET('Sanitation Data'!$F$32,0,10*ROW('Sanitation Data'!F117))="","",OFFSET('Sanitation Data'!$F$32,0,10*ROW('Sanitation Data'!F117)))</f>
        <v/>
      </c>
      <c r="CZ123" s="330" t="str">
        <f ca="true">+IF(OFFSET('Sanitation Data'!$G$28,0,10*ROW('Sanitation Data'!G117))="","",OFFSET('Sanitation Data'!$G$28,0,10*ROW('Sanitation Data'!G117)))</f>
        <v/>
      </c>
      <c r="DA123" s="330" t="str">
        <f ca="true">+IF(OFFSET('Sanitation Data'!$G$29,0,10*ROW('Sanitation Data'!G117))="","",OFFSET('Sanitation Data'!$G$29,0,10*ROW('Sanitation Data'!G117)))</f>
        <v/>
      </c>
      <c r="DB123" s="330" t="str">
        <f ca="true">+IF(OFFSET('Sanitation Data'!$G$30,0,10*ROW('Sanitation Data'!G117))="","",OFFSET('Sanitation Data'!$G$30,0,10*ROW('Sanitation Data'!G117)))</f>
        <v/>
      </c>
      <c r="DC123" s="330" t="str">
        <f ca="true">+IF(OFFSET('Sanitation Data'!$G$31,0,10*ROW('Sanitation Data'!G117))="","",OFFSET('Sanitation Data'!$G$31,0,10*ROW('Sanitation Data'!G117)))</f>
        <v/>
      </c>
      <c r="DD123" s="330" t="str">
        <f ca="true">+IF(OFFSET('Sanitation Data'!$G$32,0,10*ROW('Sanitation Data'!G117))="","",OFFSET('Sanitation Data'!$G$32,0,10*ROW('Sanitation Data'!G117)))</f>
        <v/>
      </c>
      <c r="DE123" s="330" t="str">
        <f ca="true">+IF(OFFSET('Sanitation Data'!$H$28,0,10*ROW('Sanitation Data'!H117))="","",OFFSET('Sanitation Data'!$H$28,0,10*ROW('Sanitation Data'!H117)))</f>
        <v/>
      </c>
      <c r="DF123" s="330" t="str">
        <f ca="true">+IF(OFFSET('Sanitation Data'!$H$29,0,10*ROW('Sanitation Data'!H117))="","",OFFSET('Sanitation Data'!$H$29,0,10*ROW('Sanitation Data'!H117)))</f>
        <v/>
      </c>
      <c r="DG123" s="330" t="str">
        <f ca="true">+IF(OFFSET('Sanitation Data'!$H$30,0,10*ROW('Sanitation Data'!H117))="","",OFFSET('Sanitation Data'!$H$30,0,10*ROW('Sanitation Data'!H117)))</f>
        <v/>
      </c>
      <c r="DH123" s="330" t="str">
        <f ca="true">+IF(OFFSET('Sanitation Data'!$H$31,0,10*ROW('Sanitation Data'!H117))="","",OFFSET('Sanitation Data'!$H$31,0,10*ROW('Sanitation Data'!H117)))</f>
        <v/>
      </c>
      <c r="DI123" s="330" t="str">
        <f ca="true">+IF(OFFSET('Sanitation Data'!$H$32,0,10*ROW('Sanitation Data'!H117))="","",OFFSET('Sanitation Data'!$H$32,0,10*ROW('Sanitation Data'!H117)))</f>
        <v/>
      </c>
      <c r="DJ123" s="330" t="str">
        <f ca="true">+IF(OFFSET('Sanitation Data'!$I$28,0,10*ROW('Sanitation Data'!I117))="","",OFFSET('Sanitation Data'!$I$28,0,10*ROW('Sanitation Data'!I117)))</f>
        <v/>
      </c>
      <c r="DK123" s="330" t="str">
        <f ca="true">+IF(OFFSET('Sanitation Data'!$I$29,0,10*ROW('Sanitation Data'!I117))="","",OFFSET('Sanitation Data'!$I$29,0,10*ROW('Sanitation Data'!I117)))</f>
        <v/>
      </c>
      <c r="DL123" s="330" t="str">
        <f ca="true">+IF(OFFSET('Sanitation Data'!$I$30,0,10*ROW('Sanitation Data'!I117))="","",OFFSET('Sanitation Data'!$I$30,0,10*ROW('Sanitation Data'!I117)))</f>
        <v/>
      </c>
      <c r="DM123" s="330" t="str">
        <f ca="true">+IF(OFFSET('Sanitation Data'!$I$31,0,10*ROW('Sanitation Data'!I117))="","",OFFSET('Sanitation Data'!$I$31,0,10*ROW('Sanitation Data'!I117)))</f>
        <v/>
      </c>
      <c r="DN123" s="330" t="str">
        <f ca="true">+IF(OFFSET('Sanitation Data'!$I$32,0,10*ROW('Sanitation Data'!I117))="","",OFFSET('Sanitation Data'!$I$32,0,10*ROW('Sanitation Data'!I117)))</f>
        <v/>
      </c>
      <c r="DO123" s="330" t="str">
        <f ca="true">+IF(OFFSET('Hygiene Data'!$D$11,0,10*ROW('Hygiene Data'!D117))="","",OFFSET('Hygiene Data'!$D$11,0,10*ROW('Hygiene Data'!D117)))</f>
        <v/>
      </c>
      <c r="DP123" s="330" t="str">
        <f ca="true">+IF(OFFSET('Hygiene Data'!$D$12,0,10*ROW('Hygiene Data'!D117))="","",OFFSET('Hygiene Data'!$D$12,0,10*ROW('Hygiene Data'!D117)))</f>
        <v/>
      </c>
      <c r="DQ123" s="330" t="str">
        <f ca="true">+IF(OFFSET('Hygiene Data'!$D$13,0,10*ROW('Hygiene Data'!D117))="","",OFFSET('Hygiene Data'!$D$13,0,10*ROW('Hygiene Data'!D117)))</f>
        <v/>
      </c>
      <c r="DR123" s="330" t="str">
        <f ca="true">+IF(OFFSET('Hygiene Data'!$E$11,0,10*ROW('Hygiene Data'!E117))="","",OFFSET('Hygiene Data'!$E$11,0,10*ROW('Hygiene Data'!E117)))</f>
        <v/>
      </c>
      <c r="DS123" s="330" t="str">
        <f ca="true">+IF(OFFSET('Hygiene Data'!$E$12,0,10*ROW('Hygiene Data'!E117))="","",OFFSET('Hygiene Data'!$E$12,0,10*ROW('Hygiene Data'!E117)))</f>
        <v/>
      </c>
      <c r="DT123" s="330" t="str">
        <f ca="true">+IF(OFFSET('Hygiene Data'!$E$13,0,10*ROW('Hygiene Data'!E117))="","",OFFSET('Hygiene Data'!$E$13,0,10*ROW('Hygiene Data'!E117)))</f>
        <v/>
      </c>
      <c r="DU123" s="330" t="str">
        <f ca="true">+IF(OFFSET('Hygiene Data'!$F$11,0,10*ROW('Hygiene Data'!F117))="","",OFFSET('Hygiene Data'!$F$11,0,10*ROW('Hygiene Data'!F117)))</f>
        <v/>
      </c>
      <c r="DV123" s="330" t="str">
        <f ca="true">+IF(OFFSET('Hygiene Data'!$F$12,0,10*ROW('Hygiene Data'!F117))="","",OFFSET('Hygiene Data'!$F$12,0,10*ROW('Hygiene Data'!F117)))</f>
        <v/>
      </c>
      <c r="DW123" s="330" t="str">
        <f ca="true">+IF(OFFSET('Hygiene Data'!$F$13,0,10*ROW('Hygiene Data'!F117))="","",OFFSET('Hygiene Data'!$F$13,0,10*ROW('Hygiene Data'!F117)))</f>
        <v/>
      </c>
      <c r="DX123" s="330" t="str">
        <f ca="true">+IF(OFFSET('Hygiene Data'!$G$11,0,10*ROW('Hygiene Data'!G117))="","",OFFSET('Hygiene Data'!$G$11,0,10*ROW('Hygiene Data'!G117)))</f>
        <v/>
      </c>
      <c r="DY123" s="330" t="str">
        <f ca="true">+IF(OFFSET('Hygiene Data'!$G$12,0,10*ROW('Hygiene Data'!G117))="","",OFFSET('Hygiene Data'!$G$12,0,10*ROW('Hygiene Data'!G117)))</f>
        <v/>
      </c>
      <c r="DZ123" s="330" t="str">
        <f ca="true">+IF(OFFSET('Hygiene Data'!$G$13,0,10*ROW('Hygiene Data'!G117))="","",OFFSET('Hygiene Data'!$G$13,0,10*ROW('Hygiene Data'!G117)))</f>
        <v/>
      </c>
      <c r="EA123" s="330" t="str">
        <f ca="true">+IF(OFFSET('Hygiene Data'!$H$11,0,10*ROW('Hygiene Data'!H117))="","",OFFSET('Hygiene Data'!$H$11,0,10*ROW('Hygiene Data'!H117)))</f>
        <v/>
      </c>
      <c r="EB123" s="330" t="str">
        <f ca="true">+IF(OFFSET('Hygiene Data'!$H$12,0,10*ROW('Hygiene Data'!H117))="","",OFFSET('Hygiene Data'!$H$12,0,10*ROW('Hygiene Data'!H117)))</f>
        <v/>
      </c>
      <c r="EC123" s="330" t="str">
        <f ca="true">+IF(OFFSET('Hygiene Data'!$H$13,0,10*ROW('Hygiene Data'!H117))="","",OFFSET('Hygiene Data'!$H$13,0,10*ROW('Hygiene Data'!H117)))</f>
        <v/>
      </c>
      <c r="ED123" s="330" t="str">
        <f ca="true">+IF(OFFSET('Hygiene Data'!$I$11,0,10*ROW('Hygiene Data'!I117))="","",OFFSET('Hygiene Data'!$I$11,0,10*ROW('Hygiene Data'!I117)))</f>
        <v/>
      </c>
      <c r="EE123" s="330" t="str">
        <f ca="true">+IF(OFFSET('Hygiene Data'!$I$12,0,10*ROW('Hygiene Data'!I117))="","",OFFSET('Hygiene Data'!$I$12,0,10*ROW('Hygiene Data'!I117)))</f>
        <v/>
      </c>
      <c r="EF123" s="33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90"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30"/>
      <c r="BS124" s="330" t="str">
        <f ca="true">+IF(OFFSET('Water Data'!$D$27,0,10*ROW('Water Data'!D118))="","",OFFSET('Water Data'!$D$27,0,10*ROW('Water Data'!D118)))</f>
        <v/>
      </c>
      <c r="BT124" s="330" t="str">
        <f ca="true">+IF(OFFSET('Water Data'!$D$28,0,10*ROW('Water Data'!D118))="","",OFFSET('Water Data'!$D$28,0,10*ROW('Water Data'!D118)))</f>
        <v/>
      </c>
      <c r="BU124" s="330" t="str">
        <f ca="true">+IF(OFFSET('Water Data'!$D$29,0,10*ROW('Water Data'!D118))="","",OFFSET('Water Data'!$D$29,0,10*ROW('Water Data'!D118)))</f>
        <v/>
      </c>
      <c r="BV124" s="330" t="str">
        <f ca="true">+IF(OFFSET('Water Data'!$E$27,0,10*ROW('Water Data'!E118))="","",OFFSET('Water Data'!$E$27,0,10*ROW('Water Data'!E118)))</f>
        <v/>
      </c>
      <c r="BW124" s="330" t="str">
        <f ca="true">+IF(OFFSET('Water Data'!$E$28,0,10*ROW('Water Data'!E118))="","",OFFSET('Water Data'!$E$28,0,10*ROW('Water Data'!E118)))</f>
        <v/>
      </c>
      <c r="BX124" s="330" t="str">
        <f ca="true">+IF(OFFSET('Water Data'!$E$29,0,10*ROW('Water Data'!E118))="","",OFFSET('Water Data'!$E$29,0,10*ROW('Water Data'!E118)))</f>
        <v/>
      </c>
      <c r="BY124" s="330" t="str">
        <f ca="true">+IF(OFFSET('Water Data'!$F$27,0,10*ROW('Water Data'!F118))="","",OFFSET('Water Data'!$F$27,0,10*ROW('Water Data'!F118)))</f>
        <v/>
      </c>
      <c r="BZ124" s="330" t="str">
        <f ca="true">+IF(OFFSET('Water Data'!$F$28,0,10*ROW('Water Data'!F118))="","",OFFSET('Water Data'!$F$28,0,10*ROW('Water Data'!F118)))</f>
        <v/>
      </c>
      <c r="CA124" s="330" t="str">
        <f ca="true">+IF(OFFSET('Water Data'!$F$29,0,10*ROW('Water Data'!F118))="","",OFFSET('Water Data'!$F$29,0,10*ROW('Water Data'!F118)))</f>
        <v/>
      </c>
      <c r="CB124" s="330" t="str">
        <f ca="true">+IF(OFFSET('Water Data'!$G$27,0,10*ROW('Water Data'!G118))="","",OFFSET('Water Data'!$G$27,0,10*ROW('Water Data'!G118)))</f>
        <v/>
      </c>
      <c r="CC124" s="330" t="str">
        <f ca="true">+IF(OFFSET('Water Data'!$G$28,0,10*ROW('Water Data'!G118))="","",OFFSET('Water Data'!$G$28,0,10*ROW('Water Data'!G118)))</f>
        <v/>
      </c>
      <c r="CD124" s="330" t="str">
        <f ca="true">+IF(OFFSET('Water Data'!$G$29,0,10*ROW('Water Data'!G118))="","",OFFSET('Water Data'!$G$29,0,10*ROW('Water Data'!G118)))</f>
        <v/>
      </c>
      <c r="CE124" s="330" t="str">
        <f ca="true">+IF(OFFSET('Water Data'!$H$27,0,10*ROW('Water Data'!H118))="","",OFFSET('Water Data'!$H$27,0,10*ROW('Water Data'!H118)))</f>
        <v/>
      </c>
      <c r="CF124" s="330" t="str">
        <f ca="true">+IF(OFFSET('Water Data'!$H$28,0,10*ROW('Water Data'!H118))="","",OFFSET('Water Data'!$H$28,0,10*ROW('Water Data'!H118)))</f>
        <v/>
      </c>
      <c r="CG124" s="330" t="str">
        <f ca="true">+IF(OFFSET('Water Data'!$H$29,0,10*ROW('Water Data'!H118))="","",OFFSET('Water Data'!$H$29,0,10*ROW('Water Data'!H118)))</f>
        <v/>
      </c>
      <c r="CH124" s="330" t="str">
        <f ca="true">+IF(OFFSET('Water Data'!$I$27,0,10*ROW('Water Data'!I118))="","",OFFSET('Water Data'!$I$27,0,10*ROW('Water Data'!I118)))</f>
        <v/>
      </c>
      <c r="CI124" s="330" t="str">
        <f ca="true">+IF(OFFSET('Water Data'!$I$28,0,10*ROW('Water Data'!I118))="","",OFFSET('Water Data'!$I$28,0,10*ROW('Water Data'!I118)))</f>
        <v/>
      </c>
      <c r="CJ124" s="330" t="str">
        <f ca="true">+IF(OFFSET('Water Data'!$I$29,0,10*ROW('Water Data'!I118))="","",OFFSET('Water Data'!$I$29,0,10*ROW('Water Data'!I118)))</f>
        <v/>
      </c>
      <c r="CK124" s="330" t="str">
        <f ca="true">+IF(OFFSET('Sanitation Data'!$D$28,0,10*ROW('Sanitation Data'!D118))="","",OFFSET('Sanitation Data'!$D$28,0,10*ROW('Sanitation Data'!D118)))</f>
        <v/>
      </c>
      <c r="CL124" s="330" t="str">
        <f ca="true">+IF(OFFSET('Sanitation Data'!$D$29,0,10*ROW('Sanitation Data'!D118))="","",OFFSET('Sanitation Data'!$D$29,0,10*ROW('Sanitation Data'!D118)))</f>
        <v/>
      </c>
      <c r="CM124" s="330" t="str">
        <f ca="true">+IF(OFFSET('Sanitation Data'!$D$30,0,10*ROW('Sanitation Data'!D118))="","",OFFSET('Sanitation Data'!$D$30,0,10*ROW('Sanitation Data'!D118)))</f>
        <v/>
      </c>
      <c r="CN124" s="330" t="str">
        <f ca="true">+IF(OFFSET('Sanitation Data'!$D$31,0,10*ROW('Sanitation Data'!D118))="","",OFFSET('Sanitation Data'!$D$31,0,10*ROW('Sanitation Data'!D118)))</f>
        <v/>
      </c>
      <c r="CO124" s="330" t="str">
        <f ca="true">+IF(OFFSET('Sanitation Data'!$D$32,0,10*ROW('Sanitation Data'!D118))="","",OFFSET('Sanitation Data'!$D$32,0,10*ROW('Sanitation Data'!D118)))</f>
        <v/>
      </c>
      <c r="CP124" s="330" t="str">
        <f ca="true">+IF(OFFSET('Sanitation Data'!$E$28,0,10*ROW('Sanitation Data'!E118))="","",OFFSET('Sanitation Data'!$E$28,0,10*ROW('Sanitation Data'!E118)))</f>
        <v/>
      </c>
      <c r="CQ124" s="330" t="str">
        <f ca="true">+IF(OFFSET('Sanitation Data'!$E$29,0,10*ROW('Sanitation Data'!E118))="","",OFFSET('Sanitation Data'!$E$29,0,10*ROW('Sanitation Data'!E118)))</f>
        <v/>
      </c>
      <c r="CR124" s="330" t="str">
        <f ca="true">+IF(OFFSET('Sanitation Data'!$E$30,0,10*ROW('Sanitation Data'!E118))="","",OFFSET('Sanitation Data'!$E$30,0,10*ROW('Sanitation Data'!E118)))</f>
        <v/>
      </c>
      <c r="CS124" s="330" t="str">
        <f ca="true">+IF(OFFSET('Sanitation Data'!$E$31,0,10*ROW('Sanitation Data'!E118))="","",OFFSET('Sanitation Data'!$E$31,0,10*ROW('Sanitation Data'!E118)))</f>
        <v/>
      </c>
      <c r="CT124" s="330" t="str">
        <f ca="true">+IF(OFFSET('Sanitation Data'!$E$32,0,10*ROW('Sanitation Data'!E118))="","",OFFSET('Sanitation Data'!$E$32,0,10*ROW('Sanitation Data'!E118)))</f>
        <v/>
      </c>
      <c r="CU124" s="330" t="str">
        <f ca="true">+IF(OFFSET('Sanitation Data'!$F$28,0,10*ROW('Sanitation Data'!F118))="","",OFFSET('Sanitation Data'!$F$28,0,10*ROW('Sanitation Data'!F118)))</f>
        <v/>
      </c>
      <c r="CV124" s="330" t="str">
        <f ca="true">+IF(OFFSET('Sanitation Data'!$F$29,0,10*ROW('Sanitation Data'!F118))="","",OFFSET('Sanitation Data'!$F$29,0,10*ROW('Sanitation Data'!F118)))</f>
        <v/>
      </c>
      <c r="CW124" s="330" t="str">
        <f ca="true">+IF(OFFSET('Sanitation Data'!$F$30,0,10*ROW('Sanitation Data'!F118))="","",OFFSET('Sanitation Data'!$F$30,0,10*ROW('Sanitation Data'!F118)))</f>
        <v/>
      </c>
      <c r="CX124" s="330" t="str">
        <f ca="true">+IF(OFFSET('Sanitation Data'!$F$31,0,10*ROW('Sanitation Data'!F118))="","",OFFSET('Sanitation Data'!$F$31,0,10*ROW('Sanitation Data'!F118)))</f>
        <v/>
      </c>
      <c r="CY124" s="330" t="str">
        <f ca="true">+IF(OFFSET('Sanitation Data'!$F$32,0,10*ROW('Sanitation Data'!F118))="","",OFFSET('Sanitation Data'!$F$32,0,10*ROW('Sanitation Data'!F118)))</f>
        <v/>
      </c>
      <c r="CZ124" s="330" t="str">
        <f ca="true">+IF(OFFSET('Sanitation Data'!$G$28,0,10*ROW('Sanitation Data'!G118))="","",OFFSET('Sanitation Data'!$G$28,0,10*ROW('Sanitation Data'!G118)))</f>
        <v/>
      </c>
      <c r="DA124" s="330" t="str">
        <f ca="true">+IF(OFFSET('Sanitation Data'!$G$29,0,10*ROW('Sanitation Data'!G118))="","",OFFSET('Sanitation Data'!$G$29,0,10*ROW('Sanitation Data'!G118)))</f>
        <v/>
      </c>
      <c r="DB124" s="330" t="str">
        <f ca="true">+IF(OFFSET('Sanitation Data'!$G$30,0,10*ROW('Sanitation Data'!G118))="","",OFFSET('Sanitation Data'!$G$30,0,10*ROW('Sanitation Data'!G118)))</f>
        <v/>
      </c>
      <c r="DC124" s="330" t="str">
        <f ca="true">+IF(OFFSET('Sanitation Data'!$G$31,0,10*ROW('Sanitation Data'!G118))="","",OFFSET('Sanitation Data'!$G$31,0,10*ROW('Sanitation Data'!G118)))</f>
        <v/>
      </c>
      <c r="DD124" s="330" t="str">
        <f ca="true">+IF(OFFSET('Sanitation Data'!$G$32,0,10*ROW('Sanitation Data'!G118))="","",OFFSET('Sanitation Data'!$G$32,0,10*ROW('Sanitation Data'!G118)))</f>
        <v/>
      </c>
      <c r="DE124" s="330" t="str">
        <f ca="true">+IF(OFFSET('Sanitation Data'!$H$28,0,10*ROW('Sanitation Data'!H118))="","",OFFSET('Sanitation Data'!$H$28,0,10*ROW('Sanitation Data'!H118)))</f>
        <v/>
      </c>
      <c r="DF124" s="330" t="str">
        <f ca="true">+IF(OFFSET('Sanitation Data'!$H$29,0,10*ROW('Sanitation Data'!H118))="","",OFFSET('Sanitation Data'!$H$29,0,10*ROW('Sanitation Data'!H118)))</f>
        <v/>
      </c>
      <c r="DG124" s="330" t="str">
        <f ca="true">+IF(OFFSET('Sanitation Data'!$H$30,0,10*ROW('Sanitation Data'!H118))="","",OFFSET('Sanitation Data'!$H$30,0,10*ROW('Sanitation Data'!H118)))</f>
        <v/>
      </c>
      <c r="DH124" s="330" t="str">
        <f ca="true">+IF(OFFSET('Sanitation Data'!$H$31,0,10*ROW('Sanitation Data'!H118))="","",OFFSET('Sanitation Data'!$H$31,0,10*ROW('Sanitation Data'!H118)))</f>
        <v/>
      </c>
      <c r="DI124" s="330" t="str">
        <f ca="true">+IF(OFFSET('Sanitation Data'!$H$32,0,10*ROW('Sanitation Data'!H118))="","",OFFSET('Sanitation Data'!$H$32,0,10*ROW('Sanitation Data'!H118)))</f>
        <v/>
      </c>
      <c r="DJ124" s="330" t="str">
        <f ca="true">+IF(OFFSET('Sanitation Data'!$I$28,0,10*ROW('Sanitation Data'!I118))="","",OFFSET('Sanitation Data'!$I$28,0,10*ROW('Sanitation Data'!I118)))</f>
        <v/>
      </c>
      <c r="DK124" s="330" t="str">
        <f ca="true">+IF(OFFSET('Sanitation Data'!$I$29,0,10*ROW('Sanitation Data'!I118))="","",OFFSET('Sanitation Data'!$I$29,0,10*ROW('Sanitation Data'!I118)))</f>
        <v/>
      </c>
      <c r="DL124" s="330" t="str">
        <f ca="true">+IF(OFFSET('Sanitation Data'!$I$30,0,10*ROW('Sanitation Data'!I118))="","",OFFSET('Sanitation Data'!$I$30,0,10*ROW('Sanitation Data'!I118)))</f>
        <v/>
      </c>
      <c r="DM124" s="330" t="str">
        <f ca="true">+IF(OFFSET('Sanitation Data'!$I$31,0,10*ROW('Sanitation Data'!I118))="","",OFFSET('Sanitation Data'!$I$31,0,10*ROW('Sanitation Data'!I118)))</f>
        <v/>
      </c>
      <c r="DN124" s="330" t="str">
        <f ca="true">+IF(OFFSET('Sanitation Data'!$I$32,0,10*ROW('Sanitation Data'!I118))="","",OFFSET('Sanitation Data'!$I$32,0,10*ROW('Sanitation Data'!I118)))</f>
        <v/>
      </c>
      <c r="DO124" s="330" t="str">
        <f ca="true">+IF(OFFSET('Hygiene Data'!$D$11,0,10*ROW('Hygiene Data'!D118))="","",OFFSET('Hygiene Data'!$D$11,0,10*ROW('Hygiene Data'!D118)))</f>
        <v/>
      </c>
      <c r="DP124" s="330" t="str">
        <f ca="true">+IF(OFFSET('Hygiene Data'!$D$12,0,10*ROW('Hygiene Data'!D118))="","",OFFSET('Hygiene Data'!$D$12,0,10*ROW('Hygiene Data'!D118)))</f>
        <v/>
      </c>
      <c r="DQ124" s="330" t="str">
        <f ca="true">+IF(OFFSET('Hygiene Data'!$D$13,0,10*ROW('Hygiene Data'!D118))="","",OFFSET('Hygiene Data'!$D$13,0,10*ROW('Hygiene Data'!D118)))</f>
        <v/>
      </c>
      <c r="DR124" s="330" t="str">
        <f ca="true">+IF(OFFSET('Hygiene Data'!$E$11,0,10*ROW('Hygiene Data'!E118))="","",OFFSET('Hygiene Data'!$E$11,0,10*ROW('Hygiene Data'!E118)))</f>
        <v/>
      </c>
      <c r="DS124" s="330" t="str">
        <f ca="true">+IF(OFFSET('Hygiene Data'!$E$12,0,10*ROW('Hygiene Data'!E118))="","",OFFSET('Hygiene Data'!$E$12,0,10*ROW('Hygiene Data'!E118)))</f>
        <v/>
      </c>
      <c r="DT124" s="330" t="str">
        <f ca="true">+IF(OFFSET('Hygiene Data'!$E$13,0,10*ROW('Hygiene Data'!E118))="","",OFFSET('Hygiene Data'!$E$13,0,10*ROW('Hygiene Data'!E118)))</f>
        <v/>
      </c>
      <c r="DU124" s="330" t="str">
        <f ca="true">+IF(OFFSET('Hygiene Data'!$F$11,0,10*ROW('Hygiene Data'!F118))="","",OFFSET('Hygiene Data'!$F$11,0,10*ROW('Hygiene Data'!F118)))</f>
        <v/>
      </c>
      <c r="DV124" s="330" t="str">
        <f ca="true">+IF(OFFSET('Hygiene Data'!$F$12,0,10*ROW('Hygiene Data'!F118))="","",OFFSET('Hygiene Data'!$F$12,0,10*ROW('Hygiene Data'!F118)))</f>
        <v/>
      </c>
      <c r="DW124" s="330" t="str">
        <f ca="true">+IF(OFFSET('Hygiene Data'!$F$13,0,10*ROW('Hygiene Data'!F118))="","",OFFSET('Hygiene Data'!$F$13,0,10*ROW('Hygiene Data'!F118)))</f>
        <v/>
      </c>
      <c r="DX124" s="330" t="str">
        <f ca="true">+IF(OFFSET('Hygiene Data'!$G$11,0,10*ROW('Hygiene Data'!G118))="","",OFFSET('Hygiene Data'!$G$11,0,10*ROW('Hygiene Data'!G118)))</f>
        <v/>
      </c>
      <c r="DY124" s="330" t="str">
        <f ca="true">+IF(OFFSET('Hygiene Data'!$G$12,0,10*ROW('Hygiene Data'!G118))="","",OFFSET('Hygiene Data'!$G$12,0,10*ROW('Hygiene Data'!G118)))</f>
        <v/>
      </c>
      <c r="DZ124" s="330" t="str">
        <f ca="true">+IF(OFFSET('Hygiene Data'!$G$13,0,10*ROW('Hygiene Data'!G118))="","",OFFSET('Hygiene Data'!$G$13,0,10*ROW('Hygiene Data'!G118)))</f>
        <v/>
      </c>
      <c r="EA124" s="330" t="str">
        <f ca="true">+IF(OFFSET('Hygiene Data'!$H$11,0,10*ROW('Hygiene Data'!H118))="","",OFFSET('Hygiene Data'!$H$11,0,10*ROW('Hygiene Data'!H118)))</f>
        <v/>
      </c>
      <c r="EB124" s="330" t="str">
        <f ca="true">+IF(OFFSET('Hygiene Data'!$H$12,0,10*ROW('Hygiene Data'!H118))="","",OFFSET('Hygiene Data'!$H$12,0,10*ROW('Hygiene Data'!H118)))</f>
        <v/>
      </c>
      <c r="EC124" s="330" t="str">
        <f ca="true">+IF(OFFSET('Hygiene Data'!$H$13,0,10*ROW('Hygiene Data'!H118))="","",OFFSET('Hygiene Data'!$H$13,0,10*ROW('Hygiene Data'!H118)))</f>
        <v/>
      </c>
      <c r="ED124" s="330" t="str">
        <f ca="true">+IF(OFFSET('Hygiene Data'!$I$11,0,10*ROW('Hygiene Data'!I118))="","",OFFSET('Hygiene Data'!$I$11,0,10*ROW('Hygiene Data'!I118)))</f>
        <v/>
      </c>
      <c r="EE124" s="330" t="str">
        <f ca="true">+IF(OFFSET('Hygiene Data'!$I$12,0,10*ROW('Hygiene Data'!I118))="","",OFFSET('Hygiene Data'!$I$12,0,10*ROW('Hygiene Data'!I118)))</f>
        <v/>
      </c>
      <c r="EF124" s="33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90"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30"/>
      <c r="BS125" s="330" t="str">
        <f ca="true">+IF(OFFSET('Water Data'!$D$27,0,10*ROW('Water Data'!D119))="","",OFFSET('Water Data'!$D$27,0,10*ROW('Water Data'!D119)))</f>
        <v/>
      </c>
      <c r="BT125" s="330" t="str">
        <f ca="true">+IF(OFFSET('Water Data'!$D$28,0,10*ROW('Water Data'!D119))="","",OFFSET('Water Data'!$D$28,0,10*ROW('Water Data'!D119)))</f>
        <v/>
      </c>
      <c r="BU125" s="330" t="str">
        <f ca="true">+IF(OFFSET('Water Data'!$D$29,0,10*ROW('Water Data'!D119))="","",OFFSET('Water Data'!$D$29,0,10*ROW('Water Data'!D119)))</f>
        <v/>
      </c>
      <c r="BV125" s="330" t="str">
        <f ca="true">+IF(OFFSET('Water Data'!$E$27,0,10*ROW('Water Data'!E119))="","",OFFSET('Water Data'!$E$27,0,10*ROW('Water Data'!E119)))</f>
        <v/>
      </c>
      <c r="BW125" s="330" t="str">
        <f ca="true">+IF(OFFSET('Water Data'!$E$28,0,10*ROW('Water Data'!E119))="","",OFFSET('Water Data'!$E$28,0,10*ROW('Water Data'!E119)))</f>
        <v/>
      </c>
      <c r="BX125" s="330" t="str">
        <f ca="true">+IF(OFFSET('Water Data'!$E$29,0,10*ROW('Water Data'!E119))="","",OFFSET('Water Data'!$E$29,0,10*ROW('Water Data'!E119)))</f>
        <v/>
      </c>
      <c r="BY125" s="330" t="str">
        <f ca="true">+IF(OFFSET('Water Data'!$F$27,0,10*ROW('Water Data'!F119))="","",OFFSET('Water Data'!$F$27,0,10*ROW('Water Data'!F119)))</f>
        <v/>
      </c>
      <c r="BZ125" s="330" t="str">
        <f ca="true">+IF(OFFSET('Water Data'!$F$28,0,10*ROW('Water Data'!F119))="","",OFFSET('Water Data'!$F$28,0,10*ROW('Water Data'!F119)))</f>
        <v/>
      </c>
      <c r="CA125" s="330" t="str">
        <f ca="true">+IF(OFFSET('Water Data'!$F$29,0,10*ROW('Water Data'!F119))="","",OFFSET('Water Data'!$F$29,0,10*ROW('Water Data'!F119)))</f>
        <v/>
      </c>
      <c r="CB125" s="330" t="str">
        <f ca="true">+IF(OFFSET('Water Data'!$G$27,0,10*ROW('Water Data'!G119))="","",OFFSET('Water Data'!$G$27,0,10*ROW('Water Data'!G119)))</f>
        <v/>
      </c>
      <c r="CC125" s="330" t="str">
        <f ca="true">+IF(OFFSET('Water Data'!$G$28,0,10*ROW('Water Data'!G119))="","",OFFSET('Water Data'!$G$28,0,10*ROW('Water Data'!G119)))</f>
        <v/>
      </c>
      <c r="CD125" s="330" t="str">
        <f ca="true">+IF(OFFSET('Water Data'!$G$29,0,10*ROW('Water Data'!G119))="","",OFFSET('Water Data'!$G$29,0,10*ROW('Water Data'!G119)))</f>
        <v/>
      </c>
      <c r="CE125" s="330" t="str">
        <f ca="true">+IF(OFFSET('Water Data'!$H$27,0,10*ROW('Water Data'!H119))="","",OFFSET('Water Data'!$H$27,0,10*ROW('Water Data'!H119)))</f>
        <v/>
      </c>
      <c r="CF125" s="330" t="str">
        <f ca="true">+IF(OFFSET('Water Data'!$H$28,0,10*ROW('Water Data'!H119))="","",OFFSET('Water Data'!$H$28,0,10*ROW('Water Data'!H119)))</f>
        <v/>
      </c>
      <c r="CG125" s="330" t="str">
        <f ca="true">+IF(OFFSET('Water Data'!$H$29,0,10*ROW('Water Data'!H119))="","",OFFSET('Water Data'!$H$29,0,10*ROW('Water Data'!H119)))</f>
        <v/>
      </c>
      <c r="CH125" s="330" t="str">
        <f ca="true">+IF(OFFSET('Water Data'!$I$27,0,10*ROW('Water Data'!I119))="","",OFFSET('Water Data'!$I$27,0,10*ROW('Water Data'!I119)))</f>
        <v/>
      </c>
      <c r="CI125" s="330" t="str">
        <f ca="true">+IF(OFFSET('Water Data'!$I$28,0,10*ROW('Water Data'!I119))="","",OFFSET('Water Data'!$I$28,0,10*ROW('Water Data'!I119)))</f>
        <v/>
      </c>
      <c r="CJ125" s="330" t="str">
        <f ca="true">+IF(OFFSET('Water Data'!$I$29,0,10*ROW('Water Data'!I119))="","",OFFSET('Water Data'!$I$29,0,10*ROW('Water Data'!I119)))</f>
        <v/>
      </c>
      <c r="CK125" s="330" t="str">
        <f ca="true">+IF(OFFSET('Sanitation Data'!$D$28,0,10*ROW('Sanitation Data'!D119))="","",OFFSET('Sanitation Data'!$D$28,0,10*ROW('Sanitation Data'!D119)))</f>
        <v/>
      </c>
      <c r="CL125" s="330" t="str">
        <f ca="true">+IF(OFFSET('Sanitation Data'!$D$29,0,10*ROW('Sanitation Data'!D119))="","",OFFSET('Sanitation Data'!$D$29,0,10*ROW('Sanitation Data'!D119)))</f>
        <v/>
      </c>
      <c r="CM125" s="330" t="str">
        <f ca="true">+IF(OFFSET('Sanitation Data'!$D$30,0,10*ROW('Sanitation Data'!D119))="","",OFFSET('Sanitation Data'!$D$30,0,10*ROW('Sanitation Data'!D119)))</f>
        <v/>
      </c>
      <c r="CN125" s="330" t="str">
        <f ca="true">+IF(OFFSET('Sanitation Data'!$D$31,0,10*ROW('Sanitation Data'!D119))="","",OFFSET('Sanitation Data'!$D$31,0,10*ROW('Sanitation Data'!D119)))</f>
        <v/>
      </c>
      <c r="CO125" s="330" t="str">
        <f ca="true">+IF(OFFSET('Sanitation Data'!$D$32,0,10*ROW('Sanitation Data'!D119))="","",OFFSET('Sanitation Data'!$D$32,0,10*ROW('Sanitation Data'!D119)))</f>
        <v/>
      </c>
      <c r="CP125" s="330" t="str">
        <f ca="true">+IF(OFFSET('Sanitation Data'!$E$28,0,10*ROW('Sanitation Data'!E119))="","",OFFSET('Sanitation Data'!$E$28,0,10*ROW('Sanitation Data'!E119)))</f>
        <v/>
      </c>
      <c r="CQ125" s="330" t="str">
        <f ca="true">+IF(OFFSET('Sanitation Data'!$E$29,0,10*ROW('Sanitation Data'!E119))="","",OFFSET('Sanitation Data'!$E$29,0,10*ROW('Sanitation Data'!E119)))</f>
        <v/>
      </c>
      <c r="CR125" s="330" t="str">
        <f ca="true">+IF(OFFSET('Sanitation Data'!$E$30,0,10*ROW('Sanitation Data'!E119))="","",OFFSET('Sanitation Data'!$E$30,0,10*ROW('Sanitation Data'!E119)))</f>
        <v/>
      </c>
      <c r="CS125" s="330" t="str">
        <f ca="true">+IF(OFFSET('Sanitation Data'!$E$31,0,10*ROW('Sanitation Data'!E119))="","",OFFSET('Sanitation Data'!$E$31,0,10*ROW('Sanitation Data'!E119)))</f>
        <v/>
      </c>
      <c r="CT125" s="330" t="str">
        <f ca="true">+IF(OFFSET('Sanitation Data'!$E$32,0,10*ROW('Sanitation Data'!E119))="","",OFFSET('Sanitation Data'!$E$32,0,10*ROW('Sanitation Data'!E119)))</f>
        <v/>
      </c>
      <c r="CU125" s="330" t="str">
        <f ca="true">+IF(OFFSET('Sanitation Data'!$F$28,0,10*ROW('Sanitation Data'!F119))="","",OFFSET('Sanitation Data'!$F$28,0,10*ROW('Sanitation Data'!F119)))</f>
        <v/>
      </c>
      <c r="CV125" s="330" t="str">
        <f ca="true">+IF(OFFSET('Sanitation Data'!$F$29,0,10*ROW('Sanitation Data'!F119))="","",OFFSET('Sanitation Data'!$F$29,0,10*ROW('Sanitation Data'!F119)))</f>
        <v/>
      </c>
      <c r="CW125" s="330" t="str">
        <f ca="true">+IF(OFFSET('Sanitation Data'!$F$30,0,10*ROW('Sanitation Data'!F119))="","",OFFSET('Sanitation Data'!$F$30,0,10*ROW('Sanitation Data'!F119)))</f>
        <v/>
      </c>
      <c r="CX125" s="330" t="str">
        <f ca="true">+IF(OFFSET('Sanitation Data'!$F$31,0,10*ROW('Sanitation Data'!F119))="","",OFFSET('Sanitation Data'!$F$31,0,10*ROW('Sanitation Data'!F119)))</f>
        <v/>
      </c>
      <c r="CY125" s="330" t="str">
        <f ca="true">+IF(OFFSET('Sanitation Data'!$F$32,0,10*ROW('Sanitation Data'!F119))="","",OFFSET('Sanitation Data'!$F$32,0,10*ROW('Sanitation Data'!F119)))</f>
        <v/>
      </c>
      <c r="CZ125" s="330" t="str">
        <f ca="true">+IF(OFFSET('Sanitation Data'!$G$28,0,10*ROW('Sanitation Data'!G119))="","",OFFSET('Sanitation Data'!$G$28,0,10*ROW('Sanitation Data'!G119)))</f>
        <v/>
      </c>
      <c r="DA125" s="330" t="str">
        <f ca="true">+IF(OFFSET('Sanitation Data'!$G$29,0,10*ROW('Sanitation Data'!G119))="","",OFFSET('Sanitation Data'!$G$29,0,10*ROW('Sanitation Data'!G119)))</f>
        <v/>
      </c>
      <c r="DB125" s="330" t="str">
        <f ca="true">+IF(OFFSET('Sanitation Data'!$G$30,0,10*ROW('Sanitation Data'!G119))="","",OFFSET('Sanitation Data'!$G$30,0,10*ROW('Sanitation Data'!G119)))</f>
        <v/>
      </c>
      <c r="DC125" s="330" t="str">
        <f ca="true">+IF(OFFSET('Sanitation Data'!$G$31,0,10*ROW('Sanitation Data'!G119))="","",OFFSET('Sanitation Data'!$G$31,0,10*ROW('Sanitation Data'!G119)))</f>
        <v/>
      </c>
      <c r="DD125" s="330" t="str">
        <f ca="true">+IF(OFFSET('Sanitation Data'!$G$32,0,10*ROW('Sanitation Data'!G119))="","",OFFSET('Sanitation Data'!$G$32,0,10*ROW('Sanitation Data'!G119)))</f>
        <v/>
      </c>
      <c r="DE125" s="330" t="str">
        <f ca="true">+IF(OFFSET('Sanitation Data'!$H$28,0,10*ROW('Sanitation Data'!H119))="","",OFFSET('Sanitation Data'!$H$28,0,10*ROW('Sanitation Data'!H119)))</f>
        <v/>
      </c>
      <c r="DF125" s="330" t="str">
        <f ca="true">+IF(OFFSET('Sanitation Data'!$H$29,0,10*ROW('Sanitation Data'!H119))="","",OFFSET('Sanitation Data'!$H$29,0,10*ROW('Sanitation Data'!H119)))</f>
        <v/>
      </c>
      <c r="DG125" s="330" t="str">
        <f ca="true">+IF(OFFSET('Sanitation Data'!$H$30,0,10*ROW('Sanitation Data'!H119))="","",OFFSET('Sanitation Data'!$H$30,0,10*ROW('Sanitation Data'!H119)))</f>
        <v/>
      </c>
      <c r="DH125" s="330" t="str">
        <f ca="true">+IF(OFFSET('Sanitation Data'!$H$31,0,10*ROW('Sanitation Data'!H119))="","",OFFSET('Sanitation Data'!$H$31,0,10*ROW('Sanitation Data'!H119)))</f>
        <v/>
      </c>
      <c r="DI125" s="330" t="str">
        <f ca="true">+IF(OFFSET('Sanitation Data'!$H$32,0,10*ROW('Sanitation Data'!H119))="","",OFFSET('Sanitation Data'!$H$32,0,10*ROW('Sanitation Data'!H119)))</f>
        <v/>
      </c>
      <c r="DJ125" s="330" t="str">
        <f ca="true">+IF(OFFSET('Sanitation Data'!$I$28,0,10*ROW('Sanitation Data'!I119))="","",OFFSET('Sanitation Data'!$I$28,0,10*ROW('Sanitation Data'!I119)))</f>
        <v/>
      </c>
      <c r="DK125" s="330" t="str">
        <f ca="true">+IF(OFFSET('Sanitation Data'!$I$29,0,10*ROW('Sanitation Data'!I119))="","",OFFSET('Sanitation Data'!$I$29,0,10*ROW('Sanitation Data'!I119)))</f>
        <v/>
      </c>
      <c r="DL125" s="330" t="str">
        <f ca="true">+IF(OFFSET('Sanitation Data'!$I$30,0,10*ROW('Sanitation Data'!I119))="","",OFFSET('Sanitation Data'!$I$30,0,10*ROW('Sanitation Data'!I119)))</f>
        <v/>
      </c>
      <c r="DM125" s="330" t="str">
        <f ca="true">+IF(OFFSET('Sanitation Data'!$I$31,0,10*ROW('Sanitation Data'!I119))="","",OFFSET('Sanitation Data'!$I$31,0,10*ROW('Sanitation Data'!I119)))</f>
        <v/>
      </c>
      <c r="DN125" s="330" t="str">
        <f ca="true">+IF(OFFSET('Sanitation Data'!$I$32,0,10*ROW('Sanitation Data'!I119))="","",OFFSET('Sanitation Data'!$I$32,0,10*ROW('Sanitation Data'!I119)))</f>
        <v/>
      </c>
      <c r="DO125" s="330" t="str">
        <f ca="true">+IF(OFFSET('Hygiene Data'!$D$11,0,10*ROW('Hygiene Data'!D119))="","",OFFSET('Hygiene Data'!$D$11,0,10*ROW('Hygiene Data'!D119)))</f>
        <v/>
      </c>
      <c r="DP125" s="330" t="str">
        <f ca="true">+IF(OFFSET('Hygiene Data'!$D$12,0,10*ROW('Hygiene Data'!D119))="","",OFFSET('Hygiene Data'!$D$12,0,10*ROW('Hygiene Data'!D119)))</f>
        <v/>
      </c>
      <c r="DQ125" s="330" t="str">
        <f ca="true">+IF(OFFSET('Hygiene Data'!$D$13,0,10*ROW('Hygiene Data'!D119))="","",OFFSET('Hygiene Data'!$D$13,0,10*ROW('Hygiene Data'!D119)))</f>
        <v/>
      </c>
      <c r="DR125" s="330" t="str">
        <f ca="true">+IF(OFFSET('Hygiene Data'!$E$11,0,10*ROW('Hygiene Data'!E119))="","",OFFSET('Hygiene Data'!$E$11,0,10*ROW('Hygiene Data'!E119)))</f>
        <v/>
      </c>
      <c r="DS125" s="330" t="str">
        <f ca="true">+IF(OFFSET('Hygiene Data'!$E$12,0,10*ROW('Hygiene Data'!E119))="","",OFFSET('Hygiene Data'!$E$12,0,10*ROW('Hygiene Data'!E119)))</f>
        <v/>
      </c>
      <c r="DT125" s="330" t="str">
        <f ca="true">+IF(OFFSET('Hygiene Data'!$E$13,0,10*ROW('Hygiene Data'!E119))="","",OFFSET('Hygiene Data'!$E$13,0,10*ROW('Hygiene Data'!E119)))</f>
        <v/>
      </c>
      <c r="DU125" s="330" t="str">
        <f ca="true">+IF(OFFSET('Hygiene Data'!$F$11,0,10*ROW('Hygiene Data'!F119))="","",OFFSET('Hygiene Data'!$F$11,0,10*ROW('Hygiene Data'!F119)))</f>
        <v/>
      </c>
      <c r="DV125" s="330" t="str">
        <f ca="true">+IF(OFFSET('Hygiene Data'!$F$12,0,10*ROW('Hygiene Data'!F119))="","",OFFSET('Hygiene Data'!$F$12,0,10*ROW('Hygiene Data'!F119)))</f>
        <v/>
      </c>
      <c r="DW125" s="330" t="str">
        <f ca="true">+IF(OFFSET('Hygiene Data'!$F$13,0,10*ROW('Hygiene Data'!F119))="","",OFFSET('Hygiene Data'!$F$13,0,10*ROW('Hygiene Data'!F119)))</f>
        <v/>
      </c>
      <c r="DX125" s="330" t="str">
        <f ca="true">+IF(OFFSET('Hygiene Data'!$G$11,0,10*ROW('Hygiene Data'!G119))="","",OFFSET('Hygiene Data'!$G$11,0,10*ROW('Hygiene Data'!G119)))</f>
        <v/>
      </c>
      <c r="DY125" s="330" t="str">
        <f ca="true">+IF(OFFSET('Hygiene Data'!$G$12,0,10*ROW('Hygiene Data'!G119))="","",OFFSET('Hygiene Data'!$G$12,0,10*ROW('Hygiene Data'!G119)))</f>
        <v/>
      </c>
      <c r="DZ125" s="330" t="str">
        <f ca="true">+IF(OFFSET('Hygiene Data'!$G$13,0,10*ROW('Hygiene Data'!G119))="","",OFFSET('Hygiene Data'!$G$13,0,10*ROW('Hygiene Data'!G119)))</f>
        <v/>
      </c>
      <c r="EA125" s="330" t="str">
        <f ca="true">+IF(OFFSET('Hygiene Data'!$H$11,0,10*ROW('Hygiene Data'!H119))="","",OFFSET('Hygiene Data'!$H$11,0,10*ROW('Hygiene Data'!H119)))</f>
        <v/>
      </c>
      <c r="EB125" s="330" t="str">
        <f ca="true">+IF(OFFSET('Hygiene Data'!$H$12,0,10*ROW('Hygiene Data'!H119))="","",OFFSET('Hygiene Data'!$H$12,0,10*ROW('Hygiene Data'!H119)))</f>
        <v/>
      </c>
      <c r="EC125" s="330" t="str">
        <f ca="true">+IF(OFFSET('Hygiene Data'!$H$13,0,10*ROW('Hygiene Data'!H119))="","",OFFSET('Hygiene Data'!$H$13,0,10*ROW('Hygiene Data'!H119)))</f>
        <v/>
      </c>
      <c r="ED125" s="330" t="str">
        <f ca="true">+IF(OFFSET('Hygiene Data'!$I$11,0,10*ROW('Hygiene Data'!I119))="","",OFFSET('Hygiene Data'!$I$11,0,10*ROW('Hygiene Data'!I119)))</f>
        <v/>
      </c>
      <c r="EE125" s="330" t="str">
        <f ca="true">+IF(OFFSET('Hygiene Data'!$I$12,0,10*ROW('Hygiene Data'!I119))="","",OFFSET('Hygiene Data'!$I$12,0,10*ROW('Hygiene Data'!I119)))</f>
        <v/>
      </c>
      <c r="EF125" s="33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90"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30"/>
      <c r="BS126" s="330" t="str">
        <f ca="true">+IF(OFFSET('Water Data'!$D$27,0,10*ROW('Water Data'!D120))="","",OFFSET('Water Data'!$D$27,0,10*ROW('Water Data'!D120)))</f>
        <v/>
      </c>
      <c r="BT126" s="330" t="str">
        <f ca="true">+IF(OFFSET('Water Data'!$D$28,0,10*ROW('Water Data'!D120))="","",OFFSET('Water Data'!$D$28,0,10*ROW('Water Data'!D120)))</f>
        <v/>
      </c>
      <c r="BU126" s="330" t="str">
        <f ca="true">+IF(OFFSET('Water Data'!$D$29,0,10*ROW('Water Data'!D120))="","",OFFSET('Water Data'!$D$29,0,10*ROW('Water Data'!D120)))</f>
        <v/>
      </c>
      <c r="BV126" s="330" t="str">
        <f ca="true">+IF(OFFSET('Water Data'!$E$27,0,10*ROW('Water Data'!E120))="","",OFFSET('Water Data'!$E$27,0,10*ROW('Water Data'!E120)))</f>
        <v/>
      </c>
      <c r="BW126" s="330" t="str">
        <f ca="true">+IF(OFFSET('Water Data'!$E$28,0,10*ROW('Water Data'!E120))="","",OFFSET('Water Data'!$E$28,0,10*ROW('Water Data'!E120)))</f>
        <v/>
      </c>
      <c r="BX126" s="330" t="str">
        <f ca="true">+IF(OFFSET('Water Data'!$E$29,0,10*ROW('Water Data'!E120))="","",OFFSET('Water Data'!$E$29,0,10*ROW('Water Data'!E120)))</f>
        <v/>
      </c>
      <c r="BY126" s="330" t="str">
        <f ca="true">+IF(OFFSET('Water Data'!$F$27,0,10*ROW('Water Data'!F120))="","",OFFSET('Water Data'!$F$27,0,10*ROW('Water Data'!F120)))</f>
        <v/>
      </c>
      <c r="BZ126" s="330" t="str">
        <f ca="true">+IF(OFFSET('Water Data'!$F$28,0,10*ROW('Water Data'!F120))="","",OFFSET('Water Data'!$F$28,0,10*ROW('Water Data'!F120)))</f>
        <v/>
      </c>
      <c r="CA126" s="330" t="str">
        <f ca="true">+IF(OFFSET('Water Data'!$F$29,0,10*ROW('Water Data'!F120))="","",OFFSET('Water Data'!$F$29,0,10*ROW('Water Data'!F120)))</f>
        <v/>
      </c>
      <c r="CB126" s="330" t="str">
        <f ca="true">+IF(OFFSET('Water Data'!$G$27,0,10*ROW('Water Data'!G120))="","",OFFSET('Water Data'!$G$27,0,10*ROW('Water Data'!G120)))</f>
        <v/>
      </c>
      <c r="CC126" s="330" t="str">
        <f ca="true">+IF(OFFSET('Water Data'!$G$28,0,10*ROW('Water Data'!G120))="","",OFFSET('Water Data'!$G$28,0,10*ROW('Water Data'!G120)))</f>
        <v/>
      </c>
      <c r="CD126" s="330" t="str">
        <f ca="true">+IF(OFFSET('Water Data'!$G$29,0,10*ROW('Water Data'!G120))="","",OFFSET('Water Data'!$G$29,0,10*ROW('Water Data'!G120)))</f>
        <v/>
      </c>
      <c r="CE126" s="330" t="str">
        <f ca="true">+IF(OFFSET('Water Data'!$H$27,0,10*ROW('Water Data'!H120))="","",OFFSET('Water Data'!$H$27,0,10*ROW('Water Data'!H120)))</f>
        <v/>
      </c>
      <c r="CF126" s="330" t="str">
        <f ca="true">+IF(OFFSET('Water Data'!$H$28,0,10*ROW('Water Data'!H120))="","",OFFSET('Water Data'!$H$28,0,10*ROW('Water Data'!H120)))</f>
        <v/>
      </c>
      <c r="CG126" s="330" t="str">
        <f ca="true">+IF(OFFSET('Water Data'!$H$29,0,10*ROW('Water Data'!H120))="","",OFFSET('Water Data'!$H$29,0,10*ROW('Water Data'!H120)))</f>
        <v/>
      </c>
      <c r="CH126" s="330" t="str">
        <f ca="true">+IF(OFFSET('Water Data'!$I$27,0,10*ROW('Water Data'!I120))="","",OFFSET('Water Data'!$I$27,0,10*ROW('Water Data'!I120)))</f>
        <v/>
      </c>
      <c r="CI126" s="330" t="str">
        <f ca="true">+IF(OFFSET('Water Data'!$I$28,0,10*ROW('Water Data'!I120))="","",OFFSET('Water Data'!$I$28,0,10*ROW('Water Data'!I120)))</f>
        <v/>
      </c>
      <c r="CJ126" s="330" t="str">
        <f ca="true">+IF(OFFSET('Water Data'!$I$29,0,10*ROW('Water Data'!I120))="","",OFFSET('Water Data'!$I$29,0,10*ROW('Water Data'!I120)))</f>
        <v/>
      </c>
      <c r="CK126" s="330" t="str">
        <f ca="true">+IF(OFFSET('Sanitation Data'!$D$28,0,10*ROW('Sanitation Data'!D120))="","",OFFSET('Sanitation Data'!$D$28,0,10*ROW('Sanitation Data'!D120)))</f>
        <v/>
      </c>
      <c r="CL126" s="330" t="str">
        <f ca="true">+IF(OFFSET('Sanitation Data'!$D$29,0,10*ROW('Sanitation Data'!D120))="","",OFFSET('Sanitation Data'!$D$29,0,10*ROW('Sanitation Data'!D120)))</f>
        <v/>
      </c>
      <c r="CM126" s="330" t="str">
        <f ca="true">+IF(OFFSET('Sanitation Data'!$D$30,0,10*ROW('Sanitation Data'!D120))="","",OFFSET('Sanitation Data'!$D$30,0,10*ROW('Sanitation Data'!D120)))</f>
        <v/>
      </c>
      <c r="CN126" s="330" t="str">
        <f ca="true">+IF(OFFSET('Sanitation Data'!$D$31,0,10*ROW('Sanitation Data'!D120))="","",OFFSET('Sanitation Data'!$D$31,0,10*ROW('Sanitation Data'!D120)))</f>
        <v/>
      </c>
      <c r="CO126" s="330" t="str">
        <f ca="true">+IF(OFFSET('Sanitation Data'!$D$32,0,10*ROW('Sanitation Data'!D120))="","",OFFSET('Sanitation Data'!$D$32,0,10*ROW('Sanitation Data'!D120)))</f>
        <v/>
      </c>
      <c r="CP126" s="330" t="str">
        <f ca="true">+IF(OFFSET('Sanitation Data'!$E$28,0,10*ROW('Sanitation Data'!E120))="","",OFFSET('Sanitation Data'!$E$28,0,10*ROW('Sanitation Data'!E120)))</f>
        <v/>
      </c>
      <c r="CQ126" s="330" t="str">
        <f ca="true">+IF(OFFSET('Sanitation Data'!$E$29,0,10*ROW('Sanitation Data'!E120))="","",OFFSET('Sanitation Data'!$E$29,0,10*ROW('Sanitation Data'!E120)))</f>
        <v/>
      </c>
      <c r="CR126" s="330" t="str">
        <f ca="true">+IF(OFFSET('Sanitation Data'!$E$30,0,10*ROW('Sanitation Data'!E120))="","",OFFSET('Sanitation Data'!$E$30,0,10*ROW('Sanitation Data'!E120)))</f>
        <v/>
      </c>
      <c r="CS126" s="330" t="str">
        <f ca="true">+IF(OFFSET('Sanitation Data'!$E$31,0,10*ROW('Sanitation Data'!E120))="","",OFFSET('Sanitation Data'!$E$31,0,10*ROW('Sanitation Data'!E120)))</f>
        <v/>
      </c>
      <c r="CT126" s="330" t="str">
        <f ca="true">+IF(OFFSET('Sanitation Data'!$E$32,0,10*ROW('Sanitation Data'!E120))="","",OFFSET('Sanitation Data'!$E$32,0,10*ROW('Sanitation Data'!E120)))</f>
        <v/>
      </c>
      <c r="CU126" s="330" t="str">
        <f ca="true">+IF(OFFSET('Sanitation Data'!$F$28,0,10*ROW('Sanitation Data'!F120))="","",OFFSET('Sanitation Data'!$F$28,0,10*ROW('Sanitation Data'!F120)))</f>
        <v/>
      </c>
      <c r="CV126" s="330" t="str">
        <f ca="true">+IF(OFFSET('Sanitation Data'!$F$29,0,10*ROW('Sanitation Data'!F120))="","",OFFSET('Sanitation Data'!$F$29,0,10*ROW('Sanitation Data'!F120)))</f>
        <v/>
      </c>
      <c r="CW126" s="330" t="str">
        <f ca="true">+IF(OFFSET('Sanitation Data'!$F$30,0,10*ROW('Sanitation Data'!F120))="","",OFFSET('Sanitation Data'!$F$30,0,10*ROW('Sanitation Data'!F120)))</f>
        <v/>
      </c>
      <c r="CX126" s="330" t="str">
        <f ca="true">+IF(OFFSET('Sanitation Data'!$F$31,0,10*ROW('Sanitation Data'!F120))="","",OFFSET('Sanitation Data'!$F$31,0,10*ROW('Sanitation Data'!F120)))</f>
        <v/>
      </c>
      <c r="CY126" s="330" t="str">
        <f ca="true">+IF(OFFSET('Sanitation Data'!$F$32,0,10*ROW('Sanitation Data'!F120))="","",OFFSET('Sanitation Data'!$F$32,0,10*ROW('Sanitation Data'!F120)))</f>
        <v/>
      </c>
      <c r="CZ126" s="330" t="str">
        <f ca="true">+IF(OFFSET('Sanitation Data'!$G$28,0,10*ROW('Sanitation Data'!G120))="","",OFFSET('Sanitation Data'!$G$28,0,10*ROW('Sanitation Data'!G120)))</f>
        <v/>
      </c>
      <c r="DA126" s="330" t="str">
        <f ca="true">+IF(OFFSET('Sanitation Data'!$G$29,0,10*ROW('Sanitation Data'!G120))="","",OFFSET('Sanitation Data'!$G$29,0,10*ROW('Sanitation Data'!G120)))</f>
        <v/>
      </c>
      <c r="DB126" s="330" t="str">
        <f ca="true">+IF(OFFSET('Sanitation Data'!$G$30,0,10*ROW('Sanitation Data'!G120))="","",OFFSET('Sanitation Data'!$G$30,0,10*ROW('Sanitation Data'!G120)))</f>
        <v/>
      </c>
      <c r="DC126" s="330" t="str">
        <f ca="true">+IF(OFFSET('Sanitation Data'!$G$31,0,10*ROW('Sanitation Data'!G120))="","",OFFSET('Sanitation Data'!$G$31,0,10*ROW('Sanitation Data'!G120)))</f>
        <v/>
      </c>
      <c r="DD126" s="330" t="str">
        <f ca="true">+IF(OFFSET('Sanitation Data'!$G$32,0,10*ROW('Sanitation Data'!G120))="","",OFFSET('Sanitation Data'!$G$32,0,10*ROW('Sanitation Data'!G120)))</f>
        <v/>
      </c>
      <c r="DE126" s="330" t="str">
        <f ca="true">+IF(OFFSET('Sanitation Data'!$H$28,0,10*ROW('Sanitation Data'!H120))="","",OFFSET('Sanitation Data'!$H$28,0,10*ROW('Sanitation Data'!H120)))</f>
        <v/>
      </c>
      <c r="DF126" s="330" t="str">
        <f ca="true">+IF(OFFSET('Sanitation Data'!$H$29,0,10*ROW('Sanitation Data'!H120))="","",OFFSET('Sanitation Data'!$H$29,0,10*ROW('Sanitation Data'!H120)))</f>
        <v/>
      </c>
      <c r="DG126" s="330" t="str">
        <f ca="true">+IF(OFFSET('Sanitation Data'!$H$30,0,10*ROW('Sanitation Data'!H120))="","",OFFSET('Sanitation Data'!$H$30,0,10*ROW('Sanitation Data'!H120)))</f>
        <v/>
      </c>
      <c r="DH126" s="330" t="str">
        <f ca="true">+IF(OFFSET('Sanitation Data'!$H$31,0,10*ROW('Sanitation Data'!H120))="","",OFFSET('Sanitation Data'!$H$31,0,10*ROW('Sanitation Data'!H120)))</f>
        <v/>
      </c>
      <c r="DI126" s="330" t="str">
        <f ca="true">+IF(OFFSET('Sanitation Data'!$H$32,0,10*ROW('Sanitation Data'!H120))="","",OFFSET('Sanitation Data'!$H$32,0,10*ROW('Sanitation Data'!H120)))</f>
        <v/>
      </c>
      <c r="DJ126" s="330" t="str">
        <f ca="true">+IF(OFFSET('Sanitation Data'!$I$28,0,10*ROW('Sanitation Data'!I120))="","",OFFSET('Sanitation Data'!$I$28,0,10*ROW('Sanitation Data'!I120)))</f>
        <v/>
      </c>
      <c r="DK126" s="330" t="str">
        <f ca="true">+IF(OFFSET('Sanitation Data'!$I$29,0,10*ROW('Sanitation Data'!I120))="","",OFFSET('Sanitation Data'!$I$29,0,10*ROW('Sanitation Data'!I120)))</f>
        <v/>
      </c>
      <c r="DL126" s="330" t="str">
        <f ca="true">+IF(OFFSET('Sanitation Data'!$I$30,0,10*ROW('Sanitation Data'!I120))="","",OFFSET('Sanitation Data'!$I$30,0,10*ROW('Sanitation Data'!I120)))</f>
        <v/>
      </c>
      <c r="DM126" s="330" t="str">
        <f ca="true">+IF(OFFSET('Sanitation Data'!$I$31,0,10*ROW('Sanitation Data'!I120))="","",OFFSET('Sanitation Data'!$I$31,0,10*ROW('Sanitation Data'!I120)))</f>
        <v/>
      </c>
      <c r="DN126" s="330" t="str">
        <f ca="true">+IF(OFFSET('Sanitation Data'!$I$32,0,10*ROW('Sanitation Data'!I120))="","",OFFSET('Sanitation Data'!$I$32,0,10*ROW('Sanitation Data'!I120)))</f>
        <v/>
      </c>
      <c r="DO126" s="330" t="str">
        <f ca="true">+IF(OFFSET('Hygiene Data'!$D$11,0,10*ROW('Hygiene Data'!D120))="","",OFFSET('Hygiene Data'!$D$11,0,10*ROW('Hygiene Data'!D120)))</f>
        <v/>
      </c>
      <c r="DP126" s="330" t="str">
        <f ca="true">+IF(OFFSET('Hygiene Data'!$D$12,0,10*ROW('Hygiene Data'!D120))="","",OFFSET('Hygiene Data'!$D$12,0,10*ROW('Hygiene Data'!D120)))</f>
        <v/>
      </c>
      <c r="DQ126" s="330" t="str">
        <f ca="true">+IF(OFFSET('Hygiene Data'!$D$13,0,10*ROW('Hygiene Data'!D120))="","",OFFSET('Hygiene Data'!$D$13,0,10*ROW('Hygiene Data'!D120)))</f>
        <v/>
      </c>
      <c r="DR126" s="330" t="str">
        <f ca="true">+IF(OFFSET('Hygiene Data'!$E$11,0,10*ROW('Hygiene Data'!E120))="","",OFFSET('Hygiene Data'!$E$11,0,10*ROW('Hygiene Data'!E120)))</f>
        <v/>
      </c>
      <c r="DS126" s="330" t="str">
        <f ca="true">+IF(OFFSET('Hygiene Data'!$E$12,0,10*ROW('Hygiene Data'!E120))="","",OFFSET('Hygiene Data'!$E$12,0,10*ROW('Hygiene Data'!E120)))</f>
        <v/>
      </c>
      <c r="DT126" s="330" t="str">
        <f ca="true">+IF(OFFSET('Hygiene Data'!$E$13,0,10*ROW('Hygiene Data'!E120))="","",OFFSET('Hygiene Data'!$E$13,0,10*ROW('Hygiene Data'!E120)))</f>
        <v/>
      </c>
      <c r="DU126" s="330" t="str">
        <f ca="true">+IF(OFFSET('Hygiene Data'!$F$11,0,10*ROW('Hygiene Data'!F120))="","",OFFSET('Hygiene Data'!$F$11,0,10*ROW('Hygiene Data'!F120)))</f>
        <v/>
      </c>
      <c r="DV126" s="330" t="str">
        <f ca="true">+IF(OFFSET('Hygiene Data'!$F$12,0,10*ROW('Hygiene Data'!F120))="","",OFFSET('Hygiene Data'!$F$12,0,10*ROW('Hygiene Data'!F120)))</f>
        <v/>
      </c>
      <c r="DW126" s="330" t="str">
        <f ca="true">+IF(OFFSET('Hygiene Data'!$F$13,0,10*ROW('Hygiene Data'!F120))="","",OFFSET('Hygiene Data'!$F$13,0,10*ROW('Hygiene Data'!F120)))</f>
        <v/>
      </c>
      <c r="DX126" s="330" t="str">
        <f ca="true">+IF(OFFSET('Hygiene Data'!$G$11,0,10*ROW('Hygiene Data'!G120))="","",OFFSET('Hygiene Data'!$G$11,0,10*ROW('Hygiene Data'!G120)))</f>
        <v/>
      </c>
      <c r="DY126" s="330" t="str">
        <f ca="true">+IF(OFFSET('Hygiene Data'!$G$12,0,10*ROW('Hygiene Data'!G120))="","",OFFSET('Hygiene Data'!$G$12,0,10*ROW('Hygiene Data'!G120)))</f>
        <v/>
      </c>
      <c r="DZ126" s="330" t="str">
        <f ca="true">+IF(OFFSET('Hygiene Data'!$G$13,0,10*ROW('Hygiene Data'!G120))="","",OFFSET('Hygiene Data'!$G$13,0,10*ROW('Hygiene Data'!G120)))</f>
        <v/>
      </c>
      <c r="EA126" s="330" t="str">
        <f ca="true">+IF(OFFSET('Hygiene Data'!$H$11,0,10*ROW('Hygiene Data'!H120))="","",OFFSET('Hygiene Data'!$H$11,0,10*ROW('Hygiene Data'!H120)))</f>
        <v/>
      </c>
      <c r="EB126" s="330" t="str">
        <f ca="true">+IF(OFFSET('Hygiene Data'!$H$12,0,10*ROW('Hygiene Data'!H120))="","",OFFSET('Hygiene Data'!$H$12,0,10*ROW('Hygiene Data'!H120)))</f>
        <v/>
      </c>
      <c r="EC126" s="330" t="str">
        <f ca="true">+IF(OFFSET('Hygiene Data'!$H$13,0,10*ROW('Hygiene Data'!H120))="","",OFFSET('Hygiene Data'!$H$13,0,10*ROW('Hygiene Data'!H120)))</f>
        <v/>
      </c>
      <c r="ED126" s="330" t="str">
        <f ca="true">+IF(OFFSET('Hygiene Data'!$I$11,0,10*ROW('Hygiene Data'!I120))="","",OFFSET('Hygiene Data'!$I$11,0,10*ROW('Hygiene Data'!I120)))</f>
        <v/>
      </c>
      <c r="EE126" s="330" t="str">
        <f ca="true">+IF(OFFSET('Hygiene Data'!$I$12,0,10*ROW('Hygiene Data'!I120))="","",OFFSET('Hygiene Data'!$I$12,0,10*ROW('Hygiene Data'!I120)))</f>
        <v/>
      </c>
      <c r="EF126" s="33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90"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30"/>
      <c r="BS127" s="330" t="str">
        <f ca="true">+IF(OFFSET('Water Data'!$D$27,0,10*ROW('Water Data'!D121))="","",OFFSET('Water Data'!$D$27,0,10*ROW('Water Data'!D121)))</f>
        <v/>
      </c>
      <c r="BT127" s="330" t="str">
        <f ca="true">+IF(OFFSET('Water Data'!$D$28,0,10*ROW('Water Data'!D121))="","",OFFSET('Water Data'!$D$28,0,10*ROW('Water Data'!D121)))</f>
        <v/>
      </c>
      <c r="BU127" s="330" t="str">
        <f ca="true">+IF(OFFSET('Water Data'!$D$29,0,10*ROW('Water Data'!D121))="","",OFFSET('Water Data'!$D$29,0,10*ROW('Water Data'!D121)))</f>
        <v/>
      </c>
      <c r="BV127" s="330" t="str">
        <f ca="true">+IF(OFFSET('Water Data'!$E$27,0,10*ROW('Water Data'!E121))="","",OFFSET('Water Data'!$E$27,0,10*ROW('Water Data'!E121)))</f>
        <v/>
      </c>
      <c r="BW127" s="330" t="str">
        <f ca="true">+IF(OFFSET('Water Data'!$E$28,0,10*ROW('Water Data'!E121))="","",OFFSET('Water Data'!$E$28,0,10*ROW('Water Data'!E121)))</f>
        <v/>
      </c>
      <c r="BX127" s="330" t="str">
        <f ca="true">+IF(OFFSET('Water Data'!$E$29,0,10*ROW('Water Data'!E121))="","",OFFSET('Water Data'!$E$29,0,10*ROW('Water Data'!E121)))</f>
        <v/>
      </c>
      <c r="BY127" s="330" t="str">
        <f ca="true">+IF(OFFSET('Water Data'!$F$27,0,10*ROW('Water Data'!F121))="","",OFFSET('Water Data'!$F$27,0,10*ROW('Water Data'!F121)))</f>
        <v/>
      </c>
      <c r="BZ127" s="330" t="str">
        <f ca="true">+IF(OFFSET('Water Data'!$F$28,0,10*ROW('Water Data'!F121))="","",OFFSET('Water Data'!$F$28,0,10*ROW('Water Data'!F121)))</f>
        <v/>
      </c>
      <c r="CA127" s="330" t="str">
        <f ca="true">+IF(OFFSET('Water Data'!$F$29,0,10*ROW('Water Data'!F121))="","",OFFSET('Water Data'!$F$29,0,10*ROW('Water Data'!F121)))</f>
        <v/>
      </c>
      <c r="CB127" s="330" t="str">
        <f ca="true">+IF(OFFSET('Water Data'!$G$27,0,10*ROW('Water Data'!G121))="","",OFFSET('Water Data'!$G$27,0,10*ROW('Water Data'!G121)))</f>
        <v/>
      </c>
      <c r="CC127" s="330" t="str">
        <f ca="true">+IF(OFFSET('Water Data'!$G$28,0,10*ROW('Water Data'!G121))="","",OFFSET('Water Data'!$G$28,0,10*ROW('Water Data'!G121)))</f>
        <v/>
      </c>
      <c r="CD127" s="330" t="str">
        <f ca="true">+IF(OFFSET('Water Data'!$G$29,0,10*ROW('Water Data'!G121))="","",OFFSET('Water Data'!$G$29,0,10*ROW('Water Data'!G121)))</f>
        <v/>
      </c>
      <c r="CE127" s="330" t="str">
        <f ca="true">+IF(OFFSET('Water Data'!$H$27,0,10*ROW('Water Data'!H121))="","",OFFSET('Water Data'!$H$27,0,10*ROW('Water Data'!H121)))</f>
        <v/>
      </c>
      <c r="CF127" s="330" t="str">
        <f ca="true">+IF(OFFSET('Water Data'!$H$28,0,10*ROW('Water Data'!H121))="","",OFFSET('Water Data'!$H$28,0,10*ROW('Water Data'!H121)))</f>
        <v/>
      </c>
      <c r="CG127" s="330" t="str">
        <f ca="true">+IF(OFFSET('Water Data'!$H$29,0,10*ROW('Water Data'!H121))="","",OFFSET('Water Data'!$H$29,0,10*ROW('Water Data'!H121)))</f>
        <v/>
      </c>
      <c r="CH127" s="330" t="str">
        <f ca="true">+IF(OFFSET('Water Data'!$I$27,0,10*ROW('Water Data'!I121))="","",OFFSET('Water Data'!$I$27,0,10*ROW('Water Data'!I121)))</f>
        <v/>
      </c>
      <c r="CI127" s="330" t="str">
        <f ca="true">+IF(OFFSET('Water Data'!$I$28,0,10*ROW('Water Data'!I121))="","",OFFSET('Water Data'!$I$28,0,10*ROW('Water Data'!I121)))</f>
        <v/>
      </c>
      <c r="CJ127" s="330" t="str">
        <f ca="true">+IF(OFFSET('Water Data'!$I$29,0,10*ROW('Water Data'!I121))="","",OFFSET('Water Data'!$I$29,0,10*ROW('Water Data'!I121)))</f>
        <v/>
      </c>
      <c r="CK127" s="330" t="str">
        <f ca="true">+IF(OFFSET('Sanitation Data'!$D$28,0,10*ROW('Sanitation Data'!D121))="","",OFFSET('Sanitation Data'!$D$28,0,10*ROW('Sanitation Data'!D121)))</f>
        <v/>
      </c>
      <c r="CL127" s="330" t="str">
        <f ca="true">+IF(OFFSET('Sanitation Data'!$D$29,0,10*ROW('Sanitation Data'!D121))="","",OFFSET('Sanitation Data'!$D$29,0,10*ROW('Sanitation Data'!D121)))</f>
        <v/>
      </c>
      <c r="CM127" s="330" t="str">
        <f ca="true">+IF(OFFSET('Sanitation Data'!$D$30,0,10*ROW('Sanitation Data'!D121))="","",OFFSET('Sanitation Data'!$D$30,0,10*ROW('Sanitation Data'!D121)))</f>
        <v/>
      </c>
      <c r="CN127" s="330" t="str">
        <f ca="true">+IF(OFFSET('Sanitation Data'!$D$31,0,10*ROW('Sanitation Data'!D121))="","",OFFSET('Sanitation Data'!$D$31,0,10*ROW('Sanitation Data'!D121)))</f>
        <v/>
      </c>
      <c r="CO127" s="330" t="str">
        <f ca="true">+IF(OFFSET('Sanitation Data'!$D$32,0,10*ROW('Sanitation Data'!D121))="","",OFFSET('Sanitation Data'!$D$32,0,10*ROW('Sanitation Data'!D121)))</f>
        <v/>
      </c>
      <c r="CP127" s="330" t="str">
        <f ca="true">+IF(OFFSET('Sanitation Data'!$E$28,0,10*ROW('Sanitation Data'!E121))="","",OFFSET('Sanitation Data'!$E$28,0,10*ROW('Sanitation Data'!E121)))</f>
        <v/>
      </c>
      <c r="CQ127" s="330" t="str">
        <f ca="true">+IF(OFFSET('Sanitation Data'!$E$29,0,10*ROW('Sanitation Data'!E121))="","",OFFSET('Sanitation Data'!$E$29,0,10*ROW('Sanitation Data'!E121)))</f>
        <v/>
      </c>
      <c r="CR127" s="330" t="str">
        <f ca="true">+IF(OFFSET('Sanitation Data'!$E$30,0,10*ROW('Sanitation Data'!E121))="","",OFFSET('Sanitation Data'!$E$30,0,10*ROW('Sanitation Data'!E121)))</f>
        <v/>
      </c>
      <c r="CS127" s="330" t="str">
        <f ca="true">+IF(OFFSET('Sanitation Data'!$E$31,0,10*ROW('Sanitation Data'!E121))="","",OFFSET('Sanitation Data'!$E$31,0,10*ROW('Sanitation Data'!E121)))</f>
        <v/>
      </c>
      <c r="CT127" s="330" t="str">
        <f ca="true">+IF(OFFSET('Sanitation Data'!$E$32,0,10*ROW('Sanitation Data'!E121))="","",OFFSET('Sanitation Data'!$E$32,0,10*ROW('Sanitation Data'!E121)))</f>
        <v/>
      </c>
      <c r="CU127" s="330" t="str">
        <f ca="true">+IF(OFFSET('Sanitation Data'!$F$28,0,10*ROW('Sanitation Data'!F121))="","",OFFSET('Sanitation Data'!$F$28,0,10*ROW('Sanitation Data'!F121)))</f>
        <v/>
      </c>
      <c r="CV127" s="330" t="str">
        <f ca="true">+IF(OFFSET('Sanitation Data'!$F$29,0,10*ROW('Sanitation Data'!F121))="","",OFFSET('Sanitation Data'!$F$29,0,10*ROW('Sanitation Data'!F121)))</f>
        <v/>
      </c>
      <c r="CW127" s="330" t="str">
        <f ca="true">+IF(OFFSET('Sanitation Data'!$F$30,0,10*ROW('Sanitation Data'!F121))="","",OFFSET('Sanitation Data'!$F$30,0,10*ROW('Sanitation Data'!F121)))</f>
        <v/>
      </c>
      <c r="CX127" s="330" t="str">
        <f ca="true">+IF(OFFSET('Sanitation Data'!$F$31,0,10*ROW('Sanitation Data'!F121))="","",OFFSET('Sanitation Data'!$F$31,0,10*ROW('Sanitation Data'!F121)))</f>
        <v/>
      </c>
      <c r="CY127" s="330" t="str">
        <f ca="true">+IF(OFFSET('Sanitation Data'!$F$32,0,10*ROW('Sanitation Data'!F121))="","",OFFSET('Sanitation Data'!$F$32,0,10*ROW('Sanitation Data'!F121)))</f>
        <v/>
      </c>
      <c r="CZ127" s="330" t="str">
        <f ca="true">+IF(OFFSET('Sanitation Data'!$G$28,0,10*ROW('Sanitation Data'!G121))="","",OFFSET('Sanitation Data'!$G$28,0,10*ROW('Sanitation Data'!G121)))</f>
        <v/>
      </c>
      <c r="DA127" s="330" t="str">
        <f ca="true">+IF(OFFSET('Sanitation Data'!$G$29,0,10*ROW('Sanitation Data'!G121))="","",OFFSET('Sanitation Data'!$G$29,0,10*ROW('Sanitation Data'!G121)))</f>
        <v/>
      </c>
      <c r="DB127" s="330" t="str">
        <f ca="true">+IF(OFFSET('Sanitation Data'!$G$30,0,10*ROW('Sanitation Data'!G121))="","",OFFSET('Sanitation Data'!$G$30,0,10*ROW('Sanitation Data'!G121)))</f>
        <v/>
      </c>
      <c r="DC127" s="330" t="str">
        <f ca="true">+IF(OFFSET('Sanitation Data'!$G$31,0,10*ROW('Sanitation Data'!G121))="","",OFFSET('Sanitation Data'!$G$31,0,10*ROW('Sanitation Data'!G121)))</f>
        <v/>
      </c>
      <c r="DD127" s="330" t="str">
        <f ca="true">+IF(OFFSET('Sanitation Data'!$G$32,0,10*ROW('Sanitation Data'!G121))="","",OFFSET('Sanitation Data'!$G$32,0,10*ROW('Sanitation Data'!G121)))</f>
        <v/>
      </c>
      <c r="DE127" s="330" t="str">
        <f ca="true">+IF(OFFSET('Sanitation Data'!$H$28,0,10*ROW('Sanitation Data'!H121))="","",OFFSET('Sanitation Data'!$H$28,0,10*ROW('Sanitation Data'!H121)))</f>
        <v/>
      </c>
      <c r="DF127" s="330" t="str">
        <f ca="true">+IF(OFFSET('Sanitation Data'!$H$29,0,10*ROW('Sanitation Data'!H121))="","",OFFSET('Sanitation Data'!$H$29,0,10*ROW('Sanitation Data'!H121)))</f>
        <v/>
      </c>
      <c r="DG127" s="330" t="str">
        <f ca="true">+IF(OFFSET('Sanitation Data'!$H$30,0,10*ROW('Sanitation Data'!H121))="","",OFFSET('Sanitation Data'!$H$30,0,10*ROW('Sanitation Data'!H121)))</f>
        <v/>
      </c>
      <c r="DH127" s="330" t="str">
        <f ca="true">+IF(OFFSET('Sanitation Data'!$H$31,0,10*ROW('Sanitation Data'!H121))="","",OFFSET('Sanitation Data'!$H$31,0,10*ROW('Sanitation Data'!H121)))</f>
        <v/>
      </c>
      <c r="DI127" s="330" t="str">
        <f ca="true">+IF(OFFSET('Sanitation Data'!$H$32,0,10*ROW('Sanitation Data'!H121))="","",OFFSET('Sanitation Data'!$H$32,0,10*ROW('Sanitation Data'!H121)))</f>
        <v/>
      </c>
      <c r="DJ127" s="330" t="str">
        <f ca="true">+IF(OFFSET('Sanitation Data'!$I$28,0,10*ROW('Sanitation Data'!I121))="","",OFFSET('Sanitation Data'!$I$28,0,10*ROW('Sanitation Data'!I121)))</f>
        <v/>
      </c>
      <c r="DK127" s="330" t="str">
        <f ca="true">+IF(OFFSET('Sanitation Data'!$I$29,0,10*ROW('Sanitation Data'!I121))="","",OFFSET('Sanitation Data'!$I$29,0,10*ROW('Sanitation Data'!I121)))</f>
        <v/>
      </c>
      <c r="DL127" s="330" t="str">
        <f ca="true">+IF(OFFSET('Sanitation Data'!$I$30,0,10*ROW('Sanitation Data'!I121))="","",OFFSET('Sanitation Data'!$I$30,0,10*ROW('Sanitation Data'!I121)))</f>
        <v/>
      </c>
      <c r="DM127" s="330" t="str">
        <f ca="true">+IF(OFFSET('Sanitation Data'!$I$31,0,10*ROW('Sanitation Data'!I121))="","",OFFSET('Sanitation Data'!$I$31,0,10*ROW('Sanitation Data'!I121)))</f>
        <v/>
      </c>
      <c r="DN127" s="330" t="str">
        <f ca="true">+IF(OFFSET('Sanitation Data'!$I$32,0,10*ROW('Sanitation Data'!I121))="","",OFFSET('Sanitation Data'!$I$32,0,10*ROW('Sanitation Data'!I121)))</f>
        <v/>
      </c>
      <c r="DO127" s="330" t="str">
        <f ca="true">+IF(OFFSET('Hygiene Data'!$D$11,0,10*ROW('Hygiene Data'!D121))="","",OFFSET('Hygiene Data'!$D$11,0,10*ROW('Hygiene Data'!D121)))</f>
        <v/>
      </c>
      <c r="DP127" s="330" t="str">
        <f ca="true">+IF(OFFSET('Hygiene Data'!$D$12,0,10*ROW('Hygiene Data'!D121))="","",OFFSET('Hygiene Data'!$D$12,0,10*ROW('Hygiene Data'!D121)))</f>
        <v/>
      </c>
      <c r="DQ127" s="330" t="str">
        <f ca="true">+IF(OFFSET('Hygiene Data'!$D$13,0,10*ROW('Hygiene Data'!D121))="","",OFFSET('Hygiene Data'!$D$13,0,10*ROW('Hygiene Data'!D121)))</f>
        <v/>
      </c>
      <c r="DR127" s="330" t="str">
        <f ca="true">+IF(OFFSET('Hygiene Data'!$E$11,0,10*ROW('Hygiene Data'!E121))="","",OFFSET('Hygiene Data'!$E$11,0,10*ROW('Hygiene Data'!E121)))</f>
        <v/>
      </c>
      <c r="DS127" s="330" t="str">
        <f ca="true">+IF(OFFSET('Hygiene Data'!$E$12,0,10*ROW('Hygiene Data'!E121))="","",OFFSET('Hygiene Data'!$E$12,0,10*ROW('Hygiene Data'!E121)))</f>
        <v/>
      </c>
      <c r="DT127" s="330" t="str">
        <f ca="true">+IF(OFFSET('Hygiene Data'!$E$13,0,10*ROW('Hygiene Data'!E121))="","",OFFSET('Hygiene Data'!$E$13,0,10*ROW('Hygiene Data'!E121)))</f>
        <v/>
      </c>
      <c r="DU127" s="330" t="str">
        <f ca="true">+IF(OFFSET('Hygiene Data'!$F$11,0,10*ROW('Hygiene Data'!F121))="","",OFFSET('Hygiene Data'!$F$11,0,10*ROW('Hygiene Data'!F121)))</f>
        <v/>
      </c>
      <c r="DV127" s="330" t="str">
        <f ca="true">+IF(OFFSET('Hygiene Data'!$F$12,0,10*ROW('Hygiene Data'!F121))="","",OFFSET('Hygiene Data'!$F$12,0,10*ROW('Hygiene Data'!F121)))</f>
        <v/>
      </c>
      <c r="DW127" s="330" t="str">
        <f ca="true">+IF(OFFSET('Hygiene Data'!$F$13,0,10*ROW('Hygiene Data'!F121))="","",OFFSET('Hygiene Data'!$F$13,0,10*ROW('Hygiene Data'!F121)))</f>
        <v/>
      </c>
      <c r="DX127" s="330" t="str">
        <f ca="true">+IF(OFFSET('Hygiene Data'!$G$11,0,10*ROW('Hygiene Data'!G121))="","",OFFSET('Hygiene Data'!$G$11,0,10*ROW('Hygiene Data'!G121)))</f>
        <v/>
      </c>
      <c r="DY127" s="330" t="str">
        <f ca="true">+IF(OFFSET('Hygiene Data'!$G$12,0,10*ROW('Hygiene Data'!G121))="","",OFFSET('Hygiene Data'!$G$12,0,10*ROW('Hygiene Data'!G121)))</f>
        <v/>
      </c>
      <c r="DZ127" s="330" t="str">
        <f ca="true">+IF(OFFSET('Hygiene Data'!$G$13,0,10*ROW('Hygiene Data'!G121))="","",OFFSET('Hygiene Data'!$G$13,0,10*ROW('Hygiene Data'!G121)))</f>
        <v/>
      </c>
      <c r="EA127" s="330" t="str">
        <f ca="true">+IF(OFFSET('Hygiene Data'!$H$11,0,10*ROW('Hygiene Data'!H121))="","",OFFSET('Hygiene Data'!$H$11,0,10*ROW('Hygiene Data'!H121)))</f>
        <v/>
      </c>
      <c r="EB127" s="330" t="str">
        <f ca="true">+IF(OFFSET('Hygiene Data'!$H$12,0,10*ROW('Hygiene Data'!H121))="","",OFFSET('Hygiene Data'!$H$12,0,10*ROW('Hygiene Data'!H121)))</f>
        <v/>
      </c>
      <c r="EC127" s="330" t="str">
        <f ca="true">+IF(OFFSET('Hygiene Data'!$H$13,0,10*ROW('Hygiene Data'!H121))="","",OFFSET('Hygiene Data'!$H$13,0,10*ROW('Hygiene Data'!H121)))</f>
        <v/>
      </c>
      <c r="ED127" s="330" t="str">
        <f ca="true">+IF(OFFSET('Hygiene Data'!$I$11,0,10*ROW('Hygiene Data'!I121))="","",OFFSET('Hygiene Data'!$I$11,0,10*ROW('Hygiene Data'!I121)))</f>
        <v/>
      </c>
      <c r="EE127" s="330" t="str">
        <f ca="true">+IF(OFFSET('Hygiene Data'!$I$12,0,10*ROW('Hygiene Data'!I121))="","",OFFSET('Hygiene Data'!$I$12,0,10*ROW('Hygiene Data'!I121)))</f>
        <v/>
      </c>
      <c r="EF127" s="33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90"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30"/>
      <c r="BS128" s="330" t="str">
        <f ca="true">+IF(OFFSET('Water Data'!$D$27,0,10*ROW('Water Data'!D122))="","",OFFSET('Water Data'!$D$27,0,10*ROW('Water Data'!D122)))</f>
        <v/>
      </c>
      <c r="BT128" s="330" t="str">
        <f ca="true">+IF(OFFSET('Water Data'!$D$28,0,10*ROW('Water Data'!D122))="","",OFFSET('Water Data'!$D$28,0,10*ROW('Water Data'!D122)))</f>
        <v/>
      </c>
      <c r="BU128" s="330" t="str">
        <f ca="true">+IF(OFFSET('Water Data'!$D$29,0,10*ROW('Water Data'!D122))="","",OFFSET('Water Data'!$D$29,0,10*ROW('Water Data'!D122)))</f>
        <v/>
      </c>
      <c r="BV128" s="330" t="str">
        <f ca="true">+IF(OFFSET('Water Data'!$E$27,0,10*ROW('Water Data'!E122))="","",OFFSET('Water Data'!$E$27,0,10*ROW('Water Data'!E122)))</f>
        <v/>
      </c>
      <c r="BW128" s="330" t="str">
        <f ca="true">+IF(OFFSET('Water Data'!$E$28,0,10*ROW('Water Data'!E122))="","",OFFSET('Water Data'!$E$28,0,10*ROW('Water Data'!E122)))</f>
        <v/>
      </c>
      <c r="BX128" s="330" t="str">
        <f ca="true">+IF(OFFSET('Water Data'!$E$29,0,10*ROW('Water Data'!E122))="","",OFFSET('Water Data'!$E$29,0,10*ROW('Water Data'!E122)))</f>
        <v/>
      </c>
      <c r="BY128" s="330" t="str">
        <f ca="true">+IF(OFFSET('Water Data'!$F$27,0,10*ROW('Water Data'!F122))="","",OFFSET('Water Data'!$F$27,0,10*ROW('Water Data'!F122)))</f>
        <v/>
      </c>
      <c r="BZ128" s="330" t="str">
        <f ca="true">+IF(OFFSET('Water Data'!$F$28,0,10*ROW('Water Data'!F122))="","",OFFSET('Water Data'!$F$28,0,10*ROW('Water Data'!F122)))</f>
        <v/>
      </c>
      <c r="CA128" s="330" t="str">
        <f ca="true">+IF(OFFSET('Water Data'!$F$29,0,10*ROW('Water Data'!F122))="","",OFFSET('Water Data'!$F$29,0,10*ROW('Water Data'!F122)))</f>
        <v/>
      </c>
      <c r="CB128" s="330" t="str">
        <f ca="true">+IF(OFFSET('Water Data'!$G$27,0,10*ROW('Water Data'!G122))="","",OFFSET('Water Data'!$G$27,0,10*ROW('Water Data'!G122)))</f>
        <v/>
      </c>
      <c r="CC128" s="330" t="str">
        <f ca="true">+IF(OFFSET('Water Data'!$G$28,0,10*ROW('Water Data'!G122))="","",OFFSET('Water Data'!$G$28,0,10*ROW('Water Data'!G122)))</f>
        <v/>
      </c>
      <c r="CD128" s="330" t="str">
        <f ca="true">+IF(OFFSET('Water Data'!$G$29,0,10*ROW('Water Data'!G122))="","",OFFSET('Water Data'!$G$29,0,10*ROW('Water Data'!G122)))</f>
        <v/>
      </c>
      <c r="CE128" s="330" t="str">
        <f ca="true">+IF(OFFSET('Water Data'!$H$27,0,10*ROW('Water Data'!H122))="","",OFFSET('Water Data'!$H$27,0,10*ROW('Water Data'!H122)))</f>
        <v/>
      </c>
      <c r="CF128" s="330" t="str">
        <f ca="true">+IF(OFFSET('Water Data'!$H$28,0,10*ROW('Water Data'!H122))="","",OFFSET('Water Data'!$H$28,0,10*ROW('Water Data'!H122)))</f>
        <v/>
      </c>
      <c r="CG128" s="330" t="str">
        <f ca="true">+IF(OFFSET('Water Data'!$H$29,0,10*ROW('Water Data'!H122))="","",OFFSET('Water Data'!$H$29,0,10*ROW('Water Data'!H122)))</f>
        <v/>
      </c>
      <c r="CH128" s="330" t="str">
        <f ca="true">+IF(OFFSET('Water Data'!$I$27,0,10*ROW('Water Data'!I122))="","",OFFSET('Water Data'!$I$27,0,10*ROW('Water Data'!I122)))</f>
        <v/>
      </c>
      <c r="CI128" s="330" t="str">
        <f ca="true">+IF(OFFSET('Water Data'!$I$28,0,10*ROW('Water Data'!I122))="","",OFFSET('Water Data'!$I$28,0,10*ROW('Water Data'!I122)))</f>
        <v/>
      </c>
      <c r="CJ128" s="330" t="str">
        <f ca="true">+IF(OFFSET('Water Data'!$I$29,0,10*ROW('Water Data'!I122))="","",OFFSET('Water Data'!$I$29,0,10*ROW('Water Data'!I122)))</f>
        <v/>
      </c>
      <c r="CK128" s="330" t="str">
        <f ca="true">+IF(OFFSET('Sanitation Data'!$D$28,0,10*ROW('Sanitation Data'!D122))="","",OFFSET('Sanitation Data'!$D$28,0,10*ROW('Sanitation Data'!D122)))</f>
        <v/>
      </c>
      <c r="CL128" s="330" t="str">
        <f ca="true">+IF(OFFSET('Sanitation Data'!$D$29,0,10*ROW('Sanitation Data'!D122))="","",OFFSET('Sanitation Data'!$D$29,0,10*ROW('Sanitation Data'!D122)))</f>
        <v/>
      </c>
      <c r="CM128" s="330" t="str">
        <f ca="true">+IF(OFFSET('Sanitation Data'!$D$30,0,10*ROW('Sanitation Data'!D122))="","",OFFSET('Sanitation Data'!$D$30,0,10*ROW('Sanitation Data'!D122)))</f>
        <v/>
      </c>
      <c r="CN128" s="330" t="str">
        <f ca="true">+IF(OFFSET('Sanitation Data'!$D$31,0,10*ROW('Sanitation Data'!D122))="","",OFFSET('Sanitation Data'!$D$31,0,10*ROW('Sanitation Data'!D122)))</f>
        <v/>
      </c>
      <c r="CO128" s="330" t="str">
        <f ca="true">+IF(OFFSET('Sanitation Data'!$D$32,0,10*ROW('Sanitation Data'!D122))="","",OFFSET('Sanitation Data'!$D$32,0,10*ROW('Sanitation Data'!D122)))</f>
        <v/>
      </c>
      <c r="CP128" s="330" t="str">
        <f ca="true">+IF(OFFSET('Sanitation Data'!$E$28,0,10*ROW('Sanitation Data'!E122))="","",OFFSET('Sanitation Data'!$E$28,0,10*ROW('Sanitation Data'!E122)))</f>
        <v/>
      </c>
      <c r="CQ128" s="330" t="str">
        <f ca="true">+IF(OFFSET('Sanitation Data'!$E$29,0,10*ROW('Sanitation Data'!E122))="","",OFFSET('Sanitation Data'!$E$29,0,10*ROW('Sanitation Data'!E122)))</f>
        <v/>
      </c>
      <c r="CR128" s="330" t="str">
        <f ca="true">+IF(OFFSET('Sanitation Data'!$E$30,0,10*ROW('Sanitation Data'!E122))="","",OFFSET('Sanitation Data'!$E$30,0,10*ROW('Sanitation Data'!E122)))</f>
        <v/>
      </c>
      <c r="CS128" s="330" t="str">
        <f ca="true">+IF(OFFSET('Sanitation Data'!$E$31,0,10*ROW('Sanitation Data'!E122))="","",OFFSET('Sanitation Data'!$E$31,0,10*ROW('Sanitation Data'!E122)))</f>
        <v/>
      </c>
      <c r="CT128" s="330" t="str">
        <f ca="true">+IF(OFFSET('Sanitation Data'!$E$32,0,10*ROW('Sanitation Data'!E122))="","",OFFSET('Sanitation Data'!$E$32,0,10*ROW('Sanitation Data'!E122)))</f>
        <v/>
      </c>
      <c r="CU128" s="330" t="str">
        <f ca="true">+IF(OFFSET('Sanitation Data'!$F$28,0,10*ROW('Sanitation Data'!F122))="","",OFFSET('Sanitation Data'!$F$28,0,10*ROW('Sanitation Data'!F122)))</f>
        <v/>
      </c>
      <c r="CV128" s="330" t="str">
        <f ca="true">+IF(OFFSET('Sanitation Data'!$F$29,0,10*ROW('Sanitation Data'!F122))="","",OFFSET('Sanitation Data'!$F$29,0,10*ROW('Sanitation Data'!F122)))</f>
        <v/>
      </c>
      <c r="CW128" s="330" t="str">
        <f ca="true">+IF(OFFSET('Sanitation Data'!$F$30,0,10*ROW('Sanitation Data'!F122))="","",OFFSET('Sanitation Data'!$F$30,0,10*ROW('Sanitation Data'!F122)))</f>
        <v/>
      </c>
      <c r="CX128" s="330" t="str">
        <f ca="true">+IF(OFFSET('Sanitation Data'!$F$31,0,10*ROW('Sanitation Data'!F122))="","",OFFSET('Sanitation Data'!$F$31,0,10*ROW('Sanitation Data'!F122)))</f>
        <v/>
      </c>
      <c r="CY128" s="330" t="str">
        <f ca="true">+IF(OFFSET('Sanitation Data'!$F$32,0,10*ROW('Sanitation Data'!F122))="","",OFFSET('Sanitation Data'!$F$32,0,10*ROW('Sanitation Data'!F122)))</f>
        <v/>
      </c>
      <c r="CZ128" s="330" t="str">
        <f ca="true">+IF(OFFSET('Sanitation Data'!$G$28,0,10*ROW('Sanitation Data'!G122))="","",OFFSET('Sanitation Data'!$G$28,0,10*ROW('Sanitation Data'!G122)))</f>
        <v/>
      </c>
      <c r="DA128" s="330" t="str">
        <f ca="true">+IF(OFFSET('Sanitation Data'!$G$29,0,10*ROW('Sanitation Data'!G122))="","",OFFSET('Sanitation Data'!$G$29,0,10*ROW('Sanitation Data'!G122)))</f>
        <v/>
      </c>
      <c r="DB128" s="330" t="str">
        <f ca="true">+IF(OFFSET('Sanitation Data'!$G$30,0,10*ROW('Sanitation Data'!G122))="","",OFFSET('Sanitation Data'!$G$30,0,10*ROW('Sanitation Data'!G122)))</f>
        <v/>
      </c>
      <c r="DC128" s="330" t="str">
        <f ca="true">+IF(OFFSET('Sanitation Data'!$G$31,0,10*ROW('Sanitation Data'!G122))="","",OFFSET('Sanitation Data'!$G$31,0,10*ROW('Sanitation Data'!G122)))</f>
        <v/>
      </c>
      <c r="DD128" s="330" t="str">
        <f ca="true">+IF(OFFSET('Sanitation Data'!$G$32,0,10*ROW('Sanitation Data'!G122))="","",OFFSET('Sanitation Data'!$G$32,0,10*ROW('Sanitation Data'!G122)))</f>
        <v/>
      </c>
      <c r="DE128" s="330" t="str">
        <f ca="true">+IF(OFFSET('Sanitation Data'!$H$28,0,10*ROW('Sanitation Data'!H122))="","",OFFSET('Sanitation Data'!$H$28,0,10*ROW('Sanitation Data'!H122)))</f>
        <v/>
      </c>
      <c r="DF128" s="330" t="str">
        <f ca="true">+IF(OFFSET('Sanitation Data'!$H$29,0,10*ROW('Sanitation Data'!H122))="","",OFFSET('Sanitation Data'!$H$29,0,10*ROW('Sanitation Data'!H122)))</f>
        <v/>
      </c>
      <c r="DG128" s="330" t="str">
        <f ca="true">+IF(OFFSET('Sanitation Data'!$H$30,0,10*ROW('Sanitation Data'!H122))="","",OFFSET('Sanitation Data'!$H$30,0,10*ROW('Sanitation Data'!H122)))</f>
        <v/>
      </c>
      <c r="DH128" s="330" t="str">
        <f ca="true">+IF(OFFSET('Sanitation Data'!$H$31,0,10*ROW('Sanitation Data'!H122))="","",OFFSET('Sanitation Data'!$H$31,0,10*ROW('Sanitation Data'!H122)))</f>
        <v/>
      </c>
      <c r="DI128" s="330" t="str">
        <f ca="true">+IF(OFFSET('Sanitation Data'!$H$32,0,10*ROW('Sanitation Data'!H122))="","",OFFSET('Sanitation Data'!$H$32,0,10*ROW('Sanitation Data'!H122)))</f>
        <v/>
      </c>
      <c r="DJ128" s="330" t="str">
        <f ca="true">+IF(OFFSET('Sanitation Data'!$I$28,0,10*ROW('Sanitation Data'!I122))="","",OFFSET('Sanitation Data'!$I$28,0,10*ROW('Sanitation Data'!I122)))</f>
        <v/>
      </c>
      <c r="DK128" s="330" t="str">
        <f ca="true">+IF(OFFSET('Sanitation Data'!$I$29,0,10*ROW('Sanitation Data'!I122))="","",OFFSET('Sanitation Data'!$I$29,0,10*ROW('Sanitation Data'!I122)))</f>
        <v/>
      </c>
      <c r="DL128" s="330" t="str">
        <f ca="true">+IF(OFFSET('Sanitation Data'!$I$30,0,10*ROW('Sanitation Data'!I122))="","",OFFSET('Sanitation Data'!$I$30,0,10*ROW('Sanitation Data'!I122)))</f>
        <v/>
      </c>
      <c r="DM128" s="330" t="str">
        <f ca="true">+IF(OFFSET('Sanitation Data'!$I$31,0,10*ROW('Sanitation Data'!I122))="","",OFFSET('Sanitation Data'!$I$31,0,10*ROW('Sanitation Data'!I122)))</f>
        <v/>
      </c>
      <c r="DN128" s="330" t="str">
        <f ca="true">+IF(OFFSET('Sanitation Data'!$I$32,0,10*ROW('Sanitation Data'!I122))="","",OFFSET('Sanitation Data'!$I$32,0,10*ROW('Sanitation Data'!I122)))</f>
        <v/>
      </c>
      <c r="DO128" s="330" t="str">
        <f ca="true">+IF(OFFSET('Hygiene Data'!$D$11,0,10*ROW('Hygiene Data'!D122))="","",OFFSET('Hygiene Data'!$D$11,0,10*ROW('Hygiene Data'!D122)))</f>
        <v/>
      </c>
      <c r="DP128" s="330" t="str">
        <f ca="true">+IF(OFFSET('Hygiene Data'!$D$12,0,10*ROW('Hygiene Data'!D122))="","",OFFSET('Hygiene Data'!$D$12,0,10*ROW('Hygiene Data'!D122)))</f>
        <v/>
      </c>
      <c r="DQ128" s="330" t="str">
        <f ca="true">+IF(OFFSET('Hygiene Data'!$D$13,0,10*ROW('Hygiene Data'!D122))="","",OFFSET('Hygiene Data'!$D$13,0,10*ROW('Hygiene Data'!D122)))</f>
        <v/>
      </c>
      <c r="DR128" s="330" t="str">
        <f ca="true">+IF(OFFSET('Hygiene Data'!$E$11,0,10*ROW('Hygiene Data'!E122))="","",OFFSET('Hygiene Data'!$E$11,0,10*ROW('Hygiene Data'!E122)))</f>
        <v/>
      </c>
      <c r="DS128" s="330" t="str">
        <f ca="true">+IF(OFFSET('Hygiene Data'!$E$12,0,10*ROW('Hygiene Data'!E122))="","",OFFSET('Hygiene Data'!$E$12,0,10*ROW('Hygiene Data'!E122)))</f>
        <v/>
      </c>
      <c r="DT128" s="330" t="str">
        <f ca="true">+IF(OFFSET('Hygiene Data'!$E$13,0,10*ROW('Hygiene Data'!E122))="","",OFFSET('Hygiene Data'!$E$13,0,10*ROW('Hygiene Data'!E122)))</f>
        <v/>
      </c>
      <c r="DU128" s="330" t="str">
        <f ca="true">+IF(OFFSET('Hygiene Data'!$F$11,0,10*ROW('Hygiene Data'!F122))="","",OFFSET('Hygiene Data'!$F$11,0,10*ROW('Hygiene Data'!F122)))</f>
        <v/>
      </c>
      <c r="DV128" s="330" t="str">
        <f ca="true">+IF(OFFSET('Hygiene Data'!$F$12,0,10*ROW('Hygiene Data'!F122))="","",OFFSET('Hygiene Data'!$F$12,0,10*ROW('Hygiene Data'!F122)))</f>
        <v/>
      </c>
      <c r="DW128" s="330" t="str">
        <f ca="true">+IF(OFFSET('Hygiene Data'!$F$13,0,10*ROW('Hygiene Data'!F122))="","",OFFSET('Hygiene Data'!$F$13,0,10*ROW('Hygiene Data'!F122)))</f>
        <v/>
      </c>
      <c r="DX128" s="330" t="str">
        <f ca="true">+IF(OFFSET('Hygiene Data'!$G$11,0,10*ROW('Hygiene Data'!G122))="","",OFFSET('Hygiene Data'!$G$11,0,10*ROW('Hygiene Data'!G122)))</f>
        <v/>
      </c>
      <c r="DY128" s="330" t="str">
        <f ca="true">+IF(OFFSET('Hygiene Data'!$G$12,0,10*ROW('Hygiene Data'!G122))="","",OFFSET('Hygiene Data'!$G$12,0,10*ROW('Hygiene Data'!G122)))</f>
        <v/>
      </c>
      <c r="DZ128" s="330" t="str">
        <f ca="true">+IF(OFFSET('Hygiene Data'!$G$13,0,10*ROW('Hygiene Data'!G122))="","",OFFSET('Hygiene Data'!$G$13,0,10*ROW('Hygiene Data'!G122)))</f>
        <v/>
      </c>
      <c r="EA128" s="330" t="str">
        <f ca="true">+IF(OFFSET('Hygiene Data'!$H$11,0,10*ROW('Hygiene Data'!H122))="","",OFFSET('Hygiene Data'!$H$11,0,10*ROW('Hygiene Data'!H122)))</f>
        <v/>
      </c>
      <c r="EB128" s="330" t="str">
        <f ca="true">+IF(OFFSET('Hygiene Data'!$H$12,0,10*ROW('Hygiene Data'!H122))="","",OFFSET('Hygiene Data'!$H$12,0,10*ROW('Hygiene Data'!H122)))</f>
        <v/>
      </c>
      <c r="EC128" s="330" t="str">
        <f ca="true">+IF(OFFSET('Hygiene Data'!$H$13,0,10*ROW('Hygiene Data'!H122))="","",OFFSET('Hygiene Data'!$H$13,0,10*ROW('Hygiene Data'!H122)))</f>
        <v/>
      </c>
      <c r="ED128" s="330" t="str">
        <f ca="true">+IF(OFFSET('Hygiene Data'!$I$11,0,10*ROW('Hygiene Data'!I122))="","",OFFSET('Hygiene Data'!$I$11,0,10*ROW('Hygiene Data'!I122)))</f>
        <v/>
      </c>
      <c r="EE128" s="330" t="str">
        <f ca="true">+IF(OFFSET('Hygiene Data'!$I$12,0,10*ROW('Hygiene Data'!I122))="","",OFFSET('Hygiene Data'!$I$12,0,10*ROW('Hygiene Data'!I122)))</f>
        <v/>
      </c>
      <c r="EF128" s="33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90"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30"/>
      <c r="BS129" s="330" t="str">
        <f ca="true">+IF(OFFSET('Water Data'!$D$27,0,10*ROW('Water Data'!D123))="","",OFFSET('Water Data'!$D$27,0,10*ROW('Water Data'!D123)))</f>
        <v/>
      </c>
      <c r="BT129" s="330" t="str">
        <f ca="true">+IF(OFFSET('Water Data'!$D$28,0,10*ROW('Water Data'!D123))="","",OFFSET('Water Data'!$D$28,0,10*ROW('Water Data'!D123)))</f>
        <v/>
      </c>
      <c r="BU129" s="330" t="str">
        <f ca="true">+IF(OFFSET('Water Data'!$D$29,0,10*ROW('Water Data'!D123))="","",OFFSET('Water Data'!$D$29,0,10*ROW('Water Data'!D123)))</f>
        <v/>
      </c>
      <c r="BV129" s="330" t="str">
        <f ca="true">+IF(OFFSET('Water Data'!$E$27,0,10*ROW('Water Data'!E123))="","",OFFSET('Water Data'!$E$27,0,10*ROW('Water Data'!E123)))</f>
        <v/>
      </c>
      <c r="BW129" s="330" t="str">
        <f ca="true">+IF(OFFSET('Water Data'!$E$28,0,10*ROW('Water Data'!E123))="","",OFFSET('Water Data'!$E$28,0,10*ROW('Water Data'!E123)))</f>
        <v/>
      </c>
      <c r="BX129" s="330" t="str">
        <f ca="true">+IF(OFFSET('Water Data'!$E$29,0,10*ROW('Water Data'!E123))="","",OFFSET('Water Data'!$E$29,0,10*ROW('Water Data'!E123)))</f>
        <v/>
      </c>
      <c r="BY129" s="330" t="str">
        <f ca="true">+IF(OFFSET('Water Data'!$F$27,0,10*ROW('Water Data'!F123))="","",OFFSET('Water Data'!$F$27,0,10*ROW('Water Data'!F123)))</f>
        <v/>
      </c>
      <c r="BZ129" s="330" t="str">
        <f ca="true">+IF(OFFSET('Water Data'!$F$28,0,10*ROW('Water Data'!F123))="","",OFFSET('Water Data'!$F$28,0,10*ROW('Water Data'!F123)))</f>
        <v/>
      </c>
      <c r="CA129" s="330" t="str">
        <f ca="true">+IF(OFFSET('Water Data'!$F$29,0,10*ROW('Water Data'!F123))="","",OFFSET('Water Data'!$F$29,0,10*ROW('Water Data'!F123)))</f>
        <v/>
      </c>
      <c r="CB129" s="330" t="str">
        <f ca="true">+IF(OFFSET('Water Data'!$G$27,0,10*ROW('Water Data'!G123))="","",OFFSET('Water Data'!$G$27,0,10*ROW('Water Data'!G123)))</f>
        <v/>
      </c>
      <c r="CC129" s="330" t="str">
        <f ca="true">+IF(OFFSET('Water Data'!$G$28,0,10*ROW('Water Data'!G123))="","",OFFSET('Water Data'!$G$28,0,10*ROW('Water Data'!G123)))</f>
        <v/>
      </c>
      <c r="CD129" s="330" t="str">
        <f ca="true">+IF(OFFSET('Water Data'!$G$29,0,10*ROW('Water Data'!G123))="","",OFFSET('Water Data'!$G$29,0,10*ROW('Water Data'!G123)))</f>
        <v/>
      </c>
      <c r="CE129" s="330" t="str">
        <f ca="true">+IF(OFFSET('Water Data'!$H$27,0,10*ROW('Water Data'!H123))="","",OFFSET('Water Data'!$H$27,0,10*ROW('Water Data'!H123)))</f>
        <v/>
      </c>
      <c r="CF129" s="330" t="str">
        <f ca="true">+IF(OFFSET('Water Data'!$H$28,0,10*ROW('Water Data'!H123))="","",OFFSET('Water Data'!$H$28,0,10*ROW('Water Data'!H123)))</f>
        <v/>
      </c>
      <c r="CG129" s="330" t="str">
        <f ca="true">+IF(OFFSET('Water Data'!$H$29,0,10*ROW('Water Data'!H123))="","",OFFSET('Water Data'!$H$29,0,10*ROW('Water Data'!H123)))</f>
        <v/>
      </c>
      <c r="CH129" s="330" t="str">
        <f ca="true">+IF(OFFSET('Water Data'!$I$27,0,10*ROW('Water Data'!I123))="","",OFFSET('Water Data'!$I$27,0,10*ROW('Water Data'!I123)))</f>
        <v/>
      </c>
      <c r="CI129" s="330" t="str">
        <f ca="true">+IF(OFFSET('Water Data'!$I$28,0,10*ROW('Water Data'!I123))="","",OFFSET('Water Data'!$I$28,0,10*ROW('Water Data'!I123)))</f>
        <v/>
      </c>
      <c r="CJ129" s="330" t="str">
        <f ca="true">+IF(OFFSET('Water Data'!$I$29,0,10*ROW('Water Data'!I123))="","",OFFSET('Water Data'!$I$29,0,10*ROW('Water Data'!I123)))</f>
        <v/>
      </c>
      <c r="CK129" s="330" t="str">
        <f ca="true">+IF(OFFSET('Sanitation Data'!$D$28,0,10*ROW('Sanitation Data'!D123))="","",OFFSET('Sanitation Data'!$D$28,0,10*ROW('Sanitation Data'!D123)))</f>
        <v/>
      </c>
      <c r="CL129" s="330" t="str">
        <f ca="true">+IF(OFFSET('Sanitation Data'!$D$29,0,10*ROW('Sanitation Data'!D123))="","",OFFSET('Sanitation Data'!$D$29,0,10*ROW('Sanitation Data'!D123)))</f>
        <v/>
      </c>
      <c r="CM129" s="330" t="str">
        <f ca="true">+IF(OFFSET('Sanitation Data'!$D$30,0,10*ROW('Sanitation Data'!D123))="","",OFFSET('Sanitation Data'!$D$30,0,10*ROW('Sanitation Data'!D123)))</f>
        <v/>
      </c>
      <c r="CN129" s="330" t="str">
        <f ca="true">+IF(OFFSET('Sanitation Data'!$D$31,0,10*ROW('Sanitation Data'!D123))="","",OFFSET('Sanitation Data'!$D$31,0,10*ROW('Sanitation Data'!D123)))</f>
        <v/>
      </c>
      <c r="CO129" s="330" t="str">
        <f ca="true">+IF(OFFSET('Sanitation Data'!$D$32,0,10*ROW('Sanitation Data'!D123))="","",OFFSET('Sanitation Data'!$D$32,0,10*ROW('Sanitation Data'!D123)))</f>
        <v/>
      </c>
      <c r="CP129" s="330" t="str">
        <f ca="true">+IF(OFFSET('Sanitation Data'!$E$28,0,10*ROW('Sanitation Data'!E123))="","",OFFSET('Sanitation Data'!$E$28,0,10*ROW('Sanitation Data'!E123)))</f>
        <v/>
      </c>
      <c r="CQ129" s="330" t="str">
        <f ca="true">+IF(OFFSET('Sanitation Data'!$E$29,0,10*ROW('Sanitation Data'!E123))="","",OFFSET('Sanitation Data'!$E$29,0,10*ROW('Sanitation Data'!E123)))</f>
        <v/>
      </c>
      <c r="CR129" s="330" t="str">
        <f ca="true">+IF(OFFSET('Sanitation Data'!$E$30,0,10*ROW('Sanitation Data'!E123))="","",OFFSET('Sanitation Data'!$E$30,0,10*ROW('Sanitation Data'!E123)))</f>
        <v/>
      </c>
      <c r="CS129" s="330" t="str">
        <f ca="true">+IF(OFFSET('Sanitation Data'!$E$31,0,10*ROW('Sanitation Data'!E123))="","",OFFSET('Sanitation Data'!$E$31,0,10*ROW('Sanitation Data'!E123)))</f>
        <v/>
      </c>
      <c r="CT129" s="330" t="str">
        <f ca="true">+IF(OFFSET('Sanitation Data'!$E$32,0,10*ROW('Sanitation Data'!E123))="","",OFFSET('Sanitation Data'!$E$32,0,10*ROW('Sanitation Data'!E123)))</f>
        <v/>
      </c>
      <c r="CU129" s="330" t="str">
        <f ca="true">+IF(OFFSET('Sanitation Data'!$F$28,0,10*ROW('Sanitation Data'!F123))="","",OFFSET('Sanitation Data'!$F$28,0,10*ROW('Sanitation Data'!F123)))</f>
        <v/>
      </c>
      <c r="CV129" s="330" t="str">
        <f ca="true">+IF(OFFSET('Sanitation Data'!$F$29,0,10*ROW('Sanitation Data'!F123))="","",OFFSET('Sanitation Data'!$F$29,0,10*ROW('Sanitation Data'!F123)))</f>
        <v/>
      </c>
      <c r="CW129" s="330" t="str">
        <f ca="true">+IF(OFFSET('Sanitation Data'!$F$30,0,10*ROW('Sanitation Data'!F123))="","",OFFSET('Sanitation Data'!$F$30,0,10*ROW('Sanitation Data'!F123)))</f>
        <v/>
      </c>
      <c r="CX129" s="330" t="str">
        <f ca="true">+IF(OFFSET('Sanitation Data'!$F$31,0,10*ROW('Sanitation Data'!F123))="","",OFFSET('Sanitation Data'!$F$31,0,10*ROW('Sanitation Data'!F123)))</f>
        <v/>
      </c>
      <c r="CY129" s="330" t="str">
        <f ca="true">+IF(OFFSET('Sanitation Data'!$F$32,0,10*ROW('Sanitation Data'!F123))="","",OFFSET('Sanitation Data'!$F$32,0,10*ROW('Sanitation Data'!F123)))</f>
        <v/>
      </c>
      <c r="CZ129" s="330" t="str">
        <f ca="true">+IF(OFFSET('Sanitation Data'!$G$28,0,10*ROW('Sanitation Data'!G123))="","",OFFSET('Sanitation Data'!$G$28,0,10*ROW('Sanitation Data'!G123)))</f>
        <v/>
      </c>
      <c r="DA129" s="330" t="str">
        <f ca="true">+IF(OFFSET('Sanitation Data'!$G$29,0,10*ROW('Sanitation Data'!G123))="","",OFFSET('Sanitation Data'!$G$29,0,10*ROW('Sanitation Data'!G123)))</f>
        <v/>
      </c>
      <c r="DB129" s="330" t="str">
        <f ca="true">+IF(OFFSET('Sanitation Data'!$G$30,0,10*ROW('Sanitation Data'!G123))="","",OFFSET('Sanitation Data'!$G$30,0,10*ROW('Sanitation Data'!G123)))</f>
        <v/>
      </c>
      <c r="DC129" s="330" t="str">
        <f ca="true">+IF(OFFSET('Sanitation Data'!$G$31,0,10*ROW('Sanitation Data'!G123))="","",OFFSET('Sanitation Data'!$G$31,0,10*ROW('Sanitation Data'!G123)))</f>
        <v/>
      </c>
      <c r="DD129" s="330" t="str">
        <f ca="true">+IF(OFFSET('Sanitation Data'!$G$32,0,10*ROW('Sanitation Data'!G123))="","",OFFSET('Sanitation Data'!$G$32,0,10*ROW('Sanitation Data'!G123)))</f>
        <v/>
      </c>
      <c r="DE129" s="330" t="str">
        <f ca="true">+IF(OFFSET('Sanitation Data'!$H$28,0,10*ROW('Sanitation Data'!H123))="","",OFFSET('Sanitation Data'!$H$28,0,10*ROW('Sanitation Data'!H123)))</f>
        <v/>
      </c>
      <c r="DF129" s="330" t="str">
        <f ca="true">+IF(OFFSET('Sanitation Data'!$H$29,0,10*ROW('Sanitation Data'!H123))="","",OFFSET('Sanitation Data'!$H$29,0,10*ROW('Sanitation Data'!H123)))</f>
        <v/>
      </c>
      <c r="DG129" s="330" t="str">
        <f ca="true">+IF(OFFSET('Sanitation Data'!$H$30,0,10*ROW('Sanitation Data'!H123))="","",OFFSET('Sanitation Data'!$H$30,0,10*ROW('Sanitation Data'!H123)))</f>
        <v/>
      </c>
      <c r="DH129" s="330" t="str">
        <f ca="true">+IF(OFFSET('Sanitation Data'!$H$31,0,10*ROW('Sanitation Data'!H123))="","",OFFSET('Sanitation Data'!$H$31,0,10*ROW('Sanitation Data'!H123)))</f>
        <v/>
      </c>
      <c r="DI129" s="330" t="str">
        <f ca="true">+IF(OFFSET('Sanitation Data'!$H$32,0,10*ROW('Sanitation Data'!H123))="","",OFFSET('Sanitation Data'!$H$32,0,10*ROW('Sanitation Data'!H123)))</f>
        <v/>
      </c>
      <c r="DJ129" s="330" t="str">
        <f ca="true">+IF(OFFSET('Sanitation Data'!$I$28,0,10*ROW('Sanitation Data'!I123))="","",OFFSET('Sanitation Data'!$I$28,0,10*ROW('Sanitation Data'!I123)))</f>
        <v/>
      </c>
      <c r="DK129" s="330" t="str">
        <f ca="true">+IF(OFFSET('Sanitation Data'!$I$29,0,10*ROW('Sanitation Data'!I123))="","",OFFSET('Sanitation Data'!$I$29,0,10*ROW('Sanitation Data'!I123)))</f>
        <v/>
      </c>
      <c r="DL129" s="330" t="str">
        <f ca="true">+IF(OFFSET('Sanitation Data'!$I$30,0,10*ROW('Sanitation Data'!I123))="","",OFFSET('Sanitation Data'!$I$30,0,10*ROW('Sanitation Data'!I123)))</f>
        <v/>
      </c>
      <c r="DM129" s="330" t="str">
        <f ca="true">+IF(OFFSET('Sanitation Data'!$I$31,0,10*ROW('Sanitation Data'!I123))="","",OFFSET('Sanitation Data'!$I$31,0,10*ROW('Sanitation Data'!I123)))</f>
        <v/>
      </c>
      <c r="DN129" s="330" t="str">
        <f ca="true">+IF(OFFSET('Sanitation Data'!$I$32,0,10*ROW('Sanitation Data'!I123))="","",OFFSET('Sanitation Data'!$I$32,0,10*ROW('Sanitation Data'!I123)))</f>
        <v/>
      </c>
      <c r="DO129" s="330" t="str">
        <f ca="true">+IF(OFFSET('Hygiene Data'!$D$11,0,10*ROW('Hygiene Data'!D123))="","",OFFSET('Hygiene Data'!$D$11,0,10*ROW('Hygiene Data'!D123)))</f>
        <v/>
      </c>
      <c r="DP129" s="330" t="str">
        <f ca="true">+IF(OFFSET('Hygiene Data'!$D$12,0,10*ROW('Hygiene Data'!D123))="","",OFFSET('Hygiene Data'!$D$12,0,10*ROW('Hygiene Data'!D123)))</f>
        <v/>
      </c>
      <c r="DQ129" s="330" t="str">
        <f ca="true">+IF(OFFSET('Hygiene Data'!$D$13,0,10*ROW('Hygiene Data'!D123))="","",OFFSET('Hygiene Data'!$D$13,0,10*ROW('Hygiene Data'!D123)))</f>
        <v/>
      </c>
      <c r="DR129" s="330" t="str">
        <f ca="true">+IF(OFFSET('Hygiene Data'!$E$11,0,10*ROW('Hygiene Data'!E123))="","",OFFSET('Hygiene Data'!$E$11,0,10*ROW('Hygiene Data'!E123)))</f>
        <v/>
      </c>
      <c r="DS129" s="330" t="str">
        <f ca="true">+IF(OFFSET('Hygiene Data'!$E$12,0,10*ROW('Hygiene Data'!E123))="","",OFFSET('Hygiene Data'!$E$12,0,10*ROW('Hygiene Data'!E123)))</f>
        <v/>
      </c>
      <c r="DT129" s="330" t="str">
        <f ca="true">+IF(OFFSET('Hygiene Data'!$E$13,0,10*ROW('Hygiene Data'!E123))="","",OFFSET('Hygiene Data'!$E$13,0,10*ROW('Hygiene Data'!E123)))</f>
        <v/>
      </c>
      <c r="DU129" s="330" t="str">
        <f ca="true">+IF(OFFSET('Hygiene Data'!$F$11,0,10*ROW('Hygiene Data'!F123))="","",OFFSET('Hygiene Data'!$F$11,0,10*ROW('Hygiene Data'!F123)))</f>
        <v/>
      </c>
      <c r="DV129" s="330" t="str">
        <f ca="true">+IF(OFFSET('Hygiene Data'!$F$12,0,10*ROW('Hygiene Data'!F123))="","",OFFSET('Hygiene Data'!$F$12,0,10*ROW('Hygiene Data'!F123)))</f>
        <v/>
      </c>
      <c r="DW129" s="330" t="str">
        <f ca="true">+IF(OFFSET('Hygiene Data'!$F$13,0,10*ROW('Hygiene Data'!F123))="","",OFFSET('Hygiene Data'!$F$13,0,10*ROW('Hygiene Data'!F123)))</f>
        <v/>
      </c>
      <c r="DX129" s="330" t="str">
        <f ca="true">+IF(OFFSET('Hygiene Data'!$G$11,0,10*ROW('Hygiene Data'!G123))="","",OFFSET('Hygiene Data'!$G$11,0,10*ROW('Hygiene Data'!G123)))</f>
        <v/>
      </c>
      <c r="DY129" s="330" t="str">
        <f ca="true">+IF(OFFSET('Hygiene Data'!$G$12,0,10*ROW('Hygiene Data'!G123))="","",OFFSET('Hygiene Data'!$G$12,0,10*ROW('Hygiene Data'!G123)))</f>
        <v/>
      </c>
      <c r="DZ129" s="330" t="str">
        <f ca="true">+IF(OFFSET('Hygiene Data'!$G$13,0,10*ROW('Hygiene Data'!G123))="","",OFFSET('Hygiene Data'!$G$13,0,10*ROW('Hygiene Data'!G123)))</f>
        <v/>
      </c>
      <c r="EA129" s="330" t="str">
        <f ca="true">+IF(OFFSET('Hygiene Data'!$H$11,0,10*ROW('Hygiene Data'!H123))="","",OFFSET('Hygiene Data'!$H$11,0,10*ROW('Hygiene Data'!H123)))</f>
        <v/>
      </c>
      <c r="EB129" s="330" t="str">
        <f ca="true">+IF(OFFSET('Hygiene Data'!$H$12,0,10*ROW('Hygiene Data'!H123))="","",OFFSET('Hygiene Data'!$H$12,0,10*ROW('Hygiene Data'!H123)))</f>
        <v/>
      </c>
      <c r="EC129" s="330" t="str">
        <f ca="true">+IF(OFFSET('Hygiene Data'!$H$13,0,10*ROW('Hygiene Data'!H123))="","",OFFSET('Hygiene Data'!$H$13,0,10*ROW('Hygiene Data'!H123)))</f>
        <v/>
      </c>
      <c r="ED129" s="330" t="str">
        <f ca="true">+IF(OFFSET('Hygiene Data'!$I$11,0,10*ROW('Hygiene Data'!I123))="","",OFFSET('Hygiene Data'!$I$11,0,10*ROW('Hygiene Data'!I123)))</f>
        <v/>
      </c>
      <c r="EE129" s="330" t="str">
        <f ca="true">+IF(OFFSET('Hygiene Data'!$I$12,0,10*ROW('Hygiene Data'!I123))="","",OFFSET('Hygiene Data'!$I$12,0,10*ROW('Hygiene Data'!I123)))</f>
        <v/>
      </c>
      <c r="EF129" s="33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90"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30"/>
      <c r="BS130" s="330" t="str">
        <f ca="true">+IF(OFFSET('Water Data'!$D$27,0,10*ROW('Water Data'!D124))="","",OFFSET('Water Data'!$D$27,0,10*ROW('Water Data'!D124)))</f>
        <v/>
      </c>
      <c r="BT130" s="330" t="str">
        <f ca="true">+IF(OFFSET('Water Data'!$D$28,0,10*ROW('Water Data'!D124))="","",OFFSET('Water Data'!$D$28,0,10*ROW('Water Data'!D124)))</f>
        <v/>
      </c>
      <c r="BU130" s="330" t="str">
        <f ca="true">+IF(OFFSET('Water Data'!$D$29,0,10*ROW('Water Data'!D124))="","",OFFSET('Water Data'!$D$29,0,10*ROW('Water Data'!D124)))</f>
        <v/>
      </c>
      <c r="BV130" s="330" t="str">
        <f ca="true">+IF(OFFSET('Water Data'!$E$27,0,10*ROW('Water Data'!E124))="","",OFFSET('Water Data'!$E$27,0,10*ROW('Water Data'!E124)))</f>
        <v/>
      </c>
      <c r="BW130" s="330" t="str">
        <f ca="true">+IF(OFFSET('Water Data'!$E$28,0,10*ROW('Water Data'!E124))="","",OFFSET('Water Data'!$E$28,0,10*ROW('Water Data'!E124)))</f>
        <v/>
      </c>
      <c r="BX130" s="330" t="str">
        <f ca="true">+IF(OFFSET('Water Data'!$E$29,0,10*ROW('Water Data'!E124))="","",OFFSET('Water Data'!$E$29,0,10*ROW('Water Data'!E124)))</f>
        <v/>
      </c>
      <c r="BY130" s="330" t="str">
        <f ca="true">+IF(OFFSET('Water Data'!$F$27,0,10*ROW('Water Data'!F124))="","",OFFSET('Water Data'!$F$27,0,10*ROW('Water Data'!F124)))</f>
        <v/>
      </c>
      <c r="BZ130" s="330" t="str">
        <f ca="true">+IF(OFFSET('Water Data'!$F$28,0,10*ROW('Water Data'!F124))="","",OFFSET('Water Data'!$F$28,0,10*ROW('Water Data'!F124)))</f>
        <v/>
      </c>
      <c r="CA130" s="330" t="str">
        <f ca="true">+IF(OFFSET('Water Data'!$F$29,0,10*ROW('Water Data'!F124))="","",OFFSET('Water Data'!$F$29,0,10*ROW('Water Data'!F124)))</f>
        <v/>
      </c>
      <c r="CB130" s="330" t="str">
        <f ca="true">+IF(OFFSET('Water Data'!$G$27,0,10*ROW('Water Data'!G124))="","",OFFSET('Water Data'!$G$27,0,10*ROW('Water Data'!G124)))</f>
        <v/>
      </c>
      <c r="CC130" s="330" t="str">
        <f ca="true">+IF(OFFSET('Water Data'!$G$28,0,10*ROW('Water Data'!G124))="","",OFFSET('Water Data'!$G$28,0,10*ROW('Water Data'!G124)))</f>
        <v/>
      </c>
      <c r="CD130" s="330" t="str">
        <f ca="true">+IF(OFFSET('Water Data'!$G$29,0,10*ROW('Water Data'!G124))="","",OFFSET('Water Data'!$G$29,0,10*ROW('Water Data'!G124)))</f>
        <v/>
      </c>
      <c r="CE130" s="330" t="str">
        <f ca="true">+IF(OFFSET('Water Data'!$H$27,0,10*ROW('Water Data'!H124))="","",OFFSET('Water Data'!$H$27,0,10*ROW('Water Data'!H124)))</f>
        <v/>
      </c>
      <c r="CF130" s="330" t="str">
        <f ca="true">+IF(OFFSET('Water Data'!$H$28,0,10*ROW('Water Data'!H124))="","",OFFSET('Water Data'!$H$28,0,10*ROW('Water Data'!H124)))</f>
        <v/>
      </c>
      <c r="CG130" s="330" t="str">
        <f ca="true">+IF(OFFSET('Water Data'!$H$29,0,10*ROW('Water Data'!H124))="","",OFFSET('Water Data'!$H$29,0,10*ROW('Water Data'!H124)))</f>
        <v/>
      </c>
      <c r="CH130" s="330" t="str">
        <f ca="true">+IF(OFFSET('Water Data'!$I$27,0,10*ROW('Water Data'!I124))="","",OFFSET('Water Data'!$I$27,0,10*ROW('Water Data'!I124)))</f>
        <v/>
      </c>
      <c r="CI130" s="330" t="str">
        <f ca="true">+IF(OFFSET('Water Data'!$I$28,0,10*ROW('Water Data'!I124))="","",OFFSET('Water Data'!$I$28,0,10*ROW('Water Data'!I124)))</f>
        <v/>
      </c>
      <c r="CJ130" s="330" t="str">
        <f ca="true">+IF(OFFSET('Water Data'!$I$29,0,10*ROW('Water Data'!I124))="","",OFFSET('Water Data'!$I$29,0,10*ROW('Water Data'!I124)))</f>
        <v/>
      </c>
      <c r="CK130" s="330" t="str">
        <f ca="true">+IF(OFFSET('Sanitation Data'!$D$28,0,10*ROW('Sanitation Data'!D124))="","",OFFSET('Sanitation Data'!$D$28,0,10*ROW('Sanitation Data'!D124)))</f>
        <v/>
      </c>
      <c r="CL130" s="330" t="str">
        <f ca="true">+IF(OFFSET('Sanitation Data'!$D$29,0,10*ROW('Sanitation Data'!D124))="","",OFFSET('Sanitation Data'!$D$29,0,10*ROW('Sanitation Data'!D124)))</f>
        <v/>
      </c>
      <c r="CM130" s="330" t="str">
        <f ca="true">+IF(OFFSET('Sanitation Data'!$D$30,0,10*ROW('Sanitation Data'!D124))="","",OFFSET('Sanitation Data'!$D$30,0,10*ROW('Sanitation Data'!D124)))</f>
        <v/>
      </c>
      <c r="CN130" s="330" t="str">
        <f ca="true">+IF(OFFSET('Sanitation Data'!$D$31,0,10*ROW('Sanitation Data'!D124))="","",OFFSET('Sanitation Data'!$D$31,0,10*ROW('Sanitation Data'!D124)))</f>
        <v/>
      </c>
      <c r="CO130" s="330" t="str">
        <f ca="true">+IF(OFFSET('Sanitation Data'!$D$32,0,10*ROW('Sanitation Data'!D124))="","",OFFSET('Sanitation Data'!$D$32,0,10*ROW('Sanitation Data'!D124)))</f>
        <v/>
      </c>
      <c r="CP130" s="330" t="str">
        <f ca="true">+IF(OFFSET('Sanitation Data'!$E$28,0,10*ROW('Sanitation Data'!E124))="","",OFFSET('Sanitation Data'!$E$28,0,10*ROW('Sanitation Data'!E124)))</f>
        <v/>
      </c>
      <c r="CQ130" s="330" t="str">
        <f ca="true">+IF(OFFSET('Sanitation Data'!$E$29,0,10*ROW('Sanitation Data'!E124))="","",OFFSET('Sanitation Data'!$E$29,0,10*ROW('Sanitation Data'!E124)))</f>
        <v/>
      </c>
      <c r="CR130" s="330" t="str">
        <f ca="true">+IF(OFFSET('Sanitation Data'!$E$30,0,10*ROW('Sanitation Data'!E124))="","",OFFSET('Sanitation Data'!$E$30,0,10*ROW('Sanitation Data'!E124)))</f>
        <v/>
      </c>
      <c r="CS130" s="330" t="str">
        <f ca="true">+IF(OFFSET('Sanitation Data'!$E$31,0,10*ROW('Sanitation Data'!E124))="","",OFFSET('Sanitation Data'!$E$31,0,10*ROW('Sanitation Data'!E124)))</f>
        <v/>
      </c>
      <c r="CT130" s="330" t="str">
        <f ca="true">+IF(OFFSET('Sanitation Data'!$E$32,0,10*ROW('Sanitation Data'!E124))="","",OFFSET('Sanitation Data'!$E$32,0,10*ROW('Sanitation Data'!E124)))</f>
        <v/>
      </c>
      <c r="CU130" s="330" t="str">
        <f ca="true">+IF(OFFSET('Sanitation Data'!$F$28,0,10*ROW('Sanitation Data'!F124))="","",OFFSET('Sanitation Data'!$F$28,0,10*ROW('Sanitation Data'!F124)))</f>
        <v/>
      </c>
      <c r="CV130" s="330" t="str">
        <f ca="true">+IF(OFFSET('Sanitation Data'!$F$29,0,10*ROW('Sanitation Data'!F124))="","",OFFSET('Sanitation Data'!$F$29,0,10*ROW('Sanitation Data'!F124)))</f>
        <v/>
      </c>
      <c r="CW130" s="330" t="str">
        <f ca="true">+IF(OFFSET('Sanitation Data'!$F$30,0,10*ROW('Sanitation Data'!F124))="","",OFFSET('Sanitation Data'!$F$30,0,10*ROW('Sanitation Data'!F124)))</f>
        <v/>
      </c>
      <c r="CX130" s="330" t="str">
        <f ca="true">+IF(OFFSET('Sanitation Data'!$F$31,0,10*ROW('Sanitation Data'!F124))="","",OFFSET('Sanitation Data'!$F$31,0,10*ROW('Sanitation Data'!F124)))</f>
        <v/>
      </c>
      <c r="CY130" s="330" t="str">
        <f ca="true">+IF(OFFSET('Sanitation Data'!$F$32,0,10*ROW('Sanitation Data'!F124))="","",OFFSET('Sanitation Data'!$F$32,0,10*ROW('Sanitation Data'!F124)))</f>
        <v/>
      </c>
      <c r="CZ130" s="330" t="str">
        <f ca="true">+IF(OFFSET('Sanitation Data'!$G$28,0,10*ROW('Sanitation Data'!G124))="","",OFFSET('Sanitation Data'!$G$28,0,10*ROW('Sanitation Data'!G124)))</f>
        <v/>
      </c>
      <c r="DA130" s="330" t="str">
        <f ca="true">+IF(OFFSET('Sanitation Data'!$G$29,0,10*ROW('Sanitation Data'!G124))="","",OFFSET('Sanitation Data'!$G$29,0,10*ROW('Sanitation Data'!G124)))</f>
        <v/>
      </c>
      <c r="DB130" s="330" t="str">
        <f ca="true">+IF(OFFSET('Sanitation Data'!$G$30,0,10*ROW('Sanitation Data'!G124))="","",OFFSET('Sanitation Data'!$G$30,0,10*ROW('Sanitation Data'!G124)))</f>
        <v/>
      </c>
      <c r="DC130" s="330" t="str">
        <f ca="true">+IF(OFFSET('Sanitation Data'!$G$31,0,10*ROW('Sanitation Data'!G124))="","",OFFSET('Sanitation Data'!$G$31,0,10*ROW('Sanitation Data'!G124)))</f>
        <v/>
      </c>
      <c r="DD130" s="330" t="str">
        <f ca="true">+IF(OFFSET('Sanitation Data'!$G$32,0,10*ROW('Sanitation Data'!G124))="","",OFFSET('Sanitation Data'!$G$32,0,10*ROW('Sanitation Data'!G124)))</f>
        <v/>
      </c>
      <c r="DE130" s="330" t="str">
        <f ca="true">+IF(OFFSET('Sanitation Data'!$H$28,0,10*ROW('Sanitation Data'!H124))="","",OFFSET('Sanitation Data'!$H$28,0,10*ROW('Sanitation Data'!H124)))</f>
        <v/>
      </c>
      <c r="DF130" s="330" t="str">
        <f ca="true">+IF(OFFSET('Sanitation Data'!$H$29,0,10*ROW('Sanitation Data'!H124))="","",OFFSET('Sanitation Data'!$H$29,0,10*ROW('Sanitation Data'!H124)))</f>
        <v/>
      </c>
      <c r="DG130" s="330" t="str">
        <f ca="true">+IF(OFFSET('Sanitation Data'!$H$30,0,10*ROW('Sanitation Data'!H124))="","",OFFSET('Sanitation Data'!$H$30,0,10*ROW('Sanitation Data'!H124)))</f>
        <v/>
      </c>
      <c r="DH130" s="330" t="str">
        <f ca="true">+IF(OFFSET('Sanitation Data'!$H$31,0,10*ROW('Sanitation Data'!H124))="","",OFFSET('Sanitation Data'!$H$31,0,10*ROW('Sanitation Data'!H124)))</f>
        <v/>
      </c>
      <c r="DI130" s="330" t="str">
        <f ca="true">+IF(OFFSET('Sanitation Data'!$H$32,0,10*ROW('Sanitation Data'!H124))="","",OFFSET('Sanitation Data'!$H$32,0,10*ROW('Sanitation Data'!H124)))</f>
        <v/>
      </c>
      <c r="DJ130" s="330" t="str">
        <f ca="true">+IF(OFFSET('Sanitation Data'!$I$28,0,10*ROW('Sanitation Data'!I124))="","",OFFSET('Sanitation Data'!$I$28,0,10*ROW('Sanitation Data'!I124)))</f>
        <v/>
      </c>
      <c r="DK130" s="330" t="str">
        <f ca="true">+IF(OFFSET('Sanitation Data'!$I$29,0,10*ROW('Sanitation Data'!I124))="","",OFFSET('Sanitation Data'!$I$29,0,10*ROW('Sanitation Data'!I124)))</f>
        <v/>
      </c>
      <c r="DL130" s="330" t="str">
        <f ca="true">+IF(OFFSET('Sanitation Data'!$I$30,0,10*ROW('Sanitation Data'!I124))="","",OFFSET('Sanitation Data'!$I$30,0,10*ROW('Sanitation Data'!I124)))</f>
        <v/>
      </c>
      <c r="DM130" s="330" t="str">
        <f ca="true">+IF(OFFSET('Sanitation Data'!$I$31,0,10*ROW('Sanitation Data'!I124))="","",OFFSET('Sanitation Data'!$I$31,0,10*ROW('Sanitation Data'!I124)))</f>
        <v/>
      </c>
      <c r="DN130" s="330" t="str">
        <f ca="true">+IF(OFFSET('Sanitation Data'!$I$32,0,10*ROW('Sanitation Data'!I124))="","",OFFSET('Sanitation Data'!$I$32,0,10*ROW('Sanitation Data'!I124)))</f>
        <v/>
      </c>
      <c r="DO130" s="330" t="str">
        <f ca="true">+IF(OFFSET('Hygiene Data'!$D$11,0,10*ROW('Hygiene Data'!D124))="","",OFFSET('Hygiene Data'!$D$11,0,10*ROW('Hygiene Data'!D124)))</f>
        <v/>
      </c>
      <c r="DP130" s="330" t="str">
        <f ca="true">+IF(OFFSET('Hygiene Data'!$D$12,0,10*ROW('Hygiene Data'!D124))="","",OFFSET('Hygiene Data'!$D$12,0,10*ROW('Hygiene Data'!D124)))</f>
        <v/>
      </c>
      <c r="DQ130" s="330" t="str">
        <f ca="true">+IF(OFFSET('Hygiene Data'!$D$13,0,10*ROW('Hygiene Data'!D124))="","",OFFSET('Hygiene Data'!$D$13,0,10*ROW('Hygiene Data'!D124)))</f>
        <v/>
      </c>
      <c r="DR130" s="330" t="str">
        <f ca="true">+IF(OFFSET('Hygiene Data'!$E$11,0,10*ROW('Hygiene Data'!E124))="","",OFFSET('Hygiene Data'!$E$11,0,10*ROW('Hygiene Data'!E124)))</f>
        <v/>
      </c>
      <c r="DS130" s="330" t="str">
        <f ca="true">+IF(OFFSET('Hygiene Data'!$E$12,0,10*ROW('Hygiene Data'!E124))="","",OFFSET('Hygiene Data'!$E$12,0,10*ROW('Hygiene Data'!E124)))</f>
        <v/>
      </c>
      <c r="DT130" s="330" t="str">
        <f ca="true">+IF(OFFSET('Hygiene Data'!$E$13,0,10*ROW('Hygiene Data'!E124))="","",OFFSET('Hygiene Data'!$E$13,0,10*ROW('Hygiene Data'!E124)))</f>
        <v/>
      </c>
      <c r="DU130" s="330" t="str">
        <f ca="true">+IF(OFFSET('Hygiene Data'!$F$11,0,10*ROW('Hygiene Data'!F124))="","",OFFSET('Hygiene Data'!$F$11,0,10*ROW('Hygiene Data'!F124)))</f>
        <v/>
      </c>
      <c r="DV130" s="330" t="str">
        <f ca="true">+IF(OFFSET('Hygiene Data'!$F$12,0,10*ROW('Hygiene Data'!F124))="","",OFFSET('Hygiene Data'!$F$12,0,10*ROW('Hygiene Data'!F124)))</f>
        <v/>
      </c>
      <c r="DW130" s="330" t="str">
        <f ca="true">+IF(OFFSET('Hygiene Data'!$F$13,0,10*ROW('Hygiene Data'!F124))="","",OFFSET('Hygiene Data'!$F$13,0,10*ROW('Hygiene Data'!F124)))</f>
        <v/>
      </c>
      <c r="DX130" s="330" t="str">
        <f ca="true">+IF(OFFSET('Hygiene Data'!$G$11,0,10*ROW('Hygiene Data'!G124))="","",OFFSET('Hygiene Data'!$G$11,0,10*ROW('Hygiene Data'!G124)))</f>
        <v/>
      </c>
      <c r="DY130" s="330" t="str">
        <f ca="true">+IF(OFFSET('Hygiene Data'!$G$12,0,10*ROW('Hygiene Data'!G124))="","",OFFSET('Hygiene Data'!$G$12,0,10*ROW('Hygiene Data'!G124)))</f>
        <v/>
      </c>
      <c r="DZ130" s="330" t="str">
        <f ca="true">+IF(OFFSET('Hygiene Data'!$G$13,0,10*ROW('Hygiene Data'!G124))="","",OFFSET('Hygiene Data'!$G$13,0,10*ROW('Hygiene Data'!G124)))</f>
        <v/>
      </c>
      <c r="EA130" s="330" t="str">
        <f ca="true">+IF(OFFSET('Hygiene Data'!$H$11,0,10*ROW('Hygiene Data'!H124))="","",OFFSET('Hygiene Data'!$H$11,0,10*ROW('Hygiene Data'!H124)))</f>
        <v/>
      </c>
      <c r="EB130" s="330" t="str">
        <f ca="true">+IF(OFFSET('Hygiene Data'!$H$12,0,10*ROW('Hygiene Data'!H124))="","",OFFSET('Hygiene Data'!$H$12,0,10*ROW('Hygiene Data'!H124)))</f>
        <v/>
      </c>
      <c r="EC130" s="330" t="str">
        <f ca="true">+IF(OFFSET('Hygiene Data'!$H$13,0,10*ROW('Hygiene Data'!H124))="","",OFFSET('Hygiene Data'!$H$13,0,10*ROW('Hygiene Data'!H124)))</f>
        <v/>
      </c>
      <c r="ED130" s="330" t="str">
        <f ca="true">+IF(OFFSET('Hygiene Data'!$I$11,0,10*ROW('Hygiene Data'!I124))="","",OFFSET('Hygiene Data'!$I$11,0,10*ROW('Hygiene Data'!I124)))</f>
        <v/>
      </c>
      <c r="EE130" s="330" t="str">
        <f ca="true">+IF(OFFSET('Hygiene Data'!$I$12,0,10*ROW('Hygiene Data'!I124))="","",OFFSET('Hygiene Data'!$I$12,0,10*ROW('Hygiene Data'!I124)))</f>
        <v/>
      </c>
      <c r="EF130" s="33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90"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30"/>
      <c r="BS131" s="330" t="str">
        <f ca="true">+IF(OFFSET('Water Data'!$D$27,0,10*ROW('Water Data'!D125))="","",OFFSET('Water Data'!$D$27,0,10*ROW('Water Data'!D125)))</f>
        <v/>
      </c>
      <c r="BT131" s="330" t="str">
        <f ca="true">+IF(OFFSET('Water Data'!$D$28,0,10*ROW('Water Data'!D125))="","",OFFSET('Water Data'!$D$28,0,10*ROW('Water Data'!D125)))</f>
        <v/>
      </c>
      <c r="BU131" s="330" t="str">
        <f ca="true">+IF(OFFSET('Water Data'!$D$29,0,10*ROW('Water Data'!D125))="","",OFFSET('Water Data'!$D$29,0,10*ROW('Water Data'!D125)))</f>
        <v/>
      </c>
      <c r="BV131" s="330" t="str">
        <f ca="true">+IF(OFFSET('Water Data'!$E$27,0,10*ROW('Water Data'!E125))="","",OFFSET('Water Data'!$E$27,0,10*ROW('Water Data'!E125)))</f>
        <v/>
      </c>
      <c r="BW131" s="330" t="str">
        <f ca="true">+IF(OFFSET('Water Data'!$E$28,0,10*ROW('Water Data'!E125))="","",OFFSET('Water Data'!$E$28,0,10*ROW('Water Data'!E125)))</f>
        <v/>
      </c>
      <c r="BX131" s="330" t="str">
        <f ca="true">+IF(OFFSET('Water Data'!$E$29,0,10*ROW('Water Data'!E125))="","",OFFSET('Water Data'!$E$29,0,10*ROW('Water Data'!E125)))</f>
        <v/>
      </c>
      <c r="BY131" s="330" t="str">
        <f ca="true">+IF(OFFSET('Water Data'!$F$27,0,10*ROW('Water Data'!F125))="","",OFFSET('Water Data'!$F$27,0,10*ROW('Water Data'!F125)))</f>
        <v/>
      </c>
      <c r="BZ131" s="330" t="str">
        <f ca="true">+IF(OFFSET('Water Data'!$F$28,0,10*ROW('Water Data'!F125))="","",OFFSET('Water Data'!$F$28,0,10*ROW('Water Data'!F125)))</f>
        <v/>
      </c>
      <c r="CA131" s="330" t="str">
        <f ca="true">+IF(OFFSET('Water Data'!$F$29,0,10*ROW('Water Data'!F125))="","",OFFSET('Water Data'!$F$29,0,10*ROW('Water Data'!F125)))</f>
        <v/>
      </c>
      <c r="CB131" s="330" t="str">
        <f ca="true">+IF(OFFSET('Water Data'!$G$27,0,10*ROW('Water Data'!G125))="","",OFFSET('Water Data'!$G$27,0,10*ROW('Water Data'!G125)))</f>
        <v/>
      </c>
      <c r="CC131" s="330" t="str">
        <f ca="true">+IF(OFFSET('Water Data'!$G$28,0,10*ROW('Water Data'!G125))="","",OFFSET('Water Data'!$G$28,0,10*ROW('Water Data'!G125)))</f>
        <v/>
      </c>
      <c r="CD131" s="330" t="str">
        <f ca="true">+IF(OFFSET('Water Data'!$G$29,0,10*ROW('Water Data'!G125))="","",OFFSET('Water Data'!$G$29,0,10*ROW('Water Data'!G125)))</f>
        <v/>
      </c>
      <c r="CE131" s="330" t="str">
        <f ca="true">+IF(OFFSET('Water Data'!$H$27,0,10*ROW('Water Data'!H125))="","",OFFSET('Water Data'!$H$27,0,10*ROW('Water Data'!H125)))</f>
        <v/>
      </c>
      <c r="CF131" s="330" t="str">
        <f ca="true">+IF(OFFSET('Water Data'!$H$28,0,10*ROW('Water Data'!H125))="","",OFFSET('Water Data'!$H$28,0,10*ROW('Water Data'!H125)))</f>
        <v/>
      </c>
      <c r="CG131" s="330" t="str">
        <f ca="true">+IF(OFFSET('Water Data'!$H$29,0,10*ROW('Water Data'!H125))="","",OFFSET('Water Data'!$H$29,0,10*ROW('Water Data'!H125)))</f>
        <v/>
      </c>
      <c r="CH131" s="330" t="str">
        <f ca="true">+IF(OFFSET('Water Data'!$I$27,0,10*ROW('Water Data'!I125))="","",OFFSET('Water Data'!$I$27,0,10*ROW('Water Data'!I125)))</f>
        <v/>
      </c>
      <c r="CI131" s="330" t="str">
        <f ca="true">+IF(OFFSET('Water Data'!$I$28,0,10*ROW('Water Data'!I125))="","",OFFSET('Water Data'!$I$28,0,10*ROW('Water Data'!I125)))</f>
        <v/>
      </c>
      <c r="CJ131" s="330" t="str">
        <f ca="true">+IF(OFFSET('Water Data'!$I$29,0,10*ROW('Water Data'!I125))="","",OFFSET('Water Data'!$I$29,0,10*ROW('Water Data'!I125)))</f>
        <v/>
      </c>
      <c r="CK131" s="330" t="str">
        <f ca="true">+IF(OFFSET('Sanitation Data'!$D$28,0,10*ROW('Sanitation Data'!D125))="","",OFFSET('Sanitation Data'!$D$28,0,10*ROW('Sanitation Data'!D125)))</f>
        <v/>
      </c>
      <c r="CL131" s="330" t="str">
        <f ca="true">+IF(OFFSET('Sanitation Data'!$D$29,0,10*ROW('Sanitation Data'!D125))="","",OFFSET('Sanitation Data'!$D$29,0,10*ROW('Sanitation Data'!D125)))</f>
        <v/>
      </c>
      <c r="CM131" s="330" t="str">
        <f ca="true">+IF(OFFSET('Sanitation Data'!$D$30,0,10*ROW('Sanitation Data'!D125))="","",OFFSET('Sanitation Data'!$D$30,0,10*ROW('Sanitation Data'!D125)))</f>
        <v/>
      </c>
      <c r="CN131" s="330" t="str">
        <f ca="true">+IF(OFFSET('Sanitation Data'!$D$31,0,10*ROW('Sanitation Data'!D125))="","",OFFSET('Sanitation Data'!$D$31,0,10*ROW('Sanitation Data'!D125)))</f>
        <v/>
      </c>
      <c r="CO131" s="330" t="str">
        <f ca="true">+IF(OFFSET('Sanitation Data'!$D$32,0,10*ROW('Sanitation Data'!D125))="","",OFFSET('Sanitation Data'!$D$32,0,10*ROW('Sanitation Data'!D125)))</f>
        <v/>
      </c>
      <c r="CP131" s="330" t="str">
        <f ca="true">+IF(OFFSET('Sanitation Data'!$E$28,0,10*ROW('Sanitation Data'!E125))="","",OFFSET('Sanitation Data'!$E$28,0,10*ROW('Sanitation Data'!E125)))</f>
        <v/>
      </c>
      <c r="CQ131" s="330" t="str">
        <f ca="true">+IF(OFFSET('Sanitation Data'!$E$29,0,10*ROW('Sanitation Data'!E125))="","",OFFSET('Sanitation Data'!$E$29,0,10*ROW('Sanitation Data'!E125)))</f>
        <v/>
      </c>
      <c r="CR131" s="330" t="str">
        <f ca="true">+IF(OFFSET('Sanitation Data'!$E$30,0,10*ROW('Sanitation Data'!E125))="","",OFFSET('Sanitation Data'!$E$30,0,10*ROW('Sanitation Data'!E125)))</f>
        <v/>
      </c>
      <c r="CS131" s="330" t="str">
        <f ca="true">+IF(OFFSET('Sanitation Data'!$E$31,0,10*ROW('Sanitation Data'!E125))="","",OFFSET('Sanitation Data'!$E$31,0,10*ROW('Sanitation Data'!E125)))</f>
        <v/>
      </c>
      <c r="CT131" s="330" t="str">
        <f ca="true">+IF(OFFSET('Sanitation Data'!$E$32,0,10*ROW('Sanitation Data'!E125))="","",OFFSET('Sanitation Data'!$E$32,0,10*ROW('Sanitation Data'!E125)))</f>
        <v/>
      </c>
      <c r="CU131" s="330" t="str">
        <f ca="true">+IF(OFFSET('Sanitation Data'!$F$28,0,10*ROW('Sanitation Data'!F125))="","",OFFSET('Sanitation Data'!$F$28,0,10*ROW('Sanitation Data'!F125)))</f>
        <v/>
      </c>
      <c r="CV131" s="330" t="str">
        <f ca="true">+IF(OFFSET('Sanitation Data'!$F$29,0,10*ROW('Sanitation Data'!F125))="","",OFFSET('Sanitation Data'!$F$29,0,10*ROW('Sanitation Data'!F125)))</f>
        <v/>
      </c>
      <c r="CW131" s="330" t="str">
        <f ca="true">+IF(OFFSET('Sanitation Data'!$F$30,0,10*ROW('Sanitation Data'!F125))="","",OFFSET('Sanitation Data'!$F$30,0,10*ROW('Sanitation Data'!F125)))</f>
        <v/>
      </c>
      <c r="CX131" s="330" t="str">
        <f ca="true">+IF(OFFSET('Sanitation Data'!$F$31,0,10*ROW('Sanitation Data'!F125))="","",OFFSET('Sanitation Data'!$F$31,0,10*ROW('Sanitation Data'!F125)))</f>
        <v/>
      </c>
      <c r="CY131" s="330" t="str">
        <f ca="true">+IF(OFFSET('Sanitation Data'!$F$32,0,10*ROW('Sanitation Data'!F125))="","",OFFSET('Sanitation Data'!$F$32,0,10*ROW('Sanitation Data'!F125)))</f>
        <v/>
      </c>
      <c r="CZ131" s="330" t="str">
        <f ca="true">+IF(OFFSET('Sanitation Data'!$G$28,0,10*ROW('Sanitation Data'!G125))="","",OFFSET('Sanitation Data'!$G$28,0,10*ROW('Sanitation Data'!G125)))</f>
        <v/>
      </c>
      <c r="DA131" s="330" t="str">
        <f ca="true">+IF(OFFSET('Sanitation Data'!$G$29,0,10*ROW('Sanitation Data'!G125))="","",OFFSET('Sanitation Data'!$G$29,0,10*ROW('Sanitation Data'!G125)))</f>
        <v/>
      </c>
      <c r="DB131" s="330" t="str">
        <f ca="true">+IF(OFFSET('Sanitation Data'!$G$30,0,10*ROW('Sanitation Data'!G125))="","",OFFSET('Sanitation Data'!$G$30,0,10*ROW('Sanitation Data'!G125)))</f>
        <v/>
      </c>
      <c r="DC131" s="330" t="str">
        <f ca="true">+IF(OFFSET('Sanitation Data'!$G$31,0,10*ROW('Sanitation Data'!G125))="","",OFFSET('Sanitation Data'!$G$31,0,10*ROW('Sanitation Data'!G125)))</f>
        <v/>
      </c>
      <c r="DD131" s="330" t="str">
        <f ca="true">+IF(OFFSET('Sanitation Data'!$G$32,0,10*ROW('Sanitation Data'!G125))="","",OFFSET('Sanitation Data'!$G$32,0,10*ROW('Sanitation Data'!G125)))</f>
        <v/>
      </c>
      <c r="DE131" s="330" t="str">
        <f ca="true">+IF(OFFSET('Sanitation Data'!$H$28,0,10*ROW('Sanitation Data'!H125))="","",OFFSET('Sanitation Data'!$H$28,0,10*ROW('Sanitation Data'!H125)))</f>
        <v/>
      </c>
      <c r="DF131" s="330" t="str">
        <f ca="true">+IF(OFFSET('Sanitation Data'!$H$29,0,10*ROW('Sanitation Data'!H125))="","",OFFSET('Sanitation Data'!$H$29,0,10*ROW('Sanitation Data'!H125)))</f>
        <v/>
      </c>
      <c r="DG131" s="330" t="str">
        <f ca="true">+IF(OFFSET('Sanitation Data'!$H$30,0,10*ROW('Sanitation Data'!H125))="","",OFFSET('Sanitation Data'!$H$30,0,10*ROW('Sanitation Data'!H125)))</f>
        <v/>
      </c>
      <c r="DH131" s="330" t="str">
        <f ca="true">+IF(OFFSET('Sanitation Data'!$H$31,0,10*ROW('Sanitation Data'!H125))="","",OFFSET('Sanitation Data'!$H$31,0,10*ROW('Sanitation Data'!H125)))</f>
        <v/>
      </c>
      <c r="DI131" s="330" t="str">
        <f ca="true">+IF(OFFSET('Sanitation Data'!$H$32,0,10*ROW('Sanitation Data'!H125))="","",OFFSET('Sanitation Data'!$H$32,0,10*ROW('Sanitation Data'!H125)))</f>
        <v/>
      </c>
      <c r="DJ131" s="330" t="str">
        <f ca="true">+IF(OFFSET('Sanitation Data'!$I$28,0,10*ROW('Sanitation Data'!I125))="","",OFFSET('Sanitation Data'!$I$28,0,10*ROW('Sanitation Data'!I125)))</f>
        <v/>
      </c>
      <c r="DK131" s="330" t="str">
        <f ca="true">+IF(OFFSET('Sanitation Data'!$I$29,0,10*ROW('Sanitation Data'!I125))="","",OFFSET('Sanitation Data'!$I$29,0,10*ROW('Sanitation Data'!I125)))</f>
        <v/>
      </c>
      <c r="DL131" s="330" t="str">
        <f ca="true">+IF(OFFSET('Sanitation Data'!$I$30,0,10*ROW('Sanitation Data'!I125))="","",OFFSET('Sanitation Data'!$I$30,0,10*ROW('Sanitation Data'!I125)))</f>
        <v/>
      </c>
      <c r="DM131" s="330" t="str">
        <f ca="true">+IF(OFFSET('Sanitation Data'!$I$31,0,10*ROW('Sanitation Data'!I125))="","",OFFSET('Sanitation Data'!$I$31,0,10*ROW('Sanitation Data'!I125)))</f>
        <v/>
      </c>
      <c r="DN131" s="330" t="str">
        <f ca="true">+IF(OFFSET('Sanitation Data'!$I$32,0,10*ROW('Sanitation Data'!I125))="","",OFFSET('Sanitation Data'!$I$32,0,10*ROW('Sanitation Data'!I125)))</f>
        <v/>
      </c>
      <c r="DO131" s="330" t="str">
        <f ca="true">+IF(OFFSET('Hygiene Data'!$D$11,0,10*ROW('Hygiene Data'!D125))="","",OFFSET('Hygiene Data'!$D$11,0,10*ROW('Hygiene Data'!D125)))</f>
        <v/>
      </c>
      <c r="DP131" s="330" t="str">
        <f ca="true">+IF(OFFSET('Hygiene Data'!$D$12,0,10*ROW('Hygiene Data'!D125))="","",OFFSET('Hygiene Data'!$D$12,0,10*ROW('Hygiene Data'!D125)))</f>
        <v/>
      </c>
      <c r="DQ131" s="330" t="str">
        <f ca="true">+IF(OFFSET('Hygiene Data'!$D$13,0,10*ROW('Hygiene Data'!D125))="","",OFFSET('Hygiene Data'!$D$13,0,10*ROW('Hygiene Data'!D125)))</f>
        <v/>
      </c>
      <c r="DR131" s="330" t="str">
        <f ca="true">+IF(OFFSET('Hygiene Data'!$E$11,0,10*ROW('Hygiene Data'!E125))="","",OFFSET('Hygiene Data'!$E$11,0,10*ROW('Hygiene Data'!E125)))</f>
        <v/>
      </c>
      <c r="DS131" s="330" t="str">
        <f ca="true">+IF(OFFSET('Hygiene Data'!$E$12,0,10*ROW('Hygiene Data'!E125))="","",OFFSET('Hygiene Data'!$E$12,0,10*ROW('Hygiene Data'!E125)))</f>
        <v/>
      </c>
      <c r="DT131" s="330" t="str">
        <f ca="true">+IF(OFFSET('Hygiene Data'!$E$13,0,10*ROW('Hygiene Data'!E125))="","",OFFSET('Hygiene Data'!$E$13,0,10*ROW('Hygiene Data'!E125)))</f>
        <v/>
      </c>
      <c r="DU131" s="330" t="str">
        <f ca="true">+IF(OFFSET('Hygiene Data'!$F$11,0,10*ROW('Hygiene Data'!F125))="","",OFFSET('Hygiene Data'!$F$11,0,10*ROW('Hygiene Data'!F125)))</f>
        <v/>
      </c>
      <c r="DV131" s="330" t="str">
        <f ca="true">+IF(OFFSET('Hygiene Data'!$F$12,0,10*ROW('Hygiene Data'!F125))="","",OFFSET('Hygiene Data'!$F$12,0,10*ROW('Hygiene Data'!F125)))</f>
        <v/>
      </c>
      <c r="DW131" s="330" t="str">
        <f ca="true">+IF(OFFSET('Hygiene Data'!$F$13,0,10*ROW('Hygiene Data'!F125))="","",OFFSET('Hygiene Data'!$F$13,0,10*ROW('Hygiene Data'!F125)))</f>
        <v/>
      </c>
      <c r="DX131" s="330" t="str">
        <f ca="true">+IF(OFFSET('Hygiene Data'!$G$11,0,10*ROW('Hygiene Data'!G125))="","",OFFSET('Hygiene Data'!$G$11,0,10*ROW('Hygiene Data'!G125)))</f>
        <v/>
      </c>
      <c r="DY131" s="330" t="str">
        <f ca="true">+IF(OFFSET('Hygiene Data'!$G$12,0,10*ROW('Hygiene Data'!G125))="","",OFFSET('Hygiene Data'!$G$12,0,10*ROW('Hygiene Data'!G125)))</f>
        <v/>
      </c>
      <c r="DZ131" s="330" t="str">
        <f ca="true">+IF(OFFSET('Hygiene Data'!$G$13,0,10*ROW('Hygiene Data'!G125))="","",OFFSET('Hygiene Data'!$G$13,0,10*ROW('Hygiene Data'!G125)))</f>
        <v/>
      </c>
      <c r="EA131" s="330" t="str">
        <f ca="true">+IF(OFFSET('Hygiene Data'!$H$11,0,10*ROW('Hygiene Data'!H125))="","",OFFSET('Hygiene Data'!$H$11,0,10*ROW('Hygiene Data'!H125)))</f>
        <v/>
      </c>
      <c r="EB131" s="330" t="str">
        <f ca="true">+IF(OFFSET('Hygiene Data'!$H$12,0,10*ROW('Hygiene Data'!H125))="","",OFFSET('Hygiene Data'!$H$12,0,10*ROW('Hygiene Data'!H125)))</f>
        <v/>
      </c>
      <c r="EC131" s="330" t="str">
        <f ca="true">+IF(OFFSET('Hygiene Data'!$H$13,0,10*ROW('Hygiene Data'!H125))="","",OFFSET('Hygiene Data'!$H$13,0,10*ROW('Hygiene Data'!H125)))</f>
        <v/>
      </c>
      <c r="ED131" s="330" t="str">
        <f ca="true">+IF(OFFSET('Hygiene Data'!$I$11,0,10*ROW('Hygiene Data'!I125))="","",OFFSET('Hygiene Data'!$I$11,0,10*ROW('Hygiene Data'!I125)))</f>
        <v/>
      </c>
      <c r="EE131" s="330" t="str">
        <f ca="true">+IF(OFFSET('Hygiene Data'!$I$12,0,10*ROW('Hygiene Data'!I125))="","",OFFSET('Hygiene Data'!$I$12,0,10*ROW('Hygiene Data'!I125)))</f>
        <v/>
      </c>
      <c r="EF131" s="33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90"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30"/>
      <c r="BS132" s="330" t="str">
        <f ca="true">+IF(OFFSET('Water Data'!$D$27,0,10*ROW('Water Data'!D126))="","",OFFSET('Water Data'!$D$27,0,10*ROW('Water Data'!D126)))</f>
        <v/>
      </c>
      <c r="BT132" s="330" t="str">
        <f ca="true">+IF(OFFSET('Water Data'!$D$28,0,10*ROW('Water Data'!D126))="","",OFFSET('Water Data'!$D$28,0,10*ROW('Water Data'!D126)))</f>
        <v/>
      </c>
      <c r="BU132" s="330" t="str">
        <f ca="true">+IF(OFFSET('Water Data'!$D$29,0,10*ROW('Water Data'!D126))="","",OFFSET('Water Data'!$D$29,0,10*ROW('Water Data'!D126)))</f>
        <v/>
      </c>
      <c r="BV132" s="330" t="str">
        <f ca="true">+IF(OFFSET('Water Data'!$E$27,0,10*ROW('Water Data'!E126))="","",OFFSET('Water Data'!$E$27,0,10*ROW('Water Data'!E126)))</f>
        <v/>
      </c>
      <c r="BW132" s="330" t="str">
        <f ca="true">+IF(OFFSET('Water Data'!$E$28,0,10*ROW('Water Data'!E126))="","",OFFSET('Water Data'!$E$28,0,10*ROW('Water Data'!E126)))</f>
        <v/>
      </c>
      <c r="BX132" s="330" t="str">
        <f ca="true">+IF(OFFSET('Water Data'!$E$29,0,10*ROW('Water Data'!E126))="","",OFFSET('Water Data'!$E$29,0,10*ROW('Water Data'!E126)))</f>
        <v/>
      </c>
      <c r="BY132" s="330" t="str">
        <f ca="true">+IF(OFFSET('Water Data'!$F$27,0,10*ROW('Water Data'!F126))="","",OFFSET('Water Data'!$F$27,0,10*ROW('Water Data'!F126)))</f>
        <v/>
      </c>
      <c r="BZ132" s="330" t="str">
        <f ca="true">+IF(OFFSET('Water Data'!$F$28,0,10*ROW('Water Data'!F126))="","",OFFSET('Water Data'!$F$28,0,10*ROW('Water Data'!F126)))</f>
        <v/>
      </c>
      <c r="CA132" s="330" t="str">
        <f ca="true">+IF(OFFSET('Water Data'!$F$29,0,10*ROW('Water Data'!F126))="","",OFFSET('Water Data'!$F$29,0,10*ROW('Water Data'!F126)))</f>
        <v/>
      </c>
      <c r="CB132" s="330" t="str">
        <f ca="true">+IF(OFFSET('Water Data'!$G$27,0,10*ROW('Water Data'!G126))="","",OFFSET('Water Data'!$G$27,0,10*ROW('Water Data'!G126)))</f>
        <v/>
      </c>
      <c r="CC132" s="330" t="str">
        <f ca="true">+IF(OFFSET('Water Data'!$G$28,0,10*ROW('Water Data'!G126))="","",OFFSET('Water Data'!$G$28,0,10*ROW('Water Data'!G126)))</f>
        <v/>
      </c>
      <c r="CD132" s="330" t="str">
        <f ca="true">+IF(OFFSET('Water Data'!$G$29,0,10*ROW('Water Data'!G126))="","",OFFSET('Water Data'!$G$29,0,10*ROW('Water Data'!G126)))</f>
        <v/>
      </c>
      <c r="CE132" s="330" t="str">
        <f ca="true">+IF(OFFSET('Water Data'!$H$27,0,10*ROW('Water Data'!H126))="","",OFFSET('Water Data'!$H$27,0,10*ROW('Water Data'!H126)))</f>
        <v/>
      </c>
      <c r="CF132" s="330" t="str">
        <f ca="true">+IF(OFFSET('Water Data'!$H$28,0,10*ROW('Water Data'!H126))="","",OFFSET('Water Data'!$H$28,0,10*ROW('Water Data'!H126)))</f>
        <v/>
      </c>
      <c r="CG132" s="330" t="str">
        <f ca="true">+IF(OFFSET('Water Data'!$H$29,0,10*ROW('Water Data'!H126))="","",OFFSET('Water Data'!$H$29,0,10*ROW('Water Data'!H126)))</f>
        <v/>
      </c>
      <c r="CH132" s="330" t="str">
        <f ca="true">+IF(OFFSET('Water Data'!$I$27,0,10*ROW('Water Data'!I126))="","",OFFSET('Water Data'!$I$27,0,10*ROW('Water Data'!I126)))</f>
        <v/>
      </c>
      <c r="CI132" s="330" t="str">
        <f ca="true">+IF(OFFSET('Water Data'!$I$28,0,10*ROW('Water Data'!I126))="","",OFFSET('Water Data'!$I$28,0,10*ROW('Water Data'!I126)))</f>
        <v/>
      </c>
      <c r="CJ132" s="330" t="str">
        <f ca="true">+IF(OFFSET('Water Data'!$I$29,0,10*ROW('Water Data'!I126))="","",OFFSET('Water Data'!$I$29,0,10*ROW('Water Data'!I126)))</f>
        <v/>
      </c>
      <c r="CK132" s="330" t="str">
        <f ca="true">+IF(OFFSET('Sanitation Data'!$D$28,0,10*ROW('Sanitation Data'!D126))="","",OFFSET('Sanitation Data'!$D$28,0,10*ROW('Sanitation Data'!D126)))</f>
        <v/>
      </c>
      <c r="CL132" s="330" t="str">
        <f ca="true">+IF(OFFSET('Sanitation Data'!$D$29,0,10*ROW('Sanitation Data'!D126))="","",OFFSET('Sanitation Data'!$D$29,0,10*ROW('Sanitation Data'!D126)))</f>
        <v/>
      </c>
      <c r="CM132" s="330" t="str">
        <f ca="true">+IF(OFFSET('Sanitation Data'!$D$30,0,10*ROW('Sanitation Data'!D126))="","",OFFSET('Sanitation Data'!$D$30,0,10*ROW('Sanitation Data'!D126)))</f>
        <v/>
      </c>
      <c r="CN132" s="330" t="str">
        <f ca="true">+IF(OFFSET('Sanitation Data'!$D$31,0,10*ROW('Sanitation Data'!D126))="","",OFFSET('Sanitation Data'!$D$31,0,10*ROW('Sanitation Data'!D126)))</f>
        <v/>
      </c>
      <c r="CO132" s="330" t="str">
        <f ca="true">+IF(OFFSET('Sanitation Data'!$D$32,0,10*ROW('Sanitation Data'!D126))="","",OFFSET('Sanitation Data'!$D$32,0,10*ROW('Sanitation Data'!D126)))</f>
        <v/>
      </c>
      <c r="CP132" s="330" t="str">
        <f ca="true">+IF(OFFSET('Sanitation Data'!$E$28,0,10*ROW('Sanitation Data'!E126))="","",OFFSET('Sanitation Data'!$E$28,0,10*ROW('Sanitation Data'!E126)))</f>
        <v/>
      </c>
      <c r="CQ132" s="330" t="str">
        <f ca="true">+IF(OFFSET('Sanitation Data'!$E$29,0,10*ROW('Sanitation Data'!E126))="","",OFFSET('Sanitation Data'!$E$29,0,10*ROW('Sanitation Data'!E126)))</f>
        <v/>
      </c>
      <c r="CR132" s="330" t="str">
        <f ca="true">+IF(OFFSET('Sanitation Data'!$E$30,0,10*ROW('Sanitation Data'!E126))="","",OFFSET('Sanitation Data'!$E$30,0,10*ROW('Sanitation Data'!E126)))</f>
        <v/>
      </c>
      <c r="CS132" s="330" t="str">
        <f ca="true">+IF(OFFSET('Sanitation Data'!$E$31,0,10*ROW('Sanitation Data'!E126))="","",OFFSET('Sanitation Data'!$E$31,0,10*ROW('Sanitation Data'!E126)))</f>
        <v/>
      </c>
      <c r="CT132" s="330" t="str">
        <f ca="true">+IF(OFFSET('Sanitation Data'!$E$32,0,10*ROW('Sanitation Data'!E126))="","",OFFSET('Sanitation Data'!$E$32,0,10*ROW('Sanitation Data'!E126)))</f>
        <v/>
      </c>
      <c r="CU132" s="330" t="str">
        <f ca="true">+IF(OFFSET('Sanitation Data'!$F$28,0,10*ROW('Sanitation Data'!F126))="","",OFFSET('Sanitation Data'!$F$28,0,10*ROW('Sanitation Data'!F126)))</f>
        <v/>
      </c>
      <c r="CV132" s="330" t="str">
        <f ca="true">+IF(OFFSET('Sanitation Data'!$F$29,0,10*ROW('Sanitation Data'!F126))="","",OFFSET('Sanitation Data'!$F$29,0,10*ROW('Sanitation Data'!F126)))</f>
        <v/>
      </c>
      <c r="CW132" s="330" t="str">
        <f ca="true">+IF(OFFSET('Sanitation Data'!$F$30,0,10*ROW('Sanitation Data'!F126))="","",OFFSET('Sanitation Data'!$F$30,0,10*ROW('Sanitation Data'!F126)))</f>
        <v/>
      </c>
      <c r="CX132" s="330" t="str">
        <f ca="true">+IF(OFFSET('Sanitation Data'!$F$31,0,10*ROW('Sanitation Data'!F126))="","",OFFSET('Sanitation Data'!$F$31,0,10*ROW('Sanitation Data'!F126)))</f>
        <v/>
      </c>
      <c r="CY132" s="330" t="str">
        <f ca="true">+IF(OFFSET('Sanitation Data'!$F$32,0,10*ROW('Sanitation Data'!F126))="","",OFFSET('Sanitation Data'!$F$32,0,10*ROW('Sanitation Data'!F126)))</f>
        <v/>
      </c>
      <c r="CZ132" s="330" t="str">
        <f ca="true">+IF(OFFSET('Sanitation Data'!$G$28,0,10*ROW('Sanitation Data'!G126))="","",OFFSET('Sanitation Data'!$G$28,0,10*ROW('Sanitation Data'!G126)))</f>
        <v/>
      </c>
      <c r="DA132" s="330" t="str">
        <f ca="true">+IF(OFFSET('Sanitation Data'!$G$29,0,10*ROW('Sanitation Data'!G126))="","",OFFSET('Sanitation Data'!$G$29,0,10*ROW('Sanitation Data'!G126)))</f>
        <v/>
      </c>
      <c r="DB132" s="330" t="str">
        <f ca="true">+IF(OFFSET('Sanitation Data'!$G$30,0,10*ROW('Sanitation Data'!G126))="","",OFFSET('Sanitation Data'!$G$30,0,10*ROW('Sanitation Data'!G126)))</f>
        <v/>
      </c>
      <c r="DC132" s="330" t="str">
        <f ca="true">+IF(OFFSET('Sanitation Data'!$G$31,0,10*ROW('Sanitation Data'!G126))="","",OFFSET('Sanitation Data'!$G$31,0,10*ROW('Sanitation Data'!G126)))</f>
        <v/>
      </c>
      <c r="DD132" s="330" t="str">
        <f ca="true">+IF(OFFSET('Sanitation Data'!$G$32,0,10*ROW('Sanitation Data'!G126))="","",OFFSET('Sanitation Data'!$G$32,0,10*ROW('Sanitation Data'!G126)))</f>
        <v/>
      </c>
      <c r="DE132" s="330" t="str">
        <f ca="true">+IF(OFFSET('Sanitation Data'!$H$28,0,10*ROW('Sanitation Data'!H126))="","",OFFSET('Sanitation Data'!$H$28,0,10*ROW('Sanitation Data'!H126)))</f>
        <v/>
      </c>
      <c r="DF132" s="330" t="str">
        <f ca="true">+IF(OFFSET('Sanitation Data'!$H$29,0,10*ROW('Sanitation Data'!H126))="","",OFFSET('Sanitation Data'!$H$29,0,10*ROW('Sanitation Data'!H126)))</f>
        <v/>
      </c>
      <c r="DG132" s="330" t="str">
        <f ca="true">+IF(OFFSET('Sanitation Data'!$H$30,0,10*ROW('Sanitation Data'!H126))="","",OFFSET('Sanitation Data'!$H$30,0,10*ROW('Sanitation Data'!H126)))</f>
        <v/>
      </c>
      <c r="DH132" s="330" t="str">
        <f ca="true">+IF(OFFSET('Sanitation Data'!$H$31,0,10*ROW('Sanitation Data'!H126))="","",OFFSET('Sanitation Data'!$H$31,0,10*ROW('Sanitation Data'!H126)))</f>
        <v/>
      </c>
      <c r="DI132" s="330" t="str">
        <f ca="true">+IF(OFFSET('Sanitation Data'!$H$32,0,10*ROW('Sanitation Data'!H126))="","",OFFSET('Sanitation Data'!$H$32,0,10*ROW('Sanitation Data'!H126)))</f>
        <v/>
      </c>
      <c r="DJ132" s="330" t="str">
        <f ca="true">+IF(OFFSET('Sanitation Data'!$I$28,0,10*ROW('Sanitation Data'!I126))="","",OFFSET('Sanitation Data'!$I$28,0,10*ROW('Sanitation Data'!I126)))</f>
        <v/>
      </c>
      <c r="DK132" s="330" t="str">
        <f ca="true">+IF(OFFSET('Sanitation Data'!$I$29,0,10*ROW('Sanitation Data'!I126))="","",OFFSET('Sanitation Data'!$I$29,0,10*ROW('Sanitation Data'!I126)))</f>
        <v/>
      </c>
      <c r="DL132" s="330" t="str">
        <f ca="true">+IF(OFFSET('Sanitation Data'!$I$30,0,10*ROW('Sanitation Data'!I126))="","",OFFSET('Sanitation Data'!$I$30,0,10*ROW('Sanitation Data'!I126)))</f>
        <v/>
      </c>
      <c r="DM132" s="330" t="str">
        <f ca="true">+IF(OFFSET('Sanitation Data'!$I$31,0,10*ROW('Sanitation Data'!I126))="","",OFFSET('Sanitation Data'!$I$31,0,10*ROW('Sanitation Data'!I126)))</f>
        <v/>
      </c>
      <c r="DN132" s="330" t="str">
        <f ca="true">+IF(OFFSET('Sanitation Data'!$I$32,0,10*ROW('Sanitation Data'!I126))="","",OFFSET('Sanitation Data'!$I$32,0,10*ROW('Sanitation Data'!I126)))</f>
        <v/>
      </c>
      <c r="DO132" s="330" t="str">
        <f ca="true">+IF(OFFSET('Hygiene Data'!$D$11,0,10*ROW('Hygiene Data'!D126))="","",OFFSET('Hygiene Data'!$D$11,0,10*ROW('Hygiene Data'!D126)))</f>
        <v/>
      </c>
      <c r="DP132" s="330" t="str">
        <f ca="true">+IF(OFFSET('Hygiene Data'!$D$12,0,10*ROW('Hygiene Data'!D126))="","",OFFSET('Hygiene Data'!$D$12,0,10*ROW('Hygiene Data'!D126)))</f>
        <v/>
      </c>
      <c r="DQ132" s="330" t="str">
        <f ca="true">+IF(OFFSET('Hygiene Data'!$D$13,0,10*ROW('Hygiene Data'!D126))="","",OFFSET('Hygiene Data'!$D$13,0,10*ROW('Hygiene Data'!D126)))</f>
        <v/>
      </c>
      <c r="DR132" s="330" t="str">
        <f ca="true">+IF(OFFSET('Hygiene Data'!$E$11,0,10*ROW('Hygiene Data'!E126))="","",OFFSET('Hygiene Data'!$E$11,0,10*ROW('Hygiene Data'!E126)))</f>
        <v/>
      </c>
      <c r="DS132" s="330" t="str">
        <f ca="true">+IF(OFFSET('Hygiene Data'!$E$12,0,10*ROW('Hygiene Data'!E126))="","",OFFSET('Hygiene Data'!$E$12,0,10*ROW('Hygiene Data'!E126)))</f>
        <v/>
      </c>
      <c r="DT132" s="330" t="str">
        <f ca="true">+IF(OFFSET('Hygiene Data'!$E$13,0,10*ROW('Hygiene Data'!E126))="","",OFFSET('Hygiene Data'!$E$13,0,10*ROW('Hygiene Data'!E126)))</f>
        <v/>
      </c>
      <c r="DU132" s="330" t="str">
        <f ca="true">+IF(OFFSET('Hygiene Data'!$F$11,0,10*ROW('Hygiene Data'!F126))="","",OFFSET('Hygiene Data'!$F$11,0,10*ROW('Hygiene Data'!F126)))</f>
        <v/>
      </c>
      <c r="DV132" s="330" t="str">
        <f ca="true">+IF(OFFSET('Hygiene Data'!$F$12,0,10*ROW('Hygiene Data'!F126))="","",OFFSET('Hygiene Data'!$F$12,0,10*ROW('Hygiene Data'!F126)))</f>
        <v/>
      </c>
      <c r="DW132" s="330" t="str">
        <f ca="true">+IF(OFFSET('Hygiene Data'!$F$13,0,10*ROW('Hygiene Data'!F126))="","",OFFSET('Hygiene Data'!$F$13,0,10*ROW('Hygiene Data'!F126)))</f>
        <v/>
      </c>
      <c r="DX132" s="330" t="str">
        <f ca="true">+IF(OFFSET('Hygiene Data'!$G$11,0,10*ROW('Hygiene Data'!G126))="","",OFFSET('Hygiene Data'!$G$11,0,10*ROW('Hygiene Data'!G126)))</f>
        <v/>
      </c>
      <c r="DY132" s="330" t="str">
        <f ca="true">+IF(OFFSET('Hygiene Data'!$G$12,0,10*ROW('Hygiene Data'!G126))="","",OFFSET('Hygiene Data'!$G$12,0,10*ROW('Hygiene Data'!G126)))</f>
        <v/>
      </c>
      <c r="DZ132" s="330" t="str">
        <f ca="true">+IF(OFFSET('Hygiene Data'!$G$13,0,10*ROW('Hygiene Data'!G126))="","",OFFSET('Hygiene Data'!$G$13,0,10*ROW('Hygiene Data'!G126)))</f>
        <v/>
      </c>
      <c r="EA132" s="330" t="str">
        <f ca="true">+IF(OFFSET('Hygiene Data'!$H$11,0,10*ROW('Hygiene Data'!H126))="","",OFFSET('Hygiene Data'!$H$11,0,10*ROW('Hygiene Data'!H126)))</f>
        <v/>
      </c>
      <c r="EB132" s="330" t="str">
        <f ca="true">+IF(OFFSET('Hygiene Data'!$H$12,0,10*ROW('Hygiene Data'!H126))="","",OFFSET('Hygiene Data'!$H$12,0,10*ROW('Hygiene Data'!H126)))</f>
        <v/>
      </c>
      <c r="EC132" s="330" t="str">
        <f ca="true">+IF(OFFSET('Hygiene Data'!$H$13,0,10*ROW('Hygiene Data'!H126))="","",OFFSET('Hygiene Data'!$H$13,0,10*ROW('Hygiene Data'!H126)))</f>
        <v/>
      </c>
      <c r="ED132" s="330" t="str">
        <f ca="true">+IF(OFFSET('Hygiene Data'!$I$11,0,10*ROW('Hygiene Data'!I126))="","",OFFSET('Hygiene Data'!$I$11,0,10*ROW('Hygiene Data'!I126)))</f>
        <v/>
      </c>
      <c r="EE132" s="330" t="str">
        <f ca="true">+IF(OFFSET('Hygiene Data'!$I$12,0,10*ROW('Hygiene Data'!I126))="","",OFFSET('Hygiene Data'!$I$12,0,10*ROW('Hygiene Data'!I126)))</f>
        <v/>
      </c>
      <c r="EF132" s="33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90"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30"/>
      <c r="BS133" s="330" t="str">
        <f ca="true">+IF(OFFSET('Water Data'!$D$27,0,10*ROW('Water Data'!D127))="","",OFFSET('Water Data'!$D$27,0,10*ROW('Water Data'!D127)))</f>
        <v/>
      </c>
      <c r="BT133" s="330" t="str">
        <f ca="true">+IF(OFFSET('Water Data'!$D$28,0,10*ROW('Water Data'!D127))="","",OFFSET('Water Data'!$D$28,0,10*ROW('Water Data'!D127)))</f>
        <v/>
      </c>
      <c r="BU133" s="330" t="str">
        <f ca="true">+IF(OFFSET('Water Data'!$D$29,0,10*ROW('Water Data'!D127))="","",OFFSET('Water Data'!$D$29,0,10*ROW('Water Data'!D127)))</f>
        <v/>
      </c>
      <c r="BV133" s="330" t="str">
        <f ca="true">+IF(OFFSET('Water Data'!$E$27,0,10*ROW('Water Data'!E127))="","",OFFSET('Water Data'!$E$27,0,10*ROW('Water Data'!E127)))</f>
        <v/>
      </c>
      <c r="BW133" s="330" t="str">
        <f ca="true">+IF(OFFSET('Water Data'!$E$28,0,10*ROW('Water Data'!E127))="","",OFFSET('Water Data'!$E$28,0,10*ROW('Water Data'!E127)))</f>
        <v/>
      </c>
      <c r="BX133" s="330" t="str">
        <f ca="true">+IF(OFFSET('Water Data'!$E$29,0,10*ROW('Water Data'!E127))="","",OFFSET('Water Data'!$E$29,0,10*ROW('Water Data'!E127)))</f>
        <v/>
      </c>
      <c r="BY133" s="330" t="str">
        <f ca="true">+IF(OFFSET('Water Data'!$F$27,0,10*ROW('Water Data'!F127))="","",OFFSET('Water Data'!$F$27,0,10*ROW('Water Data'!F127)))</f>
        <v/>
      </c>
      <c r="BZ133" s="330" t="str">
        <f ca="true">+IF(OFFSET('Water Data'!$F$28,0,10*ROW('Water Data'!F127))="","",OFFSET('Water Data'!$F$28,0,10*ROW('Water Data'!F127)))</f>
        <v/>
      </c>
      <c r="CA133" s="330" t="str">
        <f ca="true">+IF(OFFSET('Water Data'!$F$29,0,10*ROW('Water Data'!F127))="","",OFFSET('Water Data'!$F$29,0,10*ROW('Water Data'!F127)))</f>
        <v/>
      </c>
      <c r="CB133" s="330" t="str">
        <f ca="true">+IF(OFFSET('Water Data'!$G$27,0,10*ROW('Water Data'!G127))="","",OFFSET('Water Data'!$G$27,0,10*ROW('Water Data'!G127)))</f>
        <v/>
      </c>
      <c r="CC133" s="330" t="str">
        <f ca="true">+IF(OFFSET('Water Data'!$G$28,0,10*ROW('Water Data'!G127))="","",OFFSET('Water Data'!$G$28,0,10*ROW('Water Data'!G127)))</f>
        <v/>
      </c>
      <c r="CD133" s="330" t="str">
        <f ca="true">+IF(OFFSET('Water Data'!$G$29,0,10*ROW('Water Data'!G127))="","",OFFSET('Water Data'!$G$29,0,10*ROW('Water Data'!G127)))</f>
        <v/>
      </c>
      <c r="CE133" s="330" t="str">
        <f ca="true">+IF(OFFSET('Water Data'!$H$27,0,10*ROW('Water Data'!H127))="","",OFFSET('Water Data'!$H$27,0,10*ROW('Water Data'!H127)))</f>
        <v/>
      </c>
      <c r="CF133" s="330" t="str">
        <f ca="true">+IF(OFFSET('Water Data'!$H$28,0,10*ROW('Water Data'!H127))="","",OFFSET('Water Data'!$H$28,0,10*ROW('Water Data'!H127)))</f>
        <v/>
      </c>
      <c r="CG133" s="330" t="str">
        <f ca="true">+IF(OFFSET('Water Data'!$H$29,0,10*ROW('Water Data'!H127))="","",OFFSET('Water Data'!$H$29,0,10*ROW('Water Data'!H127)))</f>
        <v/>
      </c>
      <c r="CH133" s="330" t="str">
        <f ca="true">+IF(OFFSET('Water Data'!$I$27,0,10*ROW('Water Data'!I127))="","",OFFSET('Water Data'!$I$27,0,10*ROW('Water Data'!I127)))</f>
        <v/>
      </c>
      <c r="CI133" s="330" t="str">
        <f ca="true">+IF(OFFSET('Water Data'!$I$28,0,10*ROW('Water Data'!I127))="","",OFFSET('Water Data'!$I$28,0,10*ROW('Water Data'!I127)))</f>
        <v/>
      </c>
      <c r="CJ133" s="330" t="str">
        <f ca="true">+IF(OFFSET('Water Data'!$I$29,0,10*ROW('Water Data'!I127))="","",OFFSET('Water Data'!$I$29,0,10*ROW('Water Data'!I127)))</f>
        <v/>
      </c>
      <c r="CK133" s="330" t="str">
        <f ca="true">+IF(OFFSET('Sanitation Data'!$D$28,0,10*ROW('Sanitation Data'!D127))="","",OFFSET('Sanitation Data'!$D$28,0,10*ROW('Sanitation Data'!D127)))</f>
        <v/>
      </c>
      <c r="CL133" s="330" t="str">
        <f ca="true">+IF(OFFSET('Sanitation Data'!$D$29,0,10*ROW('Sanitation Data'!D127))="","",OFFSET('Sanitation Data'!$D$29,0,10*ROW('Sanitation Data'!D127)))</f>
        <v/>
      </c>
      <c r="CM133" s="330" t="str">
        <f ca="true">+IF(OFFSET('Sanitation Data'!$D$30,0,10*ROW('Sanitation Data'!D127))="","",OFFSET('Sanitation Data'!$D$30,0,10*ROW('Sanitation Data'!D127)))</f>
        <v/>
      </c>
      <c r="CN133" s="330" t="str">
        <f ca="true">+IF(OFFSET('Sanitation Data'!$D$31,0,10*ROW('Sanitation Data'!D127))="","",OFFSET('Sanitation Data'!$D$31,0,10*ROW('Sanitation Data'!D127)))</f>
        <v/>
      </c>
      <c r="CO133" s="330" t="str">
        <f ca="true">+IF(OFFSET('Sanitation Data'!$D$32,0,10*ROW('Sanitation Data'!D127))="","",OFFSET('Sanitation Data'!$D$32,0,10*ROW('Sanitation Data'!D127)))</f>
        <v/>
      </c>
      <c r="CP133" s="330" t="str">
        <f ca="true">+IF(OFFSET('Sanitation Data'!$E$28,0,10*ROW('Sanitation Data'!E127))="","",OFFSET('Sanitation Data'!$E$28,0,10*ROW('Sanitation Data'!E127)))</f>
        <v/>
      </c>
      <c r="CQ133" s="330" t="str">
        <f ca="true">+IF(OFFSET('Sanitation Data'!$E$29,0,10*ROW('Sanitation Data'!E127))="","",OFFSET('Sanitation Data'!$E$29,0,10*ROW('Sanitation Data'!E127)))</f>
        <v/>
      </c>
      <c r="CR133" s="330" t="str">
        <f ca="true">+IF(OFFSET('Sanitation Data'!$E$30,0,10*ROW('Sanitation Data'!E127))="","",OFFSET('Sanitation Data'!$E$30,0,10*ROW('Sanitation Data'!E127)))</f>
        <v/>
      </c>
      <c r="CS133" s="330" t="str">
        <f ca="true">+IF(OFFSET('Sanitation Data'!$E$31,0,10*ROW('Sanitation Data'!E127))="","",OFFSET('Sanitation Data'!$E$31,0,10*ROW('Sanitation Data'!E127)))</f>
        <v/>
      </c>
      <c r="CT133" s="330" t="str">
        <f ca="true">+IF(OFFSET('Sanitation Data'!$E$32,0,10*ROW('Sanitation Data'!E127))="","",OFFSET('Sanitation Data'!$E$32,0,10*ROW('Sanitation Data'!E127)))</f>
        <v/>
      </c>
      <c r="CU133" s="330" t="str">
        <f ca="true">+IF(OFFSET('Sanitation Data'!$F$28,0,10*ROW('Sanitation Data'!F127))="","",OFFSET('Sanitation Data'!$F$28,0,10*ROW('Sanitation Data'!F127)))</f>
        <v/>
      </c>
      <c r="CV133" s="330" t="str">
        <f ca="true">+IF(OFFSET('Sanitation Data'!$F$29,0,10*ROW('Sanitation Data'!F127))="","",OFFSET('Sanitation Data'!$F$29,0,10*ROW('Sanitation Data'!F127)))</f>
        <v/>
      </c>
      <c r="CW133" s="330" t="str">
        <f ca="true">+IF(OFFSET('Sanitation Data'!$F$30,0,10*ROW('Sanitation Data'!F127))="","",OFFSET('Sanitation Data'!$F$30,0,10*ROW('Sanitation Data'!F127)))</f>
        <v/>
      </c>
      <c r="CX133" s="330" t="str">
        <f ca="true">+IF(OFFSET('Sanitation Data'!$F$31,0,10*ROW('Sanitation Data'!F127))="","",OFFSET('Sanitation Data'!$F$31,0,10*ROW('Sanitation Data'!F127)))</f>
        <v/>
      </c>
      <c r="CY133" s="330" t="str">
        <f ca="true">+IF(OFFSET('Sanitation Data'!$F$32,0,10*ROW('Sanitation Data'!F127))="","",OFFSET('Sanitation Data'!$F$32,0,10*ROW('Sanitation Data'!F127)))</f>
        <v/>
      </c>
      <c r="CZ133" s="330" t="str">
        <f ca="true">+IF(OFFSET('Sanitation Data'!$G$28,0,10*ROW('Sanitation Data'!G127))="","",OFFSET('Sanitation Data'!$G$28,0,10*ROW('Sanitation Data'!G127)))</f>
        <v/>
      </c>
      <c r="DA133" s="330" t="str">
        <f ca="true">+IF(OFFSET('Sanitation Data'!$G$29,0,10*ROW('Sanitation Data'!G127))="","",OFFSET('Sanitation Data'!$G$29,0,10*ROW('Sanitation Data'!G127)))</f>
        <v/>
      </c>
      <c r="DB133" s="330" t="str">
        <f ca="true">+IF(OFFSET('Sanitation Data'!$G$30,0,10*ROW('Sanitation Data'!G127))="","",OFFSET('Sanitation Data'!$G$30,0,10*ROW('Sanitation Data'!G127)))</f>
        <v/>
      </c>
      <c r="DC133" s="330" t="str">
        <f ca="true">+IF(OFFSET('Sanitation Data'!$G$31,0,10*ROW('Sanitation Data'!G127))="","",OFFSET('Sanitation Data'!$G$31,0,10*ROW('Sanitation Data'!G127)))</f>
        <v/>
      </c>
      <c r="DD133" s="330" t="str">
        <f ca="true">+IF(OFFSET('Sanitation Data'!$G$32,0,10*ROW('Sanitation Data'!G127))="","",OFFSET('Sanitation Data'!$G$32,0,10*ROW('Sanitation Data'!G127)))</f>
        <v/>
      </c>
      <c r="DE133" s="330" t="str">
        <f ca="true">+IF(OFFSET('Sanitation Data'!$H$28,0,10*ROW('Sanitation Data'!H127))="","",OFFSET('Sanitation Data'!$H$28,0,10*ROW('Sanitation Data'!H127)))</f>
        <v/>
      </c>
      <c r="DF133" s="330" t="str">
        <f ca="true">+IF(OFFSET('Sanitation Data'!$H$29,0,10*ROW('Sanitation Data'!H127))="","",OFFSET('Sanitation Data'!$H$29,0,10*ROW('Sanitation Data'!H127)))</f>
        <v/>
      </c>
      <c r="DG133" s="330" t="str">
        <f ca="true">+IF(OFFSET('Sanitation Data'!$H$30,0,10*ROW('Sanitation Data'!H127))="","",OFFSET('Sanitation Data'!$H$30,0,10*ROW('Sanitation Data'!H127)))</f>
        <v/>
      </c>
      <c r="DH133" s="330" t="str">
        <f ca="true">+IF(OFFSET('Sanitation Data'!$H$31,0,10*ROW('Sanitation Data'!H127))="","",OFFSET('Sanitation Data'!$H$31,0,10*ROW('Sanitation Data'!H127)))</f>
        <v/>
      </c>
      <c r="DI133" s="330" t="str">
        <f ca="true">+IF(OFFSET('Sanitation Data'!$H$32,0,10*ROW('Sanitation Data'!H127))="","",OFFSET('Sanitation Data'!$H$32,0,10*ROW('Sanitation Data'!H127)))</f>
        <v/>
      </c>
      <c r="DJ133" s="330" t="str">
        <f ca="true">+IF(OFFSET('Sanitation Data'!$I$28,0,10*ROW('Sanitation Data'!I127))="","",OFFSET('Sanitation Data'!$I$28,0,10*ROW('Sanitation Data'!I127)))</f>
        <v/>
      </c>
      <c r="DK133" s="330" t="str">
        <f ca="true">+IF(OFFSET('Sanitation Data'!$I$29,0,10*ROW('Sanitation Data'!I127))="","",OFFSET('Sanitation Data'!$I$29,0,10*ROW('Sanitation Data'!I127)))</f>
        <v/>
      </c>
      <c r="DL133" s="330" t="str">
        <f ca="true">+IF(OFFSET('Sanitation Data'!$I$30,0,10*ROW('Sanitation Data'!I127))="","",OFFSET('Sanitation Data'!$I$30,0,10*ROW('Sanitation Data'!I127)))</f>
        <v/>
      </c>
      <c r="DM133" s="330" t="str">
        <f ca="true">+IF(OFFSET('Sanitation Data'!$I$31,0,10*ROW('Sanitation Data'!I127))="","",OFFSET('Sanitation Data'!$I$31,0,10*ROW('Sanitation Data'!I127)))</f>
        <v/>
      </c>
      <c r="DN133" s="330" t="str">
        <f ca="true">+IF(OFFSET('Sanitation Data'!$I$32,0,10*ROW('Sanitation Data'!I127))="","",OFFSET('Sanitation Data'!$I$32,0,10*ROW('Sanitation Data'!I127)))</f>
        <v/>
      </c>
      <c r="DO133" s="330" t="str">
        <f ca="true">+IF(OFFSET('Hygiene Data'!$D$11,0,10*ROW('Hygiene Data'!D127))="","",OFFSET('Hygiene Data'!$D$11,0,10*ROW('Hygiene Data'!D127)))</f>
        <v/>
      </c>
      <c r="DP133" s="330" t="str">
        <f ca="true">+IF(OFFSET('Hygiene Data'!$D$12,0,10*ROW('Hygiene Data'!D127))="","",OFFSET('Hygiene Data'!$D$12,0,10*ROW('Hygiene Data'!D127)))</f>
        <v/>
      </c>
      <c r="DQ133" s="330" t="str">
        <f ca="true">+IF(OFFSET('Hygiene Data'!$D$13,0,10*ROW('Hygiene Data'!D127))="","",OFFSET('Hygiene Data'!$D$13,0,10*ROW('Hygiene Data'!D127)))</f>
        <v/>
      </c>
      <c r="DR133" s="330" t="str">
        <f ca="true">+IF(OFFSET('Hygiene Data'!$E$11,0,10*ROW('Hygiene Data'!E127))="","",OFFSET('Hygiene Data'!$E$11,0,10*ROW('Hygiene Data'!E127)))</f>
        <v/>
      </c>
      <c r="DS133" s="330" t="str">
        <f ca="true">+IF(OFFSET('Hygiene Data'!$E$12,0,10*ROW('Hygiene Data'!E127))="","",OFFSET('Hygiene Data'!$E$12,0,10*ROW('Hygiene Data'!E127)))</f>
        <v/>
      </c>
      <c r="DT133" s="330" t="str">
        <f ca="true">+IF(OFFSET('Hygiene Data'!$E$13,0,10*ROW('Hygiene Data'!E127))="","",OFFSET('Hygiene Data'!$E$13,0,10*ROW('Hygiene Data'!E127)))</f>
        <v/>
      </c>
      <c r="DU133" s="330" t="str">
        <f ca="true">+IF(OFFSET('Hygiene Data'!$F$11,0,10*ROW('Hygiene Data'!F127))="","",OFFSET('Hygiene Data'!$F$11,0,10*ROW('Hygiene Data'!F127)))</f>
        <v/>
      </c>
      <c r="DV133" s="330" t="str">
        <f ca="true">+IF(OFFSET('Hygiene Data'!$F$12,0,10*ROW('Hygiene Data'!F127))="","",OFFSET('Hygiene Data'!$F$12,0,10*ROW('Hygiene Data'!F127)))</f>
        <v/>
      </c>
      <c r="DW133" s="330" t="str">
        <f ca="true">+IF(OFFSET('Hygiene Data'!$F$13,0,10*ROW('Hygiene Data'!F127))="","",OFFSET('Hygiene Data'!$F$13,0,10*ROW('Hygiene Data'!F127)))</f>
        <v/>
      </c>
      <c r="DX133" s="330" t="str">
        <f ca="true">+IF(OFFSET('Hygiene Data'!$G$11,0,10*ROW('Hygiene Data'!G127))="","",OFFSET('Hygiene Data'!$G$11,0,10*ROW('Hygiene Data'!G127)))</f>
        <v/>
      </c>
      <c r="DY133" s="330" t="str">
        <f ca="true">+IF(OFFSET('Hygiene Data'!$G$12,0,10*ROW('Hygiene Data'!G127))="","",OFFSET('Hygiene Data'!$G$12,0,10*ROW('Hygiene Data'!G127)))</f>
        <v/>
      </c>
      <c r="DZ133" s="330" t="str">
        <f ca="true">+IF(OFFSET('Hygiene Data'!$G$13,0,10*ROW('Hygiene Data'!G127))="","",OFFSET('Hygiene Data'!$G$13,0,10*ROW('Hygiene Data'!G127)))</f>
        <v/>
      </c>
      <c r="EA133" s="330" t="str">
        <f ca="true">+IF(OFFSET('Hygiene Data'!$H$11,0,10*ROW('Hygiene Data'!H127))="","",OFFSET('Hygiene Data'!$H$11,0,10*ROW('Hygiene Data'!H127)))</f>
        <v/>
      </c>
      <c r="EB133" s="330" t="str">
        <f ca="true">+IF(OFFSET('Hygiene Data'!$H$12,0,10*ROW('Hygiene Data'!H127))="","",OFFSET('Hygiene Data'!$H$12,0,10*ROW('Hygiene Data'!H127)))</f>
        <v/>
      </c>
      <c r="EC133" s="330" t="str">
        <f ca="true">+IF(OFFSET('Hygiene Data'!$H$13,0,10*ROW('Hygiene Data'!H127))="","",OFFSET('Hygiene Data'!$H$13,0,10*ROW('Hygiene Data'!H127)))</f>
        <v/>
      </c>
      <c r="ED133" s="330" t="str">
        <f ca="true">+IF(OFFSET('Hygiene Data'!$I$11,0,10*ROW('Hygiene Data'!I127))="","",OFFSET('Hygiene Data'!$I$11,0,10*ROW('Hygiene Data'!I127)))</f>
        <v/>
      </c>
      <c r="EE133" s="330" t="str">
        <f ca="true">+IF(OFFSET('Hygiene Data'!$I$12,0,10*ROW('Hygiene Data'!I127))="","",OFFSET('Hygiene Data'!$I$12,0,10*ROW('Hygiene Data'!I127)))</f>
        <v/>
      </c>
      <c r="EF133" s="33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90"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30"/>
      <c r="BS134" s="330" t="str">
        <f ca="true">+IF(OFFSET('Water Data'!$D$27,0,10*ROW('Water Data'!D128))="","",OFFSET('Water Data'!$D$27,0,10*ROW('Water Data'!D128)))</f>
        <v/>
      </c>
      <c r="BT134" s="330" t="str">
        <f ca="true">+IF(OFFSET('Water Data'!$D$28,0,10*ROW('Water Data'!D128))="","",OFFSET('Water Data'!$D$28,0,10*ROW('Water Data'!D128)))</f>
        <v/>
      </c>
      <c r="BU134" s="330" t="str">
        <f ca="true">+IF(OFFSET('Water Data'!$D$29,0,10*ROW('Water Data'!D128))="","",OFFSET('Water Data'!$D$29,0,10*ROW('Water Data'!D128)))</f>
        <v/>
      </c>
      <c r="BV134" s="330" t="str">
        <f ca="true">+IF(OFFSET('Water Data'!$E$27,0,10*ROW('Water Data'!E128))="","",OFFSET('Water Data'!$E$27,0,10*ROW('Water Data'!E128)))</f>
        <v/>
      </c>
      <c r="BW134" s="330" t="str">
        <f ca="true">+IF(OFFSET('Water Data'!$E$28,0,10*ROW('Water Data'!E128))="","",OFFSET('Water Data'!$E$28,0,10*ROW('Water Data'!E128)))</f>
        <v/>
      </c>
      <c r="BX134" s="330" t="str">
        <f ca="true">+IF(OFFSET('Water Data'!$E$29,0,10*ROW('Water Data'!E128))="","",OFFSET('Water Data'!$E$29,0,10*ROW('Water Data'!E128)))</f>
        <v/>
      </c>
      <c r="BY134" s="330" t="str">
        <f ca="true">+IF(OFFSET('Water Data'!$F$27,0,10*ROW('Water Data'!F128))="","",OFFSET('Water Data'!$F$27,0,10*ROW('Water Data'!F128)))</f>
        <v/>
      </c>
      <c r="BZ134" s="330" t="str">
        <f ca="true">+IF(OFFSET('Water Data'!$F$28,0,10*ROW('Water Data'!F128))="","",OFFSET('Water Data'!$F$28,0,10*ROW('Water Data'!F128)))</f>
        <v/>
      </c>
      <c r="CA134" s="330" t="str">
        <f ca="true">+IF(OFFSET('Water Data'!$F$29,0,10*ROW('Water Data'!F128))="","",OFFSET('Water Data'!$F$29,0,10*ROW('Water Data'!F128)))</f>
        <v/>
      </c>
      <c r="CB134" s="330" t="str">
        <f ca="true">+IF(OFFSET('Water Data'!$G$27,0,10*ROW('Water Data'!G128))="","",OFFSET('Water Data'!$G$27,0,10*ROW('Water Data'!G128)))</f>
        <v/>
      </c>
      <c r="CC134" s="330" t="str">
        <f ca="true">+IF(OFFSET('Water Data'!$G$28,0,10*ROW('Water Data'!G128))="","",OFFSET('Water Data'!$G$28,0,10*ROW('Water Data'!G128)))</f>
        <v/>
      </c>
      <c r="CD134" s="330" t="str">
        <f ca="true">+IF(OFFSET('Water Data'!$G$29,0,10*ROW('Water Data'!G128))="","",OFFSET('Water Data'!$G$29,0,10*ROW('Water Data'!G128)))</f>
        <v/>
      </c>
      <c r="CE134" s="330" t="str">
        <f ca="true">+IF(OFFSET('Water Data'!$H$27,0,10*ROW('Water Data'!H128))="","",OFFSET('Water Data'!$H$27,0,10*ROW('Water Data'!H128)))</f>
        <v/>
      </c>
      <c r="CF134" s="330" t="str">
        <f ca="true">+IF(OFFSET('Water Data'!$H$28,0,10*ROW('Water Data'!H128))="","",OFFSET('Water Data'!$H$28,0,10*ROW('Water Data'!H128)))</f>
        <v/>
      </c>
      <c r="CG134" s="330" t="str">
        <f ca="true">+IF(OFFSET('Water Data'!$H$29,0,10*ROW('Water Data'!H128))="","",OFFSET('Water Data'!$H$29,0,10*ROW('Water Data'!H128)))</f>
        <v/>
      </c>
      <c r="CH134" s="330" t="str">
        <f ca="true">+IF(OFFSET('Water Data'!$I$27,0,10*ROW('Water Data'!I128))="","",OFFSET('Water Data'!$I$27,0,10*ROW('Water Data'!I128)))</f>
        <v/>
      </c>
      <c r="CI134" s="330" t="str">
        <f ca="true">+IF(OFFSET('Water Data'!$I$28,0,10*ROW('Water Data'!I128))="","",OFFSET('Water Data'!$I$28,0,10*ROW('Water Data'!I128)))</f>
        <v/>
      </c>
      <c r="CJ134" s="330" t="str">
        <f ca="true">+IF(OFFSET('Water Data'!$I$29,0,10*ROW('Water Data'!I128))="","",OFFSET('Water Data'!$I$29,0,10*ROW('Water Data'!I128)))</f>
        <v/>
      </c>
      <c r="CK134" s="330" t="str">
        <f ca="true">+IF(OFFSET('Sanitation Data'!$D$28,0,10*ROW('Sanitation Data'!D128))="","",OFFSET('Sanitation Data'!$D$28,0,10*ROW('Sanitation Data'!D128)))</f>
        <v/>
      </c>
      <c r="CL134" s="330" t="str">
        <f ca="true">+IF(OFFSET('Sanitation Data'!$D$29,0,10*ROW('Sanitation Data'!D128))="","",OFFSET('Sanitation Data'!$D$29,0,10*ROW('Sanitation Data'!D128)))</f>
        <v/>
      </c>
      <c r="CM134" s="330" t="str">
        <f ca="true">+IF(OFFSET('Sanitation Data'!$D$30,0,10*ROW('Sanitation Data'!D128))="","",OFFSET('Sanitation Data'!$D$30,0,10*ROW('Sanitation Data'!D128)))</f>
        <v/>
      </c>
      <c r="CN134" s="330" t="str">
        <f ca="true">+IF(OFFSET('Sanitation Data'!$D$31,0,10*ROW('Sanitation Data'!D128))="","",OFFSET('Sanitation Data'!$D$31,0,10*ROW('Sanitation Data'!D128)))</f>
        <v/>
      </c>
      <c r="CO134" s="330" t="str">
        <f ca="true">+IF(OFFSET('Sanitation Data'!$D$32,0,10*ROW('Sanitation Data'!D128))="","",OFFSET('Sanitation Data'!$D$32,0,10*ROW('Sanitation Data'!D128)))</f>
        <v/>
      </c>
      <c r="CP134" s="330" t="str">
        <f ca="true">+IF(OFFSET('Sanitation Data'!$E$28,0,10*ROW('Sanitation Data'!E128))="","",OFFSET('Sanitation Data'!$E$28,0,10*ROW('Sanitation Data'!E128)))</f>
        <v/>
      </c>
      <c r="CQ134" s="330" t="str">
        <f ca="true">+IF(OFFSET('Sanitation Data'!$E$29,0,10*ROW('Sanitation Data'!E128))="","",OFFSET('Sanitation Data'!$E$29,0,10*ROW('Sanitation Data'!E128)))</f>
        <v/>
      </c>
      <c r="CR134" s="330" t="str">
        <f ca="true">+IF(OFFSET('Sanitation Data'!$E$30,0,10*ROW('Sanitation Data'!E128))="","",OFFSET('Sanitation Data'!$E$30,0,10*ROW('Sanitation Data'!E128)))</f>
        <v/>
      </c>
      <c r="CS134" s="330" t="str">
        <f ca="true">+IF(OFFSET('Sanitation Data'!$E$31,0,10*ROW('Sanitation Data'!E128))="","",OFFSET('Sanitation Data'!$E$31,0,10*ROW('Sanitation Data'!E128)))</f>
        <v/>
      </c>
      <c r="CT134" s="330" t="str">
        <f ca="true">+IF(OFFSET('Sanitation Data'!$E$32,0,10*ROW('Sanitation Data'!E128))="","",OFFSET('Sanitation Data'!$E$32,0,10*ROW('Sanitation Data'!E128)))</f>
        <v/>
      </c>
      <c r="CU134" s="330" t="str">
        <f ca="true">+IF(OFFSET('Sanitation Data'!$F$28,0,10*ROW('Sanitation Data'!F128))="","",OFFSET('Sanitation Data'!$F$28,0,10*ROW('Sanitation Data'!F128)))</f>
        <v/>
      </c>
      <c r="CV134" s="330" t="str">
        <f ca="true">+IF(OFFSET('Sanitation Data'!$F$29,0,10*ROW('Sanitation Data'!F128))="","",OFFSET('Sanitation Data'!$F$29,0,10*ROW('Sanitation Data'!F128)))</f>
        <v/>
      </c>
      <c r="CW134" s="330" t="str">
        <f ca="true">+IF(OFFSET('Sanitation Data'!$F$30,0,10*ROW('Sanitation Data'!F128))="","",OFFSET('Sanitation Data'!$F$30,0,10*ROW('Sanitation Data'!F128)))</f>
        <v/>
      </c>
      <c r="CX134" s="330" t="str">
        <f ca="true">+IF(OFFSET('Sanitation Data'!$F$31,0,10*ROW('Sanitation Data'!F128))="","",OFFSET('Sanitation Data'!$F$31,0,10*ROW('Sanitation Data'!F128)))</f>
        <v/>
      </c>
      <c r="CY134" s="330" t="str">
        <f ca="true">+IF(OFFSET('Sanitation Data'!$F$32,0,10*ROW('Sanitation Data'!F128))="","",OFFSET('Sanitation Data'!$F$32,0,10*ROW('Sanitation Data'!F128)))</f>
        <v/>
      </c>
      <c r="CZ134" s="330" t="str">
        <f ca="true">+IF(OFFSET('Sanitation Data'!$G$28,0,10*ROW('Sanitation Data'!G128))="","",OFFSET('Sanitation Data'!$G$28,0,10*ROW('Sanitation Data'!G128)))</f>
        <v/>
      </c>
      <c r="DA134" s="330" t="str">
        <f ca="true">+IF(OFFSET('Sanitation Data'!$G$29,0,10*ROW('Sanitation Data'!G128))="","",OFFSET('Sanitation Data'!$G$29,0,10*ROW('Sanitation Data'!G128)))</f>
        <v/>
      </c>
      <c r="DB134" s="330" t="str">
        <f ca="true">+IF(OFFSET('Sanitation Data'!$G$30,0,10*ROW('Sanitation Data'!G128))="","",OFFSET('Sanitation Data'!$G$30,0,10*ROW('Sanitation Data'!G128)))</f>
        <v/>
      </c>
      <c r="DC134" s="330" t="str">
        <f ca="true">+IF(OFFSET('Sanitation Data'!$G$31,0,10*ROW('Sanitation Data'!G128))="","",OFFSET('Sanitation Data'!$G$31,0,10*ROW('Sanitation Data'!G128)))</f>
        <v/>
      </c>
      <c r="DD134" s="330" t="str">
        <f ca="true">+IF(OFFSET('Sanitation Data'!$G$32,0,10*ROW('Sanitation Data'!G128))="","",OFFSET('Sanitation Data'!$G$32,0,10*ROW('Sanitation Data'!G128)))</f>
        <v/>
      </c>
      <c r="DE134" s="330" t="str">
        <f ca="true">+IF(OFFSET('Sanitation Data'!$H$28,0,10*ROW('Sanitation Data'!H128))="","",OFFSET('Sanitation Data'!$H$28,0,10*ROW('Sanitation Data'!H128)))</f>
        <v/>
      </c>
      <c r="DF134" s="330" t="str">
        <f ca="true">+IF(OFFSET('Sanitation Data'!$H$29,0,10*ROW('Sanitation Data'!H128))="","",OFFSET('Sanitation Data'!$H$29,0,10*ROW('Sanitation Data'!H128)))</f>
        <v/>
      </c>
      <c r="DG134" s="330" t="str">
        <f ca="true">+IF(OFFSET('Sanitation Data'!$H$30,0,10*ROW('Sanitation Data'!H128))="","",OFFSET('Sanitation Data'!$H$30,0,10*ROW('Sanitation Data'!H128)))</f>
        <v/>
      </c>
      <c r="DH134" s="330" t="str">
        <f ca="true">+IF(OFFSET('Sanitation Data'!$H$31,0,10*ROW('Sanitation Data'!H128))="","",OFFSET('Sanitation Data'!$H$31,0,10*ROW('Sanitation Data'!H128)))</f>
        <v/>
      </c>
      <c r="DI134" s="330" t="str">
        <f ca="true">+IF(OFFSET('Sanitation Data'!$H$32,0,10*ROW('Sanitation Data'!H128))="","",OFFSET('Sanitation Data'!$H$32,0,10*ROW('Sanitation Data'!H128)))</f>
        <v/>
      </c>
      <c r="DJ134" s="330" t="str">
        <f ca="true">+IF(OFFSET('Sanitation Data'!$I$28,0,10*ROW('Sanitation Data'!I128))="","",OFFSET('Sanitation Data'!$I$28,0,10*ROW('Sanitation Data'!I128)))</f>
        <v/>
      </c>
      <c r="DK134" s="330" t="str">
        <f ca="true">+IF(OFFSET('Sanitation Data'!$I$29,0,10*ROW('Sanitation Data'!I128))="","",OFFSET('Sanitation Data'!$I$29,0,10*ROW('Sanitation Data'!I128)))</f>
        <v/>
      </c>
      <c r="DL134" s="330" t="str">
        <f ca="true">+IF(OFFSET('Sanitation Data'!$I$30,0,10*ROW('Sanitation Data'!I128))="","",OFFSET('Sanitation Data'!$I$30,0,10*ROW('Sanitation Data'!I128)))</f>
        <v/>
      </c>
      <c r="DM134" s="330" t="str">
        <f ca="true">+IF(OFFSET('Sanitation Data'!$I$31,0,10*ROW('Sanitation Data'!I128))="","",OFFSET('Sanitation Data'!$I$31,0,10*ROW('Sanitation Data'!I128)))</f>
        <v/>
      </c>
      <c r="DN134" s="330" t="str">
        <f ca="true">+IF(OFFSET('Sanitation Data'!$I$32,0,10*ROW('Sanitation Data'!I128))="","",OFFSET('Sanitation Data'!$I$32,0,10*ROW('Sanitation Data'!I128)))</f>
        <v/>
      </c>
      <c r="DO134" s="330" t="str">
        <f ca="true">+IF(OFFSET('Hygiene Data'!$D$11,0,10*ROW('Hygiene Data'!D128))="","",OFFSET('Hygiene Data'!$D$11,0,10*ROW('Hygiene Data'!D128)))</f>
        <v/>
      </c>
      <c r="DP134" s="330" t="str">
        <f ca="true">+IF(OFFSET('Hygiene Data'!$D$12,0,10*ROW('Hygiene Data'!D128))="","",OFFSET('Hygiene Data'!$D$12,0,10*ROW('Hygiene Data'!D128)))</f>
        <v/>
      </c>
      <c r="DQ134" s="330" t="str">
        <f ca="true">+IF(OFFSET('Hygiene Data'!$D$13,0,10*ROW('Hygiene Data'!D128))="","",OFFSET('Hygiene Data'!$D$13,0,10*ROW('Hygiene Data'!D128)))</f>
        <v/>
      </c>
      <c r="DR134" s="330" t="str">
        <f ca="true">+IF(OFFSET('Hygiene Data'!$E$11,0,10*ROW('Hygiene Data'!E128))="","",OFFSET('Hygiene Data'!$E$11,0,10*ROW('Hygiene Data'!E128)))</f>
        <v/>
      </c>
      <c r="DS134" s="330" t="str">
        <f ca="true">+IF(OFFSET('Hygiene Data'!$E$12,0,10*ROW('Hygiene Data'!E128))="","",OFFSET('Hygiene Data'!$E$12,0,10*ROW('Hygiene Data'!E128)))</f>
        <v/>
      </c>
      <c r="DT134" s="330" t="str">
        <f ca="true">+IF(OFFSET('Hygiene Data'!$E$13,0,10*ROW('Hygiene Data'!E128))="","",OFFSET('Hygiene Data'!$E$13,0,10*ROW('Hygiene Data'!E128)))</f>
        <v/>
      </c>
      <c r="DU134" s="330" t="str">
        <f ca="true">+IF(OFFSET('Hygiene Data'!$F$11,0,10*ROW('Hygiene Data'!F128))="","",OFFSET('Hygiene Data'!$F$11,0,10*ROW('Hygiene Data'!F128)))</f>
        <v/>
      </c>
      <c r="DV134" s="330" t="str">
        <f ca="true">+IF(OFFSET('Hygiene Data'!$F$12,0,10*ROW('Hygiene Data'!F128))="","",OFFSET('Hygiene Data'!$F$12,0,10*ROW('Hygiene Data'!F128)))</f>
        <v/>
      </c>
      <c r="DW134" s="330" t="str">
        <f ca="true">+IF(OFFSET('Hygiene Data'!$F$13,0,10*ROW('Hygiene Data'!F128))="","",OFFSET('Hygiene Data'!$F$13,0,10*ROW('Hygiene Data'!F128)))</f>
        <v/>
      </c>
      <c r="DX134" s="330" t="str">
        <f ca="true">+IF(OFFSET('Hygiene Data'!$G$11,0,10*ROW('Hygiene Data'!G128))="","",OFFSET('Hygiene Data'!$G$11,0,10*ROW('Hygiene Data'!G128)))</f>
        <v/>
      </c>
      <c r="DY134" s="330" t="str">
        <f ca="true">+IF(OFFSET('Hygiene Data'!$G$12,0,10*ROW('Hygiene Data'!G128))="","",OFFSET('Hygiene Data'!$G$12,0,10*ROW('Hygiene Data'!G128)))</f>
        <v/>
      </c>
      <c r="DZ134" s="330" t="str">
        <f ca="true">+IF(OFFSET('Hygiene Data'!$G$13,0,10*ROW('Hygiene Data'!G128))="","",OFFSET('Hygiene Data'!$G$13,0,10*ROW('Hygiene Data'!G128)))</f>
        <v/>
      </c>
      <c r="EA134" s="330" t="str">
        <f ca="true">+IF(OFFSET('Hygiene Data'!$H$11,0,10*ROW('Hygiene Data'!H128))="","",OFFSET('Hygiene Data'!$H$11,0,10*ROW('Hygiene Data'!H128)))</f>
        <v/>
      </c>
      <c r="EB134" s="330" t="str">
        <f ca="true">+IF(OFFSET('Hygiene Data'!$H$12,0,10*ROW('Hygiene Data'!H128))="","",OFFSET('Hygiene Data'!$H$12,0,10*ROW('Hygiene Data'!H128)))</f>
        <v/>
      </c>
      <c r="EC134" s="330" t="str">
        <f ca="true">+IF(OFFSET('Hygiene Data'!$H$13,0,10*ROW('Hygiene Data'!H128))="","",OFFSET('Hygiene Data'!$H$13,0,10*ROW('Hygiene Data'!H128)))</f>
        <v/>
      </c>
      <c r="ED134" s="330" t="str">
        <f ca="true">+IF(OFFSET('Hygiene Data'!$I$11,0,10*ROW('Hygiene Data'!I128))="","",OFFSET('Hygiene Data'!$I$11,0,10*ROW('Hygiene Data'!I128)))</f>
        <v/>
      </c>
      <c r="EE134" s="330" t="str">
        <f ca="true">+IF(OFFSET('Hygiene Data'!$I$12,0,10*ROW('Hygiene Data'!I128))="","",OFFSET('Hygiene Data'!$I$12,0,10*ROW('Hygiene Data'!I128)))</f>
        <v/>
      </c>
      <c r="EF134" s="33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90"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30"/>
      <c r="BS135" s="330" t="str">
        <f ca="true">+IF(OFFSET('Water Data'!$D$27,0,10*ROW('Water Data'!D129))="","",OFFSET('Water Data'!$D$27,0,10*ROW('Water Data'!D129)))</f>
        <v/>
      </c>
      <c r="BT135" s="330" t="str">
        <f ca="true">+IF(OFFSET('Water Data'!$D$28,0,10*ROW('Water Data'!D129))="","",OFFSET('Water Data'!$D$28,0,10*ROW('Water Data'!D129)))</f>
        <v/>
      </c>
      <c r="BU135" s="330" t="str">
        <f ca="true">+IF(OFFSET('Water Data'!$D$29,0,10*ROW('Water Data'!D129))="","",OFFSET('Water Data'!$D$29,0,10*ROW('Water Data'!D129)))</f>
        <v/>
      </c>
      <c r="BV135" s="330" t="str">
        <f ca="true">+IF(OFFSET('Water Data'!$E$27,0,10*ROW('Water Data'!E129))="","",OFFSET('Water Data'!$E$27,0,10*ROW('Water Data'!E129)))</f>
        <v/>
      </c>
      <c r="BW135" s="330" t="str">
        <f ca="true">+IF(OFFSET('Water Data'!$E$28,0,10*ROW('Water Data'!E129))="","",OFFSET('Water Data'!$E$28,0,10*ROW('Water Data'!E129)))</f>
        <v/>
      </c>
      <c r="BX135" s="330" t="str">
        <f ca="true">+IF(OFFSET('Water Data'!$E$29,0,10*ROW('Water Data'!E129))="","",OFFSET('Water Data'!$E$29,0,10*ROW('Water Data'!E129)))</f>
        <v/>
      </c>
      <c r="BY135" s="330" t="str">
        <f ca="true">+IF(OFFSET('Water Data'!$F$27,0,10*ROW('Water Data'!F129))="","",OFFSET('Water Data'!$F$27,0,10*ROW('Water Data'!F129)))</f>
        <v/>
      </c>
      <c r="BZ135" s="330" t="str">
        <f ca="true">+IF(OFFSET('Water Data'!$F$28,0,10*ROW('Water Data'!F129))="","",OFFSET('Water Data'!$F$28,0,10*ROW('Water Data'!F129)))</f>
        <v/>
      </c>
      <c r="CA135" s="330" t="str">
        <f ca="true">+IF(OFFSET('Water Data'!$F$29,0,10*ROW('Water Data'!F129))="","",OFFSET('Water Data'!$F$29,0,10*ROW('Water Data'!F129)))</f>
        <v/>
      </c>
      <c r="CB135" s="330" t="str">
        <f ca="true">+IF(OFFSET('Water Data'!$G$27,0,10*ROW('Water Data'!G129))="","",OFFSET('Water Data'!$G$27,0,10*ROW('Water Data'!G129)))</f>
        <v/>
      </c>
      <c r="CC135" s="330" t="str">
        <f ca="true">+IF(OFFSET('Water Data'!$G$28,0,10*ROW('Water Data'!G129))="","",OFFSET('Water Data'!$G$28,0,10*ROW('Water Data'!G129)))</f>
        <v/>
      </c>
      <c r="CD135" s="330" t="str">
        <f ca="true">+IF(OFFSET('Water Data'!$G$29,0,10*ROW('Water Data'!G129))="","",OFFSET('Water Data'!$G$29,0,10*ROW('Water Data'!G129)))</f>
        <v/>
      </c>
      <c r="CE135" s="330" t="str">
        <f ca="true">+IF(OFFSET('Water Data'!$H$27,0,10*ROW('Water Data'!H129))="","",OFFSET('Water Data'!$H$27,0,10*ROW('Water Data'!H129)))</f>
        <v/>
      </c>
      <c r="CF135" s="330" t="str">
        <f ca="true">+IF(OFFSET('Water Data'!$H$28,0,10*ROW('Water Data'!H129))="","",OFFSET('Water Data'!$H$28,0,10*ROW('Water Data'!H129)))</f>
        <v/>
      </c>
      <c r="CG135" s="330" t="str">
        <f ca="true">+IF(OFFSET('Water Data'!$H$29,0,10*ROW('Water Data'!H129))="","",OFFSET('Water Data'!$H$29,0,10*ROW('Water Data'!H129)))</f>
        <v/>
      </c>
      <c r="CH135" s="330" t="str">
        <f ca="true">+IF(OFFSET('Water Data'!$I$27,0,10*ROW('Water Data'!I129))="","",OFFSET('Water Data'!$I$27,0,10*ROW('Water Data'!I129)))</f>
        <v/>
      </c>
      <c r="CI135" s="330" t="str">
        <f ca="true">+IF(OFFSET('Water Data'!$I$28,0,10*ROW('Water Data'!I129))="","",OFFSET('Water Data'!$I$28,0,10*ROW('Water Data'!I129)))</f>
        <v/>
      </c>
      <c r="CJ135" s="330" t="str">
        <f ca="true">+IF(OFFSET('Water Data'!$I$29,0,10*ROW('Water Data'!I129))="","",OFFSET('Water Data'!$I$29,0,10*ROW('Water Data'!I129)))</f>
        <v/>
      </c>
      <c r="CK135" s="330" t="str">
        <f ca="true">+IF(OFFSET('Sanitation Data'!$D$28,0,10*ROW('Sanitation Data'!D129))="","",OFFSET('Sanitation Data'!$D$28,0,10*ROW('Sanitation Data'!D129)))</f>
        <v/>
      </c>
      <c r="CL135" s="330" t="str">
        <f ca="true">+IF(OFFSET('Sanitation Data'!$D$29,0,10*ROW('Sanitation Data'!D129))="","",OFFSET('Sanitation Data'!$D$29,0,10*ROW('Sanitation Data'!D129)))</f>
        <v/>
      </c>
      <c r="CM135" s="330" t="str">
        <f ca="true">+IF(OFFSET('Sanitation Data'!$D$30,0,10*ROW('Sanitation Data'!D129))="","",OFFSET('Sanitation Data'!$D$30,0,10*ROW('Sanitation Data'!D129)))</f>
        <v/>
      </c>
      <c r="CN135" s="330" t="str">
        <f ca="true">+IF(OFFSET('Sanitation Data'!$D$31,0,10*ROW('Sanitation Data'!D129))="","",OFFSET('Sanitation Data'!$D$31,0,10*ROW('Sanitation Data'!D129)))</f>
        <v/>
      </c>
      <c r="CO135" s="330" t="str">
        <f ca="true">+IF(OFFSET('Sanitation Data'!$D$32,0,10*ROW('Sanitation Data'!D129))="","",OFFSET('Sanitation Data'!$D$32,0,10*ROW('Sanitation Data'!D129)))</f>
        <v/>
      </c>
      <c r="CP135" s="330" t="str">
        <f ca="true">+IF(OFFSET('Sanitation Data'!$E$28,0,10*ROW('Sanitation Data'!E129))="","",OFFSET('Sanitation Data'!$E$28,0,10*ROW('Sanitation Data'!E129)))</f>
        <v/>
      </c>
      <c r="CQ135" s="330" t="str">
        <f ca="true">+IF(OFFSET('Sanitation Data'!$E$29,0,10*ROW('Sanitation Data'!E129))="","",OFFSET('Sanitation Data'!$E$29,0,10*ROW('Sanitation Data'!E129)))</f>
        <v/>
      </c>
      <c r="CR135" s="330" t="str">
        <f ca="true">+IF(OFFSET('Sanitation Data'!$E$30,0,10*ROW('Sanitation Data'!E129))="","",OFFSET('Sanitation Data'!$E$30,0,10*ROW('Sanitation Data'!E129)))</f>
        <v/>
      </c>
      <c r="CS135" s="330" t="str">
        <f ca="true">+IF(OFFSET('Sanitation Data'!$E$31,0,10*ROW('Sanitation Data'!E129))="","",OFFSET('Sanitation Data'!$E$31,0,10*ROW('Sanitation Data'!E129)))</f>
        <v/>
      </c>
      <c r="CT135" s="330" t="str">
        <f ca="true">+IF(OFFSET('Sanitation Data'!$E$32,0,10*ROW('Sanitation Data'!E129))="","",OFFSET('Sanitation Data'!$E$32,0,10*ROW('Sanitation Data'!E129)))</f>
        <v/>
      </c>
      <c r="CU135" s="330" t="str">
        <f ca="true">+IF(OFFSET('Sanitation Data'!$F$28,0,10*ROW('Sanitation Data'!F129))="","",OFFSET('Sanitation Data'!$F$28,0,10*ROW('Sanitation Data'!F129)))</f>
        <v/>
      </c>
      <c r="CV135" s="330" t="str">
        <f ca="true">+IF(OFFSET('Sanitation Data'!$F$29,0,10*ROW('Sanitation Data'!F129))="","",OFFSET('Sanitation Data'!$F$29,0,10*ROW('Sanitation Data'!F129)))</f>
        <v/>
      </c>
      <c r="CW135" s="330" t="str">
        <f ca="true">+IF(OFFSET('Sanitation Data'!$F$30,0,10*ROW('Sanitation Data'!F129))="","",OFFSET('Sanitation Data'!$F$30,0,10*ROW('Sanitation Data'!F129)))</f>
        <v/>
      </c>
      <c r="CX135" s="330" t="str">
        <f ca="true">+IF(OFFSET('Sanitation Data'!$F$31,0,10*ROW('Sanitation Data'!F129))="","",OFFSET('Sanitation Data'!$F$31,0,10*ROW('Sanitation Data'!F129)))</f>
        <v/>
      </c>
      <c r="CY135" s="330" t="str">
        <f ca="true">+IF(OFFSET('Sanitation Data'!$F$32,0,10*ROW('Sanitation Data'!F129))="","",OFFSET('Sanitation Data'!$F$32,0,10*ROW('Sanitation Data'!F129)))</f>
        <v/>
      </c>
      <c r="CZ135" s="330" t="str">
        <f ca="true">+IF(OFFSET('Sanitation Data'!$G$28,0,10*ROW('Sanitation Data'!G129))="","",OFFSET('Sanitation Data'!$G$28,0,10*ROW('Sanitation Data'!G129)))</f>
        <v/>
      </c>
      <c r="DA135" s="330" t="str">
        <f ca="true">+IF(OFFSET('Sanitation Data'!$G$29,0,10*ROW('Sanitation Data'!G129))="","",OFFSET('Sanitation Data'!$G$29,0,10*ROW('Sanitation Data'!G129)))</f>
        <v/>
      </c>
      <c r="DB135" s="330" t="str">
        <f ca="true">+IF(OFFSET('Sanitation Data'!$G$30,0,10*ROW('Sanitation Data'!G129))="","",OFFSET('Sanitation Data'!$G$30,0,10*ROW('Sanitation Data'!G129)))</f>
        <v/>
      </c>
      <c r="DC135" s="330" t="str">
        <f ca="true">+IF(OFFSET('Sanitation Data'!$G$31,0,10*ROW('Sanitation Data'!G129))="","",OFFSET('Sanitation Data'!$G$31,0,10*ROW('Sanitation Data'!G129)))</f>
        <v/>
      </c>
      <c r="DD135" s="330" t="str">
        <f ca="true">+IF(OFFSET('Sanitation Data'!$G$32,0,10*ROW('Sanitation Data'!G129))="","",OFFSET('Sanitation Data'!$G$32,0,10*ROW('Sanitation Data'!G129)))</f>
        <v/>
      </c>
      <c r="DE135" s="330" t="str">
        <f ca="true">+IF(OFFSET('Sanitation Data'!$H$28,0,10*ROW('Sanitation Data'!H129))="","",OFFSET('Sanitation Data'!$H$28,0,10*ROW('Sanitation Data'!H129)))</f>
        <v/>
      </c>
      <c r="DF135" s="330" t="str">
        <f ca="true">+IF(OFFSET('Sanitation Data'!$H$29,0,10*ROW('Sanitation Data'!H129))="","",OFFSET('Sanitation Data'!$H$29,0,10*ROW('Sanitation Data'!H129)))</f>
        <v/>
      </c>
      <c r="DG135" s="330" t="str">
        <f ca="true">+IF(OFFSET('Sanitation Data'!$H$30,0,10*ROW('Sanitation Data'!H129))="","",OFFSET('Sanitation Data'!$H$30,0,10*ROW('Sanitation Data'!H129)))</f>
        <v/>
      </c>
      <c r="DH135" s="330" t="str">
        <f ca="true">+IF(OFFSET('Sanitation Data'!$H$31,0,10*ROW('Sanitation Data'!H129))="","",OFFSET('Sanitation Data'!$H$31,0,10*ROW('Sanitation Data'!H129)))</f>
        <v/>
      </c>
      <c r="DI135" s="330" t="str">
        <f ca="true">+IF(OFFSET('Sanitation Data'!$H$32,0,10*ROW('Sanitation Data'!H129))="","",OFFSET('Sanitation Data'!$H$32,0,10*ROW('Sanitation Data'!H129)))</f>
        <v/>
      </c>
      <c r="DJ135" s="330" t="str">
        <f ca="true">+IF(OFFSET('Sanitation Data'!$I$28,0,10*ROW('Sanitation Data'!I129))="","",OFFSET('Sanitation Data'!$I$28,0,10*ROW('Sanitation Data'!I129)))</f>
        <v/>
      </c>
      <c r="DK135" s="330" t="str">
        <f ca="true">+IF(OFFSET('Sanitation Data'!$I$29,0,10*ROW('Sanitation Data'!I129))="","",OFFSET('Sanitation Data'!$I$29,0,10*ROW('Sanitation Data'!I129)))</f>
        <v/>
      </c>
      <c r="DL135" s="330" t="str">
        <f ca="true">+IF(OFFSET('Sanitation Data'!$I$30,0,10*ROW('Sanitation Data'!I129))="","",OFFSET('Sanitation Data'!$I$30,0,10*ROW('Sanitation Data'!I129)))</f>
        <v/>
      </c>
      <c r="DM135" s="330" t="str">
        <f ca="true">+IF(OFFSET('Sanitation Data'!$I$31,0,10*ROW('Sanitation Data'!I129))="","",OFFSET('Sanitation Data'!$I$31,0,10*ROW('Sanitation Data'!I129)))</f>
        <v/>
      </c>
      <c r="DN135" s="330" t="str">
        <f ca="true">+IF(OFFSET('Sanitation Data'!$I$32,0,10*ROW('Sanitation Data'!I129))="","",OFFSET('Sanitation Data'!$I$32,0,10*ROW('Sanitation Data'!I129)))</f>
        <v/>
      </c>
      <c r="DO135" s="330" t="str">
        <f ca="true">+IF(OFFSET('Hygiene Data'!$D$11,0,10*ROW('Hygiene Data'!D129))="","",OFFSET('Hygiene Data'!$D$11,0,10*ROW('Hygiene Data'!D129)))</f>
        <v/>
      </c>
      <c r="DP135" s="330" t="str">
        <f ca="true">+IF(OFFSET('Hygiene Data'!$D$12,0,10*ROW('Hygiene Data'!D129))="","",OFFSET('Hygiene Data'!$D$12,0,10*ROW('Hygiene Data'!D129)))</f>
        <v/>
      </c>
      <c r="DQ135" s="330" t="str">
        <f ca="true">+IF(OFFSET('Hygiene Data'!$D$13,0,10*ROW('Hygiene Data'!D129))="","",OFFSET('Hygiene Data'!$D$13,0,10*ROW('Hygiene Data'!D129)))</f>
        <v/>
      </c>
      <c r="DR135" s="330" t="str">
        <f ca="true">+IF(OFFSET('Hygiene Data'!$E$11,0,10*ROW('Hygiene Data'!E129))="","",OFFSET('Hygiene Data'!$E$11,0,10*ROW('Hygiene Data'!E129)))</f>
        <v/>
      </c>
      <c r="DS135" s="330" t="str">
        <f ca="true">+IF(OFFSET('Hygiene Data'!$E$12,0,10*ROW('Hygiene Data'!E129))="","",OFFSET('Hygiene Data'!$E$12,0,10*ROW('Hygiene Data'!E129)))</f>
        <v/>
      </c>
      <c r="DT135" s="330" t="str">
        <f ca="true">+IF(OFFSET('Hygiene Data'!$E$13,0,10*ROW('Hygiene Data'!E129))="","",OFFSET('Hygiene Data'!$E$13,0,10*ROW('Hygiene Data'!E129)))</f>
        <v/>
      </c>
      <c r="DU135" s="330" t="str">
        <f ca="true">+IF(OFFSET('Hygiene Data'!$F$11,0,10*ROW('Hygiene Data'!F129))="","",OFFSET('Hygiene Data'!$F$11,0,10*ROW('Hygiene Data'!F129)))</f>
        <v/>
      </c>
      <c r="DV135" s="330" t="str">
        <f ca="true">+IF(OFFSET('Hygiene Data'!$F$12,0,10*ROW('Hygiene Data'!F129))="","",OFFSET('Hygiene Data'!$F$12,0,10*ROW('Hygiene Data'!F129)))</f>
        <v/>
      </c>
      <c r="DW135" s="330" t="str">
        <f ca="true">+IF(OFFSET('Hygiene Data'!$F$13,0,10*ROW('Hygiene Data'!F129))="","",OFFSET('Hygiene Data'!$F$13,0,10*ROW('Hygiene Data'!F129)))</f>
        <v/>
      </c>
      <c r="DX135" s="330" t="str">
        <f ca="true">+IF(OFFSET('Hygiene Data'!$G$11,0,10*ROW('Hygiene Data'!G129))="","",OFFSET('Hygiene Data'!$G$11,0,10*ROW('Hygiene Data'!G129)))</f>
        <v/>
      </c>
      <c r="DY135" s="330" t="str">
        <f ca="true">+IF(OFFSET('Hygiene Data'!$G$12,0,10*ROW('Hygiene Data'!G129))="","",OFFSET('Hygiene Data'!$G$12,0,10*ROW('Hygiene Data'!G129)))</f>
        <v/>
      </c>
      <c r="DZ135" s="330" t="str">
        <f ca="true">+IF(OFFSET('Hygiene Data'!$G$13,0,10*ROW('Hygiene Data'!G129))="","",OFFSET('Hygiene Data'!$G$13,0,10*ROW('Hygiene Data'!G129)))</f>
        <v/>
      </c>
      <c r="EA135" s="330" t="str">
        <f ca="true">+IF(OFFSET('Hygiene Data'!$H$11,0,10*ROW('Hygiene Data'!H129))="","",OFFSET('Hygiene Data'!$H$11,0,10*ROW('Hygiene Data'!H129)))</f>
        <v/>
      </c>
      <c r="EB135" s="330" t="str">
        <f ca="true">+IF(OFFSET('Hygiene Data'!$H$12,0,10*ROW('Hygiene Data'!H129))="","",OFFSET('Hygiene Data'!$H$12,0,10*ROW('Hygiene Data'!H129)))</f>
        <v/>
      </c>
      <c r="EC135" s="330" t="str">
        <f ca="true">+IF(OFFSET('Hygiene Data'!$H$13,0,10*ROW('Hygiene Data'!H129))="","",OFFSET('Hygiene Data'!$H$13,0,10*ROW('Hygiene Data'!H129)))</f>
        <v/>
      </c>
      <c r="ED135" s="330" t="str">
        <f ca="true">+IF(OFFSET('Hygiene Data'!$I$11,0,10*ROW('Hygiene Data'!I129))="","",OFFSET('Hygiene Data'!$I$11,0,10*ROW('Hygiene Data'!I129)))</f>
        <v/>
      </c>
      <c r="EE135" s="330" t="str">
        <f ca="true">+IF(OFFSET('Hygiene Data'!$I$12,0,10*ROW('Hygiene Data'!I129))="","",OFFSET('Hygiene Data'!$I$12,0,10*ROW('Hygiene Data'!I129)))</f>
        <v/>
      </c>
      <c r="EF135" s="33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90"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30"/>
      <c r="BS136" s="330" t="str">
        <f ca="true">+IF(OFFSET('Water Data'!$D$27,0,10*ROW('Water Data'!D130))="","",OFFSET('Water Data'!$D$27,0,10*ROW('Water Data'!D130)))</f>
        <v/>
      </c>
      <c r="BT136" s="330" t="str">
        <f ca="true">+IF(OFFSET('Water Data'!$D$28,0,10*ROW('Water Data'!D130))="","",OFFSET('Water Data'!$D$28,0,10*ROW('Water Data'!D130)))</f>
        <v/>
      </c>
      <c r="BU136" s="330" t="str">
        <f ca="true">+IF(OFFSET('Water Data'!$D$29,0,10*ROW('Water Data'!D130))="","",OFFSET('Water Data'!$D$29,0,10*ROW('Water Data'!D130)))</f>
        <v/>
      </c>
      <c r="BV136" s="330" t="str">
        <f ca="true">+IF(OFFSET('Water Data'!$E$27,0,10*ROW('Water Data'!E130))="","",OFFSET('Water Data'!$E$27,0,10*ROW('Water Data'!E130)))</f>
        <v/>
      </c>
      <c r="BW136" s="330" t="str">
        <f ca="true">+IF(OFFSET('Water Data'!$E$28,0,10*ROW('Water Data'!E130))="","",OFFSET('Water Data'!$E$28,0,10*ROW('Water Data'!E130)))</f>
        <v/>
      </c>
      <c r="BX136" s="330" t="str">
        <f ca="true">+IF(OFFSET('Water Data'!$E$29,0,10*ROW('Water Data'!E130))="","",OFFSET('Water Data'!$E$29,0,10*ROW('Water Data'!E130)))</f>
        <v/>
      </c>
      <c r="BY136" s="330" t="str">
        <f ca="true">+IF(OFFSET('Water Data'!$F$27,0,10*ROW('Water Data'!F130))="","",OFFSET('Water Data'!$F$27,0,10*ROW('Water Data'!F130)))</f>
        <v/>
      </c>
      <c r="BZ136" s="330" t="str">
        <f ca="true">+IF(OFFSET('Water Data'!$F$28,0,10*ROW('Water Data'!F130))="","",OFFSET('Water Data'!$F$28,0,10*ROW('Water Data'!F130)))</f>
        <v/>
      </c>
      <c r="CA136" s="330" t="str">
        <f ca="true">+IF(OFFSET('Water Data'!$F$29,0,10*ROW('Water Data'!F130))="","",OFFSET('Water Data'!$F$29,0,10*ROW('Water Data'!F130)))</f>
        <v/>
      </c>
      <c r="CB136" s="330" t="str">
        <f ca="true">+IF(OFFSET('Water Data'!$G$27,0,10*ROW('Water Data'!G130))="","",OFFSET('Water Data'!$G$27,0,10*ROW('Water Data'!G130)))</f>
        <v/>
      </c>
      <c r="CC136" s="330" t="str">
        <f ca="true">+IF(OFFSET('Water Data'!$G$28,0,10*ROW('Water Data'!G130))="","",OFFSET('Water Data'!$G$28,0,10*ROW('Water Data'!G130)))</f>
        <v/>
      </c>
      <c r="CD136" s="330" t="str">
        <f ca="true">+IF(OFFSET('Water Data'!$G$29,0,10*ROW('Water Data'!G130))="","",OFFSET('Water Data'!$G$29,0,10*ROW('Water Data'!G130)))</f>
        <v/>
      </c>
      <c r="CE136" s="330" t="str">
        <f ca="true">+IF(OFFSET('Water Data'!$H$27,0,10*ROW('Water Data'!H130))="","",OFFSET('Water Data'!$H$27,0,10*ROW('Water Data'!H130)))</f>
        <v/>
      </c>
      <c r="CF136" s="330" t="str">
        <f ca="true">+IF(OFFSET('Water Data'!$H$28,0,10*ROW('Water Data'!H130))="","",OFFSET('Water Data'!$H$28,0,10*ROW('Water Data'!H130)))</f>
        <v/>
      </c>
      <c r="CG136" s="330" t="str">
        <f ca="true">+IF(OFFSET('Water Data'!$H$29,0,10*ROW('Water Data'!H130))="","",OFFSET('Water Data'!$H$29,0,10*ROW('Water Data'!H130)))</f>
        <v/>
      </c>
      <c r="CH136" s="330" t="str">
        <f ca="true">+IF(OFFSET('Water Data'!$I$27,0,10*ROW('Water Data'!I130))="","",OFFSET('Water Data'!$I$27,0,10*ROW('Water Data'!I130)))</f>
        <v/>
      </c>
      <c r="CI136" s="330" t="str">
        <f ca="true">+IF(OFFSET('Water Data'!$I$28,0,10*ROW('Water Data'!I130))="","",OFFSET('Water Data'!$I$28,0,10*ROW('Water Data'!I130)))</f>
        <v/>
      </c>
      <c r="CJ136" s="330" t="str">
        <f ca="true">+IF(OFFSET('Water Data'!$I$29,0,10*ROW('Water Data'!I130))="","",OFFSET('Water Data'!$I$29,0,10*ROW('Water Data'!I130)))</f>
        <v/>
      </c>
      <c r="CK136" s="330" t="str">
        <f ca="true">+IF(OFFSET('Sanitation Data'!$D$28,0,10*ROW('Sanitation Data'!D130))="","",OFFSET('Sanitation Data'!$D$28,0,10*ROW('Sanitation Data'!D130)))</f>
        <v/>
      </c>
      <c r="CL136" s="330" t="str">
        <f ca="true">+IF(OFFSET('Sanitation Data'!$D$29,0,10*ROW('Sanitation Data'!D130))="","",OFFSET('Sanitation Data'!$D$29,0,10*ROW('Sanitation Data'!D130)))</f>
        <v/>
      </c>
      <c r="CM136" s="330" t="str">
        <f ca="true">+IF(OFFSET('Sanitation Data'!$D$30,0,10*ROW('Sanitation Data'!D130))="","",OFFSET('Sanitation Data'!$D$30,0,10*ROW('Sanitation Data'!D130)))</f>
        <v/>
      </c>
      <c r="CN136" s="330" t="str">
        <f ca="true">+IF(OFFSET('Sanitation Data'!$D$31,0,10*ROW('Sanitation Data'!D130))="","",OFFSET('Sanitation Data'!$D$31,0,10*ROW('Sanitation Data'!D130)))</f>
        <v/>
      </c>
      <c r="CO136" s="330" t="str">
        <f ca="true">+IF(OFFSET('Sanitation Data'!$D$32,0,10*ROW('Sanitation Data'!D130))="","",OFFSET('Sanitation Data'!$D$32,0,10*ROW('Sanitation Data'!D130)))</f>
        <v/>
      </c>
      <c r="CP136" s="330" t="str">
        <f ca="true">+IF(OFFSET('Sanitation Data'!$E$28,0,10*ROW('Sanitation Data'!E130))="","",OFFSET('Sanitation Data'!$E$28,0,10*ROW('Sanitation Data'!E130)))</f>
        <v/>
      </c>
      <c r="CQ136" s="330" t="str">
        <f ca="true">+IF(OFFSET('Sanitation Data'!$E$29,0,10*ROW('Sanitation Data'!E130))="","",OFFSET('Sanitation Data'!$E$29,0,10*ROW('Sanitation Data'!E130)))</f>
        <v/>
      </c>
      <c r="CR136" s="330" t="str">
        <f ca="true">+IF(OFFSET('Sanitation Data'!$E$30,0,10*ROW('Sanitation Data'!E130))="","",OFFSET('Sanitation Data'!$E$30,0,10*ROW('Sanitation Data'!E130)))</f>
        <v/>
      </c>
      <c r="CS136" s="330" t="str">
        <f ca="true">+IF(OFFSET('Sanitation Data'!$E$31,0,10*ROW('Sanitation Data'!E130))="","",OFFSET('Sanitation Data'!$E$31,0,10*ROW('Sanitation Data'!E130)))</f>
        <v/>
      </c>
      <c r="CT136" s="330" t="str">
        <f ca="true">+IF(OFFSET('Sanitation Data'!$E$32,0,10*ROW('Sanitation Data'!E130))="","",OFFSET('Sanitation Data'!$E$32,0,10*ROW('Sanitation Data'!E130)))</f>
        <v/>
      </c>
      <c r="CU136" s="330" t="str">
        <f ca="true">+IF(OFFSET('Sanitation Data'!$F$28,0,10*ROW('Sanitation Data'!F130))="","",OFFSET('Sanitation Data'!$F$28,0,10*ROW('Sanitation Data'!F130)))</f>
        <v/>
      </c>
      <c r="CV136" s="330" t="str">
        <f ca="true">+IF(OFFSET('Sanitation Data'!$F$29,0,10*ROW('Sanitation Data'!F130))="","",OFFSET('Sanitation Data'!$F$29,0,10*ROW('Sanitation Data'!F130)))</f>
        <v/>
      </c>
      <c r="CW136" s="330" t="str">
        <f ca="true">+IF(OFFSET('Sanitation Data'!$F$30,0,10*ROW('Sanitation Data'!F130))="","",OFFSET('Sanitation Data'!$F$30,0,10*ROW('Sanitation Data'!F130)))</f>
        <v/>
      </c>
      <c r="CX136" s="330" t="str">
        <f ca="true">+IF(OFFSET('Sanitation Data'!$F$31,0,10*ROW('Sanitation Data'!F130))="","",OFFSET('Sanitation Data'!$F$31,0,10*ROW('Sanitation Data'!F130)))</f>
        <v/>
      </c>
      <c r="CY136" s="330" t="str">
        <f ca="true">+IF(OFFSET('Sanitation Data'!$F$32,0,10*ROW('Sanitation Data'!F130))="","",OFFSET('Sanitation Data'!$F$32,0,10*ROW('Sanitation Data'!F130)))</f>
        <v/>
      </c>
      <c r="CZ136" s="330" t="str">
        <f ca="true">+IF(OFFSET('Sanitation Data'!$G$28,0,10*ROW('Sanitation Data'!G130))="","",OFFSET('Sanitation Data'!$G$28,0,10*ROW('Sanitation Data'!G130)))</f>
        <v/>
      </c>
      <c r="DA136" s="330" t="str">
        <f ca="true">+IF(OFFSET('Sanitation Data'!$G$29,0,10*ROW('Sanitation Data'!G130))="","",OFFSET('Sanitation Data'!$G$29,0,10*ROW('Sanitation Data'!G130)))</f>
        <v/>
      </c>
      <c r="DB136" s="330" t="str">
        <f ca="true">+IF(OFFSET('Sanitation Data'!$G$30,0,10*ROW('Sanitation Data'!G130))="","",OFFSET('Sanitation Data'!$G$30,0,10*ROW('Sanitation Data'!G130)))</f>
        <v/>
      </c>
      <c r="DC136" s="330" t="str">
        <f ca="true">+IF(OFFSET('Sanitation Data'!$G$31,0,10*ROW('Sanitation Data'!G130))="","",OFFSET('Sanitation Data'!$G$31,0,10*ROW('Sanitation Data'!G130)))</f>
        <v/>
      </c>
      <c r="DD136" s="330" t="str">
        <f ca="true">+IF(OFFSET('Sanitation Data'!$G$32,0,10*ROW('Sanitation Data'!G130))="","",OFFSET('Sanitation Data'!$G$32,0,10*ROW('Sanitation Data'!G130)))</f>
        <v/>
      </c>
      <c r="DE136" s="330" t="str">
        <f ca="true">+IF(OFFSET('Sanitation Data'!$H$28,0,10*ROW('Sanitation Data'!H130))="","",OFFSET('Sanitation Data'!$H$28,0,10*ROW('Sanitation Data'!H130)))</f>
        <v/>
      </c>
      <c r="DF136" s="330" t="str">
        <f ca="true">+IF(OFFSET('Sanitation Data'!$H$29,0,10*ROW('Sanitation Data'!H130))="","",OFFSET('Sanitation Data'!$H$29,0,10*ROW('Sanitation Data'!H130)))</f>
        <v/>
      </c>
      <c r="DG136" s="330" t="str">
        <f ca="true">+IF(OFFSET('Sanitation Data'!$H$30,0,10*ROW('Sanitation Data'!H130))="","",OFFSET('Sanitation Data'!$H$30,0,10*ROW('Sanitation Data'!H130)))</f>
        <v/>
      </c>
      <c r="DH136" s="330" t="str">
        <f ca="true">+IF(OFFSET('Sanitation Data'!$H$31,0,10*ROW('Sanitation Data'!H130))="","",OFFSET('Sanitation Data'!$H$31,0,10*ROW('Sanitation Data'!H130)))</f>
        <v/>
      </c>
      <c r="DI136" s="330" t="str">
        <f ca="true">+IF(OFFSET('Sanitation Data'!$H$32,0,10*ROW('Sanitation Data'!H130))="","",OFFSET('Sanitation Data'!$H$32,0,10*ROW('Sanitation Data'!H130)))</f>
        <v/>
      </c>
      <c r="DJ136" s="330" t="str">
        <f ca="true">+IF(OFFSET('Sanitation Data'!$I$28,0,10*ROW('Sanitation Data'!I130))="","",OFFSET('Sanitation Data'!$I$28,0,10*ROW('Sanitation Data'!I130)))</f>
        <v/>
      </c>
      <c r="DK136" s="330" t="str">
        <f ca="true">+IF(OFFSET('Sanitation Data'!$I$29,0,10*ROW('Sanitation Data'!I130))="","",OFFSET('Sanitation Data'!$I$29,0,10*ROW('Sanitation Data'!I130)))</f>
        <v/>
      </c>
      <c r="DL136" s="330" t="str">
        <f ca="true">+IF(OFFSET('Sanitation Data'!$I$30,0,10*ROW('Sanitation Data'!I130))="","",OFFSET('Sanitation Data'!$I$30,0,10*ROW('Sanitation Data'!I130)))</f>
        <v/>
      </c>
      <c r="DM136" s="330" t="str">
        <f ca="true">+IF(OFFSET('Sanitation Data'!$I$31,0,10*ROW('Sanitation Data'!I130))="","",OFFSET('Sanitation Data'!$I$31,0,10*ROW('Sanitation Data'!I130)))</f>
        <v/>
      </c>
      <c r="DN136" s="330" t="str">
        <f ca="true">+IF(OFFSET('Sanitation Data'!$I$32,0,10*ROW('Sanitation Data'!I130))="","",OFFSET('Sanitation Data'!$I$32,0,10*ROW('Sanitation Data'!I130)))</f>
        <v/>
      </c>
      <c r="DO136" s="330" t="str">
        <f ca="true">+IF(OFFSET('Hygiene Data'!$D$11,0,10*ROW('Hygiene Data'!D130))="","",OFFSET('Hygiene Data'!$D$11,0,10*ROW('Hygiene Data'!D130)))</f>
        <v/>
      </c>
      <c r="DP136" s="330" t="str">
        <f ca="true">+IF(OFFSET('Hygiene Data'!$D$12,0,10*ROW('Hygiene Data'!D130))="","",OFFSET('Hygiene Data'!$D$12,0,10*ROW('Hygiene Data'!D130)))</f>
        <v/>
      </c>
      <c r="DQ136" s="330" t="str">
        <f ca="true">+IF(OFFSET('Hygiene Data'!$D$13,0,10*ROW('Hygiene Data'!D130))="","",OFFSET('Hygiene Data'!$D$13,0,10*ROW('Hygiene Data'!D130)))</f>
        <v/>
      </c>
      <c r="DR136" s="330" t="str">
        <f ca="true">+IF(OFFSET('Hygiene Data'!$E$11,0,10*ROW('Hygiene Data'!E130))="","",OFFSET('Hygiene Data'!$E$11,0,10*ROW('Hygiene Data'!E130)))</f>
        <v/>
      </c>
      <c r="DS136" s="330" t="str">
        <f ca="true">+IF(OFFSET('Hygiene Data'!$E$12,0,10*ROW('Hygiene Data'!E130))="","",OFFSET('Hygiene Data'!$E$12,0,10*ROW('Hygiene Data'!E130)))</f>
        <v/>
      </c>
      <c r="DT136" s="330" t="str">
        <f ca="true">+IF(OFFSET('Hygiene Data'!$E$13,0,10*ROW('Hygiene Data'!E130))="","",OFFSET('Hygiene Data'!$E$13,0,10*ROW('Hygiene Data'!E130)))</f>
        <v/>
      </c>
      <c r="DU136" s="330" t="str">
        <f ca="true">+IF(OFFSET('Hygiene Data'!$F$11,0,10*ROW('Hygiene Data'!F130))="","",OFFSET('Hygiene Data'!$F$11,0,10*ROW('Hygiene Data'!F130)))</f>
        <v/>
      </c>
      <c r="DV136" s="330" t="str">
        <f ca="true">+IF(OFFSET('Hygiene Data'!$F$12,0,10*ROW('Hygiene Data'!F130))="","",OFFSET('Hygiene Data'!$F$12,0,10*ROW('Hygiene Data'!F130)))</f>
        <v/>
      </c>
      <c r="DW136" s="330" t="str">
        <f ca="true">+IF(OFFSET('Hygiene Data'!$F$13,0,10*ROW('Hygiene Data'!F130))="","",OFFSET('Hygiene Data'!$F$13,0,10*ROW('Hygiene Data'!F130)))</f>
        <v/>
      </c>
      <c r="DX136" s="330" t="str">
        <f ca="true">+IF(OFFSET('Hygiene Data'!$G$11,0,10*ROW('Hygiene Data'!G130))="","",OFFSET('Hygiene Data'!$G$11,0,10*ROW('Hygiene Data'!G130)))</f>
        <v/>
      </c>
      <c r="DY136" s="330" t="str">
        <f ca="true">+IF(OFFSET('Hygiene Data'!$G$12,0,10*ROW('Hygiene Data'!G130))="","",OFFSET('Hygiene Data'!$G$12,0,10*ROW('Hygiene Data'!G130)))</f>
        <v/>
      </c>
      <c r="DZ136" s="330" t="str">
        <f ca="true">+IF(OFFSET('Hygiene Data'!$G$13,0,10*ROW('Hygiene Data'!G130))="","",OFFSET('Hygiene Data'!$G$13,0,10*ROW('Hygiene Data'!G130)))</f>
        <v/>
      </c>
      <c r="EA136" s="330" t="str">
        <f ca="true">+IF(OFFSET('Hygiene Data'!$H$11,0,10*ROW('Hygiene Data'!H130))="","",OFFSET('Hygiene Data'!$H$11,0,10*ROW('Hygiene Data'!H130)))</f>
        <v/>
      </c>
      <c r="EB136" s="330" t="str">
        <f ca="true">+IF(OFFSET('Hygiene Data'!$H$12,0,10*ROW('Hygiene Data'!H130))="","",OFFSET('Hygiene Data'!$H$12,0,10*ROW('Hygiene Data'!H130)))</f>
        <v/>
      </c>
      <c r="EC136" s="330" t="str">
        <f ca="true">+IF(OFFSET('Hygiene Data'!$H$13,0,10*ROW('Hygiene Data'!H130))="","",OFFSET('Hygiene Data'!$H$13,0,10*ROW('Hygiene Data'!H130)))</f>
        <v/>
      </c>
      <c r="ED136" s="330" t="str">
        <f ca="true">+IF(OFFSET('Hygiene Data'!$I$11,0,10*ROW('Hygiene Data'!I130))="","",OFFSET('Hygiene Data'!$I$11,0,10*ROW('Hygiene Data'!I130)))</f>
        <v/>
      </c>
      <c r="EE136" s="330" t="str">
        <f ca="true">+IF(OFFSET('Hygiene Data'!$I$12,0,10*ROW('Hygiene Data'!I130))="","",OFFSET('Hygiene Data'!$I$12,0,10*ROW('Hygiene Data'!I130)))</f>
        <v/>
      </c>
      <c r="EF136" s="33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90"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30"/>
      <c r="BS137" s="330" t="str">
        <f ca="true">+IF(OFFSET('Water Data'!$D$27,0,10*ROW('Water Data'!D131))="","",OFFSET('Water Data'!$D$27,0,10*ROW('Water Data'!D131)))</f>
        <v/>
      </c>
      <c r="BT137" s="330" t="str">
        <f ca="true">+IF(OFFSET('Water Data'!$D$28,0,10*ROW('Water Data'!D131))="","",OFFSET('Water Data'!$D$28,0,10*ROW('Water Data'!D131)))</f>
        <v/>
      </c>
      <c r="BU137" s="330" t="str">
        <f ca="true">+IF(OFFSET('Water Data'!$D$29,0,10*ROW('Water Data'!D131))="","",OFFSET('Water Data'!$D$29,0,10*ROW('Water Data'!D131)))</f>
        <v/>
      </c>
      <c r="BV137" s="330" t="str">
        <f ca="true">+IF(OFFSET('Water Data'!$E$27,0,10*ROW('Water Data'!E131))="","",OFFSET('Water Data'!$E$27,0,10*ROW('Water Data'!E131)))</f>
        <v/>
      </c>
      <c r="BW137" s="330" t="str">
        <f ca="true">+IF(OFFSET('Water Data'!$E$28,0,10*ROW('Water Data'!E131))="","",OFFSET('Water Data'!$E$28,0,10*ROW('Water Data'!E131)))</f>
        <v/>
      </c>
      <c r="BX137" s="330" t="str">
        <f ca="true">+IF(OFFSET('Water Data'!$E$29,0,10*ROW('Water Data'!E131))="","",OFFSET('Water Data'!$E$29,0,10*ROW('Water Data'!E131)))</f>
        <v/>
      </c>
      <c r="BY137" s="330" t="str">
        <f ca="true">+IF(OFFSET('Water Data'!$F$27,0,10*ROW('Water Data'!F131))="","",OFFSET('Water Data'!$F$27,0,10*ROW('Water Data'!F131)))</f>
        <v/>
      </c>
      <c r="BZ137" s="330" t="str">
        <f ca="true">+IF(OFFSET('Water Data'!$F$28,0,10*ROW('Water Data'!F131))="","",OFFSET('Water Data'!$F$28,0,10*ROW('Water Data'!F131)))</f>
        <v/>
      </c>
      <c r="CA137" s="330" t="str">
        <f ca="true">+IF(OFFSET('Water Data'!$F$29,0,10*ROW('Water Data'!F131))="","",OFFSET('Water Data'!$F$29,0,10*ROW('Water Data'!F131)))</f>
        <v/>
      </c>
      <c r="CB137" s="330" t="str">
        <f ca="true">+IF(OFFSET('Water Data'!$G$27,0,10*ROW('Water Data'!G131))="","",OFFSET('Water Data'!$G$27,0,10*ROW('Water Data'!G131)))</f>
        <v/>
      </c>
      <c r="CC137" s="330" t="str">
        <f ca="true">+IF(OFFSET('Water Data'!$G$28,0,10*ROW('Water Data'!G131))="","",OFFSET('Water Data'!$G$28,0,10*ROW('Water Data'!G131)))</f>
        <v/>
      </c>
      <c r="CD137" s="330" t="str">
        <f ca="true">+IF(OFFSET('Water Data'!$G$29,0,10*ROW('Water Data'!G131))="","",OFFSET('Water Data'!$G$29,0,10*ROW('Water Data'!G131)))</f>
        <v/>
      </c>
      <c r="CE137" s="330" t="str">
        <f ca="true">+IF(OFFSET('Water Data'!$H$27,0,10*ROW('Water Data'!H131))="","",OFFSET('Water Data'!$H$27,0,10*ROW('Water Data'!H131)))</f>
        <v/>
      </c>
      <c r="CF137" s="330" t="str">
        <f ca="true">+IF(OFFSET('Water Data'!$H$28,0,10*ROW('Water Data'!H131))="","",OFFSET('Water Data'!$H$28,0,10*ROW('Water Data'!H131)))</f>
        <v/>
      </c>
      <c r="CG137" s="330" t="str">
        <f ca="true">+IF(OFFSET('Water Data'!$H$29,0,10*ROW('Water Data'!H131))="","",OFFSET('Water Data'!$H$29,0,10*ROW('Water Data'!H131)))</f>
        <v/>
      </c>
      <c r="CH137" s="330" t="str">
        <f ca="true">+IF(OFFSET('Water Data'!$I$27,0,10*ROW('Water Data'!I131))="","",OFFSET('Water Data'!$I$27,0,10*ROW('Water Data'!I131)))</f>
        <v/>
      </c>
      <c r="CI137" s="330" t="str">
        <f ca="true">+IF(OFFSET('Water Data'!$I$28,0,10*ROW('Water Data'!I131))="","",OFFSET('Water Data'!$I$28,0,10*ROW('Water Data'!I131)))</f>
        <v/>
      </c>
      <c r="CJ137" s="330" t="str">
        <f ca="true">+IF(OFFSET('Water Data'!$I$29,0,10*ROW('Water Data'!I131))="","",OFFSET('Water Data'!$I$29,0,10*ROW('Water Data'!I131)))</f>
        <v/>
      </c>
      <c r="CK137" s="330" t="str">
        <f ca="true">+IF(OFFSET('Sanitation Data'!$D$28,0,10*ROW('Sanitation Data'!D131))="","",OFFSET('Sanitation Data'!$D$28,0,10*ROW('Sanitation Data'!D131)))</f>
        <v/>
      </c>
      <c r="CL137" s="330" t="str">
        <f ca="true">+IF(OFFSET('Sanitation Data'!$D$29,0,10*ROW('Sanitation Data'!D131))="","",OFFSET('Sanitation Data'!$D$29,0,10*ROW('Sanitation Data'!D131)))</f>
        <v/>
      </c>
      <c r="CM137" s="330" t="str">
        <f ca="true">+IF(OFFSET('Sanitation Data'!$D$30,0,10*ROW('Sanitation Data'!D131))="","",OFFSET('Sanitation Data'!$D$30,0,10*ROW('Sanitation Data'!D131)))</f>
        <v/>
      </c>
      <c r="CN137" s="330" t="str">
        <f ca="true">+IF(OFFSET('Sanitation Data'!$D$31,0,10*ROW('Sanitation Data'!D131))="","",OFFSET('Sanitation Data'!$D$31,0,10*ROW('Sanitation Data'!D131)))</f>
        <v/>
      </c>
      <c r="CO137" s="330" t="str">
        <f ca="true">+IF(OFFSET('Sanitation Data'!$D$32,0,10*ROW('Sanitation Data'!D131))="","",OFFSET('Sanitation Data'!$D$32,0,10*ROW('Sanitation Data'!D131)))</f>
        <v/>
      </c>
      <c r="CP137" s="330" t="str">
        <f ca="true">+IF(OFFSET('Sanitation Data'!$E$28,0,10*ROW('Sanitation Data'!E131))="","",OFFSET('Sanitation Data'!$E$28,0,10*ROW('Sanitation Data'!E131)))</f>
        <v/>
      </c>
      <c r="CQ137" s="330" t="str">
        <f ca="true">+IF(OFFSET('Sanitation Data'!$E$29,0,10*ROW('Sanitation Data'!E131))="","",OFFSET('Sanitation Data'!$E$29,0,10*ROW('Sanitation Data'!E131)))</f>
        <v/>
      </c>
      <c r="CR137" s="330" t="str">
        <f ca="true">+IF(OFFSET('Sanitation Data'!$E$30,0,10*ROW('Sanitation Data'!E131))="","",OFFSET('Sanitation Data'!$E$30,0,10*ROW('Sanitation Data'!E131)))</f>
        <v/>
      </c>
      <c r="CS137" s="330" t="str">
        <f ca="true">+IF(OFFSET('Sanitation Data'!$E$31,0,10*ROW('Sanitation Data'!E131))="","",OFFSET('Sanitation Data'!$E$31,0,10*ROW('Sanitation Data'!E131)))</f>
        <v/>
      </c>
      <c r="CT137" s="330" t="str">
        <f ca="true">+IF(OFFSET('Sanitation Data'!$E$32,0,10*ROW('Sanitation Data'!E131))="","",OFFSET('Sanitation Data'!$E$32,0,10*ROW('Sanitation Data'!E131)))</f>
        <v/>
      </c>
      <c r="CU137" s="330" t="str">
        <f ca="true">+IF(OFFSET('Sanitation Data'!$F$28,0,10*ROW('Sanitation Data'!F131))="","",OFFSET('Sanitation Data'!$F$28,0,10*ROW('Sanitation Data'!F131)))</f>
        <v/>
      </c>
      <c r="CV137" s="330" t="str">
        <f ca="true">+IF(OFFSET('Sanitation Data'!$F$29,0,10*ROW('Sanitation Data'!F131))="","",OFFSET('Sanitation Data'!$F$29,0,10*ROW('Sanitation Data'!F131)))</f>
        <v/>
      </c>
      <c r="CW137" s="330" t="str">
        <f ca="true">+IF(OFFSET('Sanitation Data'!$F$30,0,10*ROW('Sanitation Data'!F131))="","",OFFSET('Sanitation Data'!$F$30,0,10*ROW('Sanitation Data'!F131)))</f>
        <v/>
      </c>
      <c r="CX137" s="330" t="str">
        <f ca="true">+IF(OFFSET('Sanitation Data'!$F$31,0,10*ROW('Sanitation Data'!F131))="","",OFFSET('Sanitation Data'!$F$31,0,10*ROW('Sanitation Data'!F131)))</f>
        <v/>
      </c>
      <c r="CY137" s="330" t="str">
        <f ca="true">+IF(OFFSET('Sanitation Data'!$F$32,0,10*ROW('Sanitation Data'!F131))="","",OFFSET('Sanitation Data'!$F$32,0,10*ROW('Sanitation Data'!F131)))</f>
        <v/>
      </c>
      <c r="CZ137" s="330" t="str">
        <f ca="true">+IF(OFFSET('Sanitation Data'!$G$28,0,10*ROW('Sanitation Data'!G131))="","",OFFSET('Sanitation Data'!$G$28,0,10*ROW('Sanitation Data'!G131)))</f>
        <v/>
      </c>
      <c r="DA137" s="330" t="str">
        <f ca="true">+IF(OFFSET('Sanitation Data'!$G$29,0,10*ROW('Sanitation Data'!G131))="","",OFFSET('Sanitation Data'!$G$29,0,10*ROW('Sanitation Data'!G131)))</f>
        <v/>
      </c>
      <c r="DB137" s="330" t="str">
        <f ca="true">+IF(OFFSET('Sanitation Data'!$G$30,0,10*ROW('Sanitation Data'!G131))="","",OFFSET('Sanitation Data'!$G$30,0,10*ROW('Sanitation Data'!G131)))</f>
        <v/>
      </c>
      <c r="DC137" s="330" t="str">
        <f ca="true">+IF(OFFSET('Sanitation Data'!$G$31,0,10*ROW('Sanitation Data'!G131))="","",OFFSET('Sanitation Data'!$G$31,0,10*ROW('Sanitation Data'!G131)))</f>
        <v/>
      </c>
      <c r="DD137" s="330" t="str">
        <f ca="true">+IF(OFFSET('Sanitation Data'!$G$32,0,10*ROW('Sanitation Data'!G131))="","",OFFSET('Sanitation Data'!$G$32,0,10*ROW('Sanitation Data'!G131)))</f>
        <v/>
      </c>
      <c r="DE137" s="330" t="str">
        <f ca="true">+IF(OFFSET('Sanitation Data'!$H$28,0,10*ROW('Sanitation Data'!H131))="","",OFFSET('Sanitation Data'!$H$28,0,10*ROW('Sanitation Data'!H131)))</f>
        <v/>
      </c>
      <c r="DF137" s="330" t="str">
        <f ca="true">+IF(OFFSET('Sanitation Data'!$H$29,0,10*ROW('Sanitation Data'!H131))="","",OFFSET('Sanitation Data'!$H$29,0,10*ROW('Sanitation Data'!H131)))</f>
        <v/>
      </c>
      <c r="DG137" s="330" t="str">
        <f ca="true">+IF(OFFSET('Sanitation Data'!$H$30,0,10*ROW('Sanitation Data'!H131))="","",OFFSET('Sanitation Data'!$H$30,0,10*ROW('Sanitation Data'!H131)))</f>
        <v/>
      </c>
      <c r="DH137" s="330" t="str">
        <f ca="true">+IF(OFFSET('Sanitation Data'!$H$31,0,10*ROW('Sanitation Data'!H131))="","",OFFSET('Sanitation Data'!$H$31,0,10*ROW('Sanitation Data'!H131)))</f>
        <v/>
      </c>
      <c r="DI137" s="330" t="str">
        <f ca="true">+IF(OFFSET('Sanitation Data'!$H$32,0,10*ROW('Sanitation Data'!H131))="","",OFFSET('Sanitation Data'!$H$32,0,10*ROW('Sanitation Data'!H131)))</f>
        <v/>
      </c>
      <c r="DJ137" s="330" t="str">
        <f ca="true">+IF(OFFSET('Sanitation Data'!$I$28,0,10*ROW('Sanitation Data'!I131))="","",OFFSET('Sanitation Data'!$I$28,0,10*ROW('Sanitation Data'!I131)))</f>
        <v/>
      </c>
      <c r="DK137" s="330" t="str">
        <f ca="true">+IF(OFFSET('Sanitation Data'!$I$29,0,10*ROW('Sanitation Data'!I131))="","",OFFSET('Sanitation Data'!$I$29,0,10*ROW('Sanitation Data'!I131)))</f>
        <v/>
      </c>
      <c r="DL137" s="330" t="str">
        <f ca="true">+IF(OFFSET('Sanitation Data'!$I$30,0,10*ROW('Sanitation Data'!I131))="","",OFFSET('Sanitation Data'!$I$30,0,10*ROW('Sanitation Data'!I131)))</f>
        <v/>
      </c>
      <c r="DM137" s="330" t="str">
        <f ca="true">+IF(OFFSET('Sanitation Data'!$I$31,0,10*ROW('Sanitation Data'!I131))="","",OFFSET('Sanitation Data'!$I$31,0,10*ROW('Sanitation Data'!I131)))</f>
        <v/>
      </c>
      <c r="DN137" s="330" t="str">
        <f ca="true">+IF(OFFSET('Sanitation Data'!$I$32,0,10*ROW('Sanitation Data'!I131))="","",OFFSET('Sanitation Data'!$I$32,0,10*ROW('Sanitation Data'!I131)))</f>
        <v/>
      </c>
      <c r="DO137" s="330" t="str">
        <f ca="true">+IF(OFFSET('Hygiene Data'!$D$11,0,10*ROW('Hygiene Data'!D131))="","",OFFSET('Hygiene Data'!$D$11,0,10*ROW('Hygiene Data'!D131)))</f>
        <v/>
      </c>
      <c r="DP137" s="330" t="str">
        <f ca="true">+IF(OFFSET('Hygiene Data'!$D$12,0,10*ROW('Hygiene Data'!D131))="","",OFFSET('Hygiene Data'!$D$12,0,10*ROW('Hygiene Data'!D131)))</f>
        <v/>
      </c>
      <c r="DQ137" s="330" t="str">
        <f ca="true">+IF(OFFSET('Hygiene Data'!$D$13,0,10*ROW('Hygiene Data'!D131))="","",OFFSET('Hygiene Data'!$D$13,0,10*ROW('Hygiene Data'!D131)))</f>
        <v/>
      </c>
      <c r="DR137" s="330" t="str">
        <f ca="true">+IF(OFFSET('Hygiene Data'!$E$11,0,10*ROW('Hygiene Data'!E131))="","",OFFSET('Hygiene Data'!$E$11,0,10*ROW('Hygiene Data'!E131)))</f>
        <v/>
      </c>
      <c r="DS137" s="330" t="str">
        <f ca="true">+IF(OFFSET('Hygiene Data'!$E$12,0,10*ROW('Hygiene Data'!E131))="","",OFFSET('Hygiene Data'!$E$12,0,10*ROW('Hygiene Data'!E131)))</f>
        <v/>
      </c>
      <c r="DT137" s="330" t="str">
        <f ca="true">+IF(OFFSET('Hygiene Data'!$E$13,0,10*ROW('Hygiene Data'!E131))="","",OFFSET('Hygiene Data'!$E$13,0,10*ROW('Hygiene Data'!E131)))</f>
        <v/>
      </c>
      <c r="DU137" s="330" t="str">
        <f ca="true">+IF(OFFSET('Hygiene Data'!$F$11,0,10*ROW('Hygiene Data'!F131))="","",OFFSET('Hygiene Data'!$F$11,0,10*ROW('Hygiene Data'!F131)))</f>
        <v/>
      </c>
      <c r="DV137" s="330" t="str">
        <f ca="true">+IF(OFFSET('Hygiene Data'!$F$12,0,10*ROW('Hygiene Data'!F131))="","",OFFSET('Hygiene Data'!$F$12,0,10*ROW('Hygiene Data'!F131)))</f>
        <v/>
      </c>
      <c r="DW137" s="330" t="str">
        <f ca="true">+IF(OFFSET('Hygiene Data'!$F$13,0,10*ROW('Hygiene Data'!F131))="","",OFFSET('Hygiene Data'!$F$13,0,10*ROW('Hygiene Data'!F131)))</f>
        <v/>
      </c>
      <c r="DX137" s="330" t="str">
        <f ca="true">+IF(OFFSET('Hygiene Data'!$G$11,0,10*ROW('Hygiene Data'!G131))="","",OFFSET('Hygiene Data'!$G$11,0,10*ROW('Hygiene Data'!G131)))</f>
        <v/>
      </c>
      <c r="DY137" s="330" t="str">
        <f ca="true">+IF(OFFSET('Hygiene Data'!$G$12,0,10*ROW('Hygiene Data'!G131))="","",OFFSET('Hygiene Data'!$G$12,0,10*ROW('Hygiene Data'!G131)))</f>
        <v/>
      </c>
      <c r="DZ137" s="330" t="str">
        <f ca="true">+IF(OFFSET('Hygiene Data'!$G$13,0,10*ROW('Hygiene Data'!G131))="","",OFFSET('Hygiene Data'!$G$13,0,10*ROW('Hygiene Data'!G131)))</f>
        <v/>
      </c>
      <c r="EA137" s="330" t="str">
        <f ca="true">+IF(OFFSET('Hygiene Data'!$H$11,0,10*ROW('Hygiene Data'!H131))="","",OFFSET('Hygiene Data'!$H$11,0,10*ROW('Hygiene Data'!H131)))</f>
        <v/>
      </c>
      <c r="EB137" s="330" t="str">
        <f ca="true">+IF(OFFSET('Hygiene Data'!$H$12,0,10*ROW('Hygiene Data'!H131))="","",OFFSET('Hygiene Data'!$H$12,0,10*ROW('Hygiene Data'!H131)))</f>
        <v/>
      </c>
      <c r="EC137" s="330" t="str">
        <f ca="true">+IF(OFFSET('Hygiene Data'!$H$13,0,10*ROW('Hygiene Data'!H131))="","",OFFSET('Hygiene Data'!$H$13,0,10*ROW('Hygiene Data'!H131)))</f>
        <v/>
      </c>
      <c r="ED137" s="330" t="str">
        <f ca="true">+IF(OFFSET('Hygiene Data'!$I$11,0,10*ROW('Hygiene Data'!I131))="","",OFFSET('Hygiene Data'!$I$11,0,10*ROW('Hygiene Data'!I131)))</f>
        <v/>
      </c>
      <c r="EE137" s="330" t="str">
        <f ca="true">+IF(OFFSET('Hygiene Data'!$I$12,0,10*ROW('Hygiene Data'!I131))="","",OFFSET('Hygiene Data'!$I$12,0,10*ROW('Hygiene Data'!I131)))</f>
        <v/>
      </c>
      <c r="EF137" s="33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90"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30"/>
      <c r="BS138" s="330" t="str">
        <f ca="true">+IF(OFFSET('Water Data'!$D$27,0,10*ROW('Water Data'!D132))="","",OFFSET('Water Data'!$D$27,0,10*ROW('Water Data'!D132)))</f>
        <v/>
      </c>
      <c r="BT138" s="330" t="str">
        <f ca="true">+IF(OFFSET('Water Data'!$D$28,0,10*ROW('Water Data'!D132))="","",OFFSET('Water Data'!$D$28,0,10*ROW('Water Data'!D132)))</f>
        <v/>
      </c>
      <c r="BU138" s="330" t="str">
        <f ca="true">+IF(OFFSET('Water Data'!$D$29,0,10*ROW('Water Data'!D132))="","",OFFSET('Water Data'!$D$29,0,10*ROW('Water Data'!D132)))</f>
        <v/>
      </c>
      <c r="BV138" s="330" t="str">
        <f ca="true">+IF(OFFSET('Water Data'!$E$27,0,10*ROW('Water Data'!E132))="","",OFFSET('Water Data'!$E$27,0,10*ROW('Water Data'!E132)))</f>
        <v/>
      </c>
      <c r="BW138" s="330" t="str">
        <f ca="true">+IF(OFFSET('Water Data'!$E$28,0,10*ROW('Water Data'!E132))="","",OFFSET('Water Data'!$E$28,0,10*ROW('Water Data'!E132)))</f>
        <v/>
      </c>
      <c r="BX138" s="330" t="str">
        <f ca="true">+IF(OFFSET('Water Data'!$E$29,0,10*ROW('Water Data'!E132))="","",OFFSET('Water Data'!$E$29,0,10*ROW('Water Data'!E132)))</f>
        <v/>
      </c>
      <c r="BY138" s="330" t="str">
        <f ca="true">+IF(OFFSET('Water Data'!$F$27,0,10*ROW('Water Data'!F132))="","",OFFSET('Water Data'!$F$27,0,10*ROW('Water Data'!F132)))</f>
        <v/>
      </c>
      <c r="BZ138" s="330" t="str">
        <f ca="true">+IF(OFFSET('Water Data'!$F$28,0,10*ROW('Water Data'!F132))="","",OFFSET('Water Data'!$F$28,0,10*ROW('Water Data'!F132)))</f>
        <v/>
      </c>
      <c r="CA138" s="330" t="str">
        <f ca="true">+IF(OFFSET('Water Data'!$F$29,0,10*ROW('Water Data'!F132))="","",OFFSET('Water Data'!$F$29,0,10*ROW('Water Data'!F132)))</f>
        <v/>
      </c>
      <c r="CB138" s="330" t="str">
        <f ca="true">+IF(OFFSET('Water Data'!$G$27,0,10*ROW('Water Data'!G132))="","",OFFSET('Water Data'!$G$27,0,10*ROW('Water Data'!G132)))</f>
        <v/>
      </c>
      <c r="CC138" s="330" t="str">
        <f ca="true">+IF(OFFSET('Water Data'!$G$28,0,10*ROW('Water Data'!G132))="","",OFFSET('Water Data'!$G$28,0,10*ROW('Water Data'!G132)))</f>
        <v/>
      </c>
      <c r="CD138" s="330" t="str">
        <f ca="true">+IF(OFFSET('Water Data'!$G$29,0,10*ROW('Water Data'!G132))="","",OFFSET('Water Data'!$G$29,0,10*ROW('Water Data'!G132)))</f>
        <v/>
      </c>
      <c r="CE138" s="330" t="str">
        <f ca="true">+IF(OFFSET('Water Data'!$H$27,0,10*ROW('Water Data'!H132))="","",OFFSET('Water Data'!$H$27,0,10*ROW('Water Data'!H132)))</f>
        <v/>
      </c>
      <c r="CF138" s="330" t="str">
        <f ca="true">+IF(OFFSET('Water Data'!$H$28,0,10*ROW('Water Data'!H132))="","",OFFSET('Water Data'!$H$28,0,10*ROW('Water Data'!H132)))</f>
        <v/>
      </c>
      <c r="CG138" s="330" t="str">
        <f ca="true">+IF(OFFSET('Water Data'!$H$29,0,10*ROW('Water Data'!H132))="","",OFFSET('Water Data'!$H$29,0,10*ROW('Water Data'!H132)))</f>
        <v/>
      </c>
      <c r="CH138" s="330" t="str">
        <f ca="true">+IF(OFFSET('Water Data'!$I$27,0,10*ROW('Water Data'!I132))="","",OFFSET('Water Data'!$I$27,0,10*ROW('Water Data'!I132)))</f>
        <v/>
      </c>
      <c r="CI138" s="330" t="str">
        <f ca="true">+IF(OFFSET('Water Data'!$I$28,0,10*ROW('Water Data'!I132))="","",OFFSET('Water Data'!$I$28,0,10*ROW('Water Data'!I132)))</f>
        <v/>
      </c>
      <c r="CJ138" s="330" t="str">
        <f ca="true">+IF(OFFSET('Water Data'!$I$29,0,10*ROW('Water Data'!I132))="","",OFFSET('Water Data'!$I$29,0,10*ROW('Water Data'!I132)))</f>
        <v/>
      </c>
      <c r="CK138" s="330" t="str">
        <f ca="true">+IF(OFFSET('Sanitation Data'!$D$28,0,10*ROW('Sanitation Data'!D132))="","",OFFSET('Sanitation Data'!$D$28,0,10*ROW('Sanitation Data'!D132)))</f>
        <v/>
      </c>
      <c r="CL138" s="330" t="str">
        <f ca="true">+IF(OFFSET('Sanitation Data'!$D$29,0,10*ROW('Sanitation Data'!D132))="","",OFFSET('Sanitation Data'!$D$29,0,10*ROW('Sanitation Data'!D132)))</f>
        <v/>
      </c>
      <c r="CM138" s="330" t="str">
        <f ca="true">+IF(OFFSET('Sanitation Data'!$D$30,0,10*ROW('Sanitation Data'!D132))="","",OFFSET('Sanitation Data'!$D$30,0,10*ROW('Sanitation Data'!D132)))</f>
        <v/>
      </c>
      <c r="CN138" s="330" t="str">
        <f ca="true">+IF(OFFSET('Sanitation Data'!$D$31,0,10*ROW('Sanitation Data'!D132))="","",OFFSET('Sanitation Data'!$D$31,0,10*ROW('Sanitation Data'!D132)))</f>
        <v/>
      </c>
      <c r="CO138" s="330" t="str">
        <f ca="true">+IF(OFFSET('Sanitation Data'!$D$32,0,10*ROW('Sanitation Data'!D132))="","",OFFSET('Sanitation Data'!$D$32,0,10*ROW('Sanitation Data'!D132)))</f>
        <v/>
      </c>
      <c r="CP138" s="330" t="str">
        <f ca="true">+IF(OFFSET('Sanitation Data'!$E$28,0,10*ROW('Sanitation Data'!E132))="","",OFFSET('Sanitation Data'!$E$28,0,10*ROW('Sanitation Data'!E132)))</f>
        <v/>
      </c>
      <c r="CQ138" s="330" t="str">
        <f ca="true">+IF(OFFSET('Sanitation Data'!$E$29,0,10*ROW('Sanitation Data'!E132))="","",OFFSET('Sanitation Data'!$E$29,0,10*ROW('Sanitation Data'!E132)))</f>
        <v/>
      </c>
      <c r="CR138" s="330" t="str">
        <f ca="true">+IF(OFFSET('Sanitation Data'!$E$30,0,10*ROW('Sanitation Data'!E132))="","",OFFSET('Sanitation Data'!$E$30,0,10*ROW('Sanitation Data'!E132)))</f>
        <v/>
      </c>
      <c r="CS138" s="330" t="str">
        <f ca="true">+IF(OFFSET('Sanitation Data'!$E$31,0,10*ROW('Sanitation Data'!E132))="","",OFFSET('Sanitation Data'!$E$31,0,10*ROW('Sanitation Data'!E132)))</f>
        <v/>
      </c>
      <c r="CT138" s="330" t="str">
        <f ca="true">+IF(OFFSET('Sanitation Data'!$E$32,0,10*ROW('Sanitation Data'!E132))="","",OFFSET('Sanitation Data'!$E$32,0,10*ROW('Sanitation Data'!E132)))</f>
        <v/>
      </c>
      <c r="CU138" s="330" t="str">
        <f ca="true">+IF(OFFSET('Sanitation Data'!$F$28,0,10*ROW('Sanitation Data'!F132))="","",OFFSET('Sanitation Data'!$F$28,0,10*ROW('Sanitation Data'!F132)))</f>
        <v/>
      </c>
      <c r="CV138" s="330" t="str">
        <f ca="true">+IF(OFFSET('Sanitation Data'!$F$29,0,10*ROW('Sanitation Data'!F132))="","",OFFSET('Sanitation Data'!$F$29,0,10*ROW('Sanitation Data'!F132)))</f>
        <v/>
      </c>
      <c r="CW138" s="330" t="str">
        <f ca="true">+IF(OFFSET('Sanitation Data'!$F$30,0,10*ROW('Sanitation Data'!F132))="","",OFFSET('Sanitation Data'!$F$30,0,10*ROW('Sanitation Data'!F132)))</f>
        <v/>
      </c>
      <c r="CX138" s="330" t="str">
        <f ca="true">+IF(OFFSET('Sanitation Data'!$F$31,0,10*ROW('Sanitation Data'!F132))="","",OFFSET('Sanitation Data'!$F$31,0,10*ROW('Sanitation Data'!F132)))</f>
        <v/>
      </c>
      <c r="CY138" s="330" t="str">
        <f ca="true">+IF(OFFSET('Sanitation Data'!$F$32,0,10*ROW('Sanitation Data'!F132))="","",OFFSET('Sanitation Data'!$F$32,0,10*ROW('Sanitation Data'!F132)))</f>
        <v/>
      </c>
      <c r="CZ138" s="330" t="str">
        <f ca="true">+IF(OFFSET('Sanitation Data'!$G$28,0,10*ROW('Sanitation Data'!G132))="","",OFFSET('Sanitation Data'!$G$28,0,10*ROW('Sanitation Data'!G132)))</f>
        <v/>
      </c>
      <c r="DA138" s="330" t="str">
        <f ca="true">+IF(OFFSET('Sanitation Data'!$G$29,0,10*ROW('Sanitation Data'!G132))="","",OFFSET('Sanitation Data'!$G$29,0,10*ROW('Sanitation Data'!G132)))</f>
        <v/>
      </c>
      <c r="DB138" s="330" t="str">
        <f ca="true">+IF(OFFSET('Sanitation Data'!$G$30,0,10*ROW('Sanitation Data'!G132))="","",OFFSET('Sanitation Data'!$G$30,0,10*ROW('Sanitation Data'!G132)))</f>
        <v/>
      </c>
      <c r="DC138" s="330" t="str">
        <f ca="true">+IF(OFFSET('Sanitation Data'!$G$31,0,10*ROW('Sanitation Data'!G132))="","",OFFSET('Sanitation Data'!$G$31,0,10*ROW('Sanitation Data'!G132)))</f>
        <v/>
      </c>
      <c r="DD138" s="330" t="str">
        <f ca="true">+IF(OFFSET('Sanitation Data'!$G$32,0,10*ROW('Sanitation Data'!G132))="","",OFFSET('Sanitation Data'!$G$32,0,10*ROW('Sanitation Data'!G132)))</f>
        <v/>
      </c>
      <c r="DE138" s="330" t="str">
        <f ca="true">+IF(OFFSET('Sanitation Data'!$H$28,0,10*ROW('Sanitation Data'!H132))="","",OFFSET('Sanitation Data'!$H$28,0,10*ROW('Sanitation Data'!H132)))</f>
        <v/>
      </c>
      <c r="DF138" s="330" t="str">
        <f ca="true">+IF(OFFSET('Sanitation Data'!$H$29,0,10*ROW('Sanitation Data'!H132))="","",OFFSET('Sanitation Data'!$H$29,0,10*ROW('Sanitation Data'!H132)))</f>
        <v/>
      </c>
      <c r="DG138" s="330" t="str">
        <f ca="true">+IF(OFFSET('Sanitation Data'!$H$30,0,10*ROW('Sanitation Data'!H132))="","",OFFSET('Sanitation Data'!$H$30,0,10*ROW('Sanitation Data'!H132)))</f>
        <v/>
      </c>
      <c r="DH138" s="330" t="str">
        <f ca="true">+IF(OFFSET('Sanitation Data'!$H$31,0,10*ROW('Sanitation Data'!H132))="","",OFFSET('Sanitation Data'!$H$31,0,10*ROW('Sanitation Data'!H132)))</f>
        <v/>
      </c>
      <c r="DI138" s="330" t="str">
        <f ca="true">+IF(OFFSET('Sanitation Data'!$H$32,0,10*ROW('Sanitation Data'!H132))="","",OFFSET('Sanitation Data'!$H$32,0,10*ROW('Sanitation Data'!H132)))</f>
        <v/>
      </c>
      <c r="DJ138" s="330" t="str">
        <f ca="true">+IF(OFFSET('Sanitation Data'!$I$28,0,10*ROW('Sanitation Data'!I132))="","",OFFSET('Sanitation Data'!$I$28,0,10*ROW('Sanitation Data'!I132)))</f>
        <v/>
      </c>
      <c r="DK138" s="330" t="str">
        <f ca="true">+IF(OFFSET('Sanitation Data'!$I$29,0,10*ROW('Sanitation Data'!I132))="","",OFFSET('Sanitation Data'!$I$29,0,10*ROW('Sanitation Data'!I132)))</f>
        <v/>
      </c>
      <c r="DL138" s="330" t="str">
        <f ca="true">+IF(OFFSET('Sanitation Data'!$I$30,0,10*ROW('Sanitation Data'!I132))="","",OFFSET('Sanitation Data'!$I$30,0,10*ROW('Sanitation Data'!I132)))</f>
        <v/>
      </c>
      <c r="DM138" s="330" t="str">
        <f ca="true">+IF(OFFSET('Sanitation Data'!$I$31,0,10*ROW('Sanitation Data'!I132))="","",OFFSET('Sanitation Data'!$I$31,0,10*ROW('Sanitation Data'!I132)))</f>
        <v/>
      </c>
      <c r="DN138" s="330" t="str">
        <f ca="true">+IF(OFFSET('Sanitation Data'!$I$32,0,10*ROW('Sanitation Data'!I132))="","",OFFSET('Sanitation Data'!$I$32,0,10*ROW('Sanitation Data'!I132)))</f>
        <v/>
      </c>
      <c r="DO138" s="330" t="str">
        <f ca="true">+IF(OFFSET('Hygiene Data'!$D$11,0,10*ROW('Hygiene Data'!D132))="","",OFFSET('Hygiene Data'!$D$11,0,10*ROW('Hygiene Data'!D132)))</f>
        <v/>
      </c>
      <c r="DP138" s="330" t="str">
        <f ca="true">+IF(OFFSET('Hygiene Data'!$D$12,0,10*ROW('Hygiene Data'!D132))="","",OFFSET('Hygiene Data'!$D$12,0,10*ROW('Hygiene Data'!D132)))</f>
        <v/>
      </c>
      <c r="DQ138" s="330" t="str">
        <f ca="true">+IF(OFFSET('Hygiene Data'!$D$13,0,10*ROW('Hygiene Data'!D132))="","",OFFSET('Hygiene Data'!$D$13,0,10*ROW('Hygiene Data'!D132)))</f>
        <v/>
      </c>
      <c r="DR138" s="330" t="str">
        <f ca="true">+IF(OFFSET('Hygiene Data'!$E$11,0,10*ROW('Hygiene Data'!E132))="","",OFFSET('Hygiene Data'!$E$11,0,10*ROW('Hygiene Data'!E132)))</f>
        <v/>
      </c>
      <c r="DS138" s="330" t="str">
        <f ca="true">+IF(OFFSET('Hygiene Data'!$E$12,0,10*ROW('Hygiene Data'!E132))="","",OFFSET('Hygiene Data'!$E$12,0,10*ROW('Hygiene Data'!E132)))</f>
        <v/>
      </c>
      <c r="DT138" s="330" t="str">
        <f ca="true">+IF(OFFSET('Hygiene Data'!$E$13,0,10*ROW('Hygiene Data'!E132))="","",OFFSET('Hygiene Data'!$E$13,0,10*ROW('Hygiene Data'!E132)))</f>
        <v/>
      </c>
      <c r="DU138" s="330" t="str">
        <f ca="true">+IF(OFFSET('Hygiene Data'!$F$11,0,10*ROW('Hygiene Data'!F132))="","",OFFSET('Hygiene Data'!$F$11,0,10*ROW('Hygiene Data'!F132)))</f>
        <v/>
      </c>
      <c r="DV138" s="330" t="str">
        <f ca="true">+IF(OFFSET('Hygiene Data'!$F$12,0,10*ROW('Hygiene Data'!F132))="","",OFFSET('Hygiene Data'!$F$12,0,10*ROW('Hygiene Data'!F132)))</f>
        <v/>
      </c>
      <c r="DW138" s="330" t="str">
        <f ca="true">+IF(OFFSET('Hygiene Data'!$F$13,0,10*ROW('Hygiene Data'!F132))="","",OFFSET('Hygiene Data'!$F$13,0,10*ROW('Hygiene Data'!F132)))</f>
        <v/>
      </c>
      <c r="DX138" s="330" t="str">
        <f ca="true">+IF(OFFSET('Hygiene Data'!$G$11,0,10*ROW('Hygiene Data'!G132))="","",OFFSET('Hygiene Data'!$G$11,0,10*ROW('Hygiene Data'!G132)))</f>
        <v/>
      </c>
      <c r="DY138" s="330" t="str">
        <f ca="true">+IF(OFFSET('Hygiene Data'!$G$12,0,10*ROW('Hygiene Data'!G132))="","",OFFSET('Hygiene Data'!$G$12,0,10*ROW('Hygiene Data'!G132)))</f>
        <v/>
      </c>
      <c r="DZ138" s="330" t="str">
        <f ca="true">+IF(OFFSET('Hygiene Data'!$G$13,0,10*ROW('Hygiene Data'!G132))="","",OFFSET('Hygiene Data'!$G$13,0,10*ROW('Hygiene Data'!G132)))</f>
        <v/>
      </c>
      <c r="EA138" s="330" t="str">
        <f ca="true">+IF(OFFSET('Hygiene Data'!$H$11,0,10*ROW('Hygiene Data'!H132))="","",OFFSET('Hygiene Data'!$H$11,0,10*ROW('Hygiene Data'!H132)))</f>
        <v/>
      </c>
      <c r="EB138" s="330" t="str">
        <f ca="true">+IF(OFFSET('Hygiene Data'!$H$12,0,10*ROW('Hygiene Data'!H132))="","",OFFSET('Hygiene Data'!$H$12,0,10*ROW('Hygiene Data'!H132)))</f>
        <v/>
      </c>
      <c r="EC138" s="330" t="str">
        <f ca="true">+IF(OFFSET('Hygiene Data'!$H$13,0,10*ROW('Hygiene Data'!H132))="","",OFFSET('Hygiene Data'!$H$13,0,10*ROW('Hygiene Data'!H132)))</f>
        <v/>
      </c>
      <c r="ED138" s="330" t="str">
        <f ca="true">+IF(OFFSET('Hygiene Data'!$I$11,0,10*ROW('Hygiene Data'!I132))="","",OFFSET('Hygiene Data'!$I$11,0,10*ROW('Hygiene Data'!I132)))</f>
        <v/>
      </c>
      <c r="EE138" s="330" t="str">
        <f ca="true">+IF(OFFSET('Hygiene Data'!$I$12,0,10*ROW('Hygiene Data'!I132))="","",OFFSET('Hygiene Data'!$I$12,0,10*ROW('Hygiene Data'!I132)))</f>
        <v/>
      </c>
      <c r="EF138" s="33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90"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30"/>
      <c r="BS139" s="330" t="str">
        <f ca="true">+IF(OFFSET('Water Data'!$D$27,0,10*ROW('Water Data'!D133))="","",OFFSET('Water Data'!$D$27,0,10*ROW('Water Data'!D133)))</f>
        <v/>
      </c>
      <c r="BT139" s="330" t="str">
        <f ca="true">+IF(OFFSET('Water Data'!$D$28,0,10*ROW('Water Data'!D133))="","",OFFSET('Water Data'!$D$28,0,10*ROW('Water Data'!D133)))</f>
        <v/>
      </c>
      <c r="BU139" s="330" t="str">
        <f ca="true">+IF(OFFSET('Water Data'!$D$29,0,10*ROW('Water Data'!D133))="","",OFFSET('Water Data'!$D$29,0,10*ROW('Water Data'!D133)))</f>
        <v/>
      </c>
      <c r="BV139" s="330" t="str">
        <f ca="true">+IF(OFFSET('Water Data'!$E$27,0,10*ROW('Water Data'!E133))="","",OFFSET('Water Data'!$E$27,0,10*ROW('Water Data'!E133)))</f>
        <v/>
      </c>
      <c r="BW139" s="330" t="str">
        <f ca="true">+IF(OFFSET('Water Data'!$E$28,0,10*ROW('Water Data'!E133))="","",OFFSET('Water Data'!$E$28,0,10*ROW('Water Data'!E133)))</f>
        <v/>
      </c>
      <c r="BX139" s="330" t="str">
        <f ca="true">+IF(OFFSET('Water Data'!$E$29,0,10*ROW('Water Data'!E133))="","",OFFSET('Water Data'!$E$29,0,10*ROW('Water Data'!E133)))</f>
        <v/>
      </c>
      <c r="BY139" s="330" t="str">
        <f ca="true">+IF(OFFSET('Water Data'!$F$27,0,10*ROW('Water Data'!F133))="","",OFFSET('Water Data'!$F$27,0,10*ROW('Water Data'!F133)))</f>
        <v/>
      </c>
      <c r="BZ139" s="330" t="str">
        <f ca="true">+IF(OFFSET('Water Data'!$F$28,0,10*ROW('Water Data'!F133))="","",OFFSET('Water Data'!$F$28,0,10*ROW('Water Data'!F133)))</f>
        <v/>
      </c>
      <c r="CA139" s="330" t="str">
        <f ca="true">+IF(OFFSET('Water Data'!$F$29,0,10*ROW('Water Data'!F133))="","",OFFSET('Water Data'!$F$29,0,10*ROW('Water Data'!F133)))</f>
        <v/>
      </c>
      <c r="CB139" s="330" t="str">
        <f ca="true">+IF(OFFSET('Water Data'!$G$27,0,10*ROW('Water Data'!G133))="","",OFFSET('Water Data'!$G$27,0,10*ROW('Water Data'!G133)))</f>
        <v/>
      </c>
      <c r="CC139" s="330" t="str">
        <f ca="true">+IF(OFFSET('Water Data'!$G$28,0,10*ROW('Water Data'!G133))="","",OFFSET('Water Data'!$G$28,0,10*ROW('Water Data'!G133)))</f>
        <v/>
      </c>
      <c r="CD139" s="330" t="str">
        <f ca="true">+IF(OFFSET('Water Data'!$G$29,0,10*ROW('Water Data'!G133))="","",OFFSET('Water Data'!$G$29,0,10*ROW('Water Data'!G133)))</f>
        <v/>
      </c>
      <c r="CE139" s="330" t="str">
        <f ca="true">+IF(OFFSET('Water Data'!$H$27,0,10*ROW('Water Data'!H133))="","",OFFSET('Water Data'!$H$27,0,10*ROW('Water Data'!H133)))</f>
        <v/>
      </c>
      <c r="CF139" s="330" t="str">
        <f ca="true">+IF(OFFSET('Water Data'!$H$28,0,10*ROW('Water Data'!H133))="","",OFFSET('Water Data'!$H$28,0,10*ROW('Water Data'!H133)))</f>
        <v/>
      </c>
      <c r="CG139" s="330" t="str">
        <f ca="true">+IF(OFFSET('Water Data'!$H$29,0,10*ROW('Water Data'!H133))="","",OFFSET('Water Data'!$H$29,0,10*ROW('Water Data'!H133)))</f>
        <v/>
      </c>
      <c r="CH139" s="330" t="str">
        <f ca="true">+IF(OFFSET('Water Data'!$I$27,0,10*ROW('Water Data'!I133))="","",OFFSET('Water Data'!$I$27,0,10*ROW('Water Data'!I133)))</f>
        <v/>
      </c>
      <c r="CI139" s="330" t="str">
        <f ca="true">+IF(OFFSET('Water Data'!$I$28,0,10*ROW('Water Data'!I133))="","",OFFSET('Water Data'!$I$28,0,10*ROW('Water Data'!I133)))</f>
        <v/>
      </c>
      <c r="CJ139" s="330" t="str">
        <f ca="true">+IF(OFFSET('Water Data'!$I$29,0,10*ROW('Water Data'!I133))="","",OFFSET('Water Data'!$I$29,0,10*ROW('Water Data'!I133)))</f>
        <v/>
      </c>
      <c r="CK139" s="330" t="str">
        <f ca="true">+IF(OFFSET('Sanitation Data'!$D$28,0,10*ROW('Sanitation Data'!D133))="","",OFFSET('Sanitation Data'!$D$28,0,10*ROW('Sanitation Data'!D133)))</f>
        <v/>
      </c>
      <c r="CL139" s="330" t="str">
        <f ca="true">+IF(OFFSET('Sanitation Data'!$D$29,0,10*ROW('Sanitation Data'!D133))="","",OFFSET('Sanitation Data'!$D$29,0,10*ROW('Sanitation Data'!D133)))</f>
        <v/>
      </c>
      <c r="CM139" s="330" t="str">
        <f ca="true">+IF(OFFSET('Sanitation Data'!$D$30,0,10*ROW('Sanitation Data'!D133))="","",OFFSET('Sanitation Data'!$D$30,0,10*ROW('Sanitation Data'!D133)))</f>
        <v/>
      </c>
      <c r="CN139" s="330" t="str">
        <f ca="true">+IF(OFFSET('Sanitation Data'!$D$31,0,10*ROW('Sanitation Data'!D133))="","",OFFSET('Sanitation Data'!$D$31,0,10*ROW('Sanitation Data'!D133)))</f>
        <v/>
      </c>
      <c r="CO139" s="330" t="str">
        <f ca="true">+IF(OFFSET('Sanitation Data'!$D$32,0,10*ROW('Sanitation Data'!D133))="","",OFFSET('Sanitation Data'!$D$32,0,10*ROW('Sanitation Data'!D133)))</f>
        <v/>
      </c>
      <c r="CP139" s="330" t="str">
        <f ca="true">+IF(OFFSET('Sanitation Data'!$E$28,0,10*ROW('Sanitation Data'!E133))="","",OFFSET('Sanitation Data'!$E$28,0,10*ROW('Sanitation Data'!E133)))</f>
        <v/>
      </c>
      <c r="CQ139" s="330" t="str">
        <f ca="true">+IF(OFFSET('Sanitation Data'!$E$29,0,10*ROW('Sanitation Data'!E133))="","",OFFSET('Sanitation Data'!$E$29,0,10*ROW('Sanitation Data'!E133)))</f>
        <v/>
      </c>
      <c r="CR139" s="330" t="str">
        <f ca="true">+IF(OFFSET('Sanitation Data'!$E$30,0,10*ROW('Sanitation Data'!E133))="","",OFFSET('Sanitation Data'!$E$30,0,10*ROW('Sanitation Data'!E133)))</f>
        <v/>
      </c>
      <c r="CS139" s="330" t="str">
        <f ca="true">+IF(OFFSET('Sanitation Data'!$E$31,0,10*ROW('Sanitation Data'!E133))="","",OFFSET('Sanitation Data'!$E$31,0,10*ROW('Sanitation Data'!E133)))</f>
        <v/>
      </c>
      <c r="CT139" s="330" t="str">
        <f ca="true">+IF(OFFSET('Sanitation Data'!$E$32,0,10*ROW('Sanitation Data'!E133))="","",OFFSET('Sanitation Data'!$E$32,0,10*ROW('Sanitation Data'!E133)))</f>
        <v/>
      </c>
      <c r="CU139" s="330" t="str">
        <f ca="true">+IF(OFFSET('Sanitation Data'!$F$28,0,10*ROW('Sanitation Data'!F133))="","",OFFSET('Sanitation Data'!$F$28,0,10*ROW('Sanitation Data'!F133)))</f>
        <v/>
      </c>
      <c r="CV139" s="330" t="str">
        <f ca="true">+IF(OFFSET('Sanitation Data'!$F$29,0,10*ROW('Sanitation Data'!F133))="","",OFFSET('Sanitation Data'!$F$29,0,10*ROW('Sanitation Data'!F133)))</f>
        <v/>
      </c>
      <c r="CW139" s="330" t="str">
        <f ca="true">+IF(OFFSET('Sanitation Data'!$F$30,0,10*ROW('Sanitation Data'!F133))="","",OFFSET('Sanitation Data'!$F$30,0,10*ROW('Sanitation Data'!F133)))</f>
        <v/>
      </c>
      <c r="CX139" s="330" t="str">
        <f ca="true">+IF(OFFSET('Sanitation Data'!$F$31,0,10*ROW('Sanitation Data'!F133))="","",OFFSET('Sanitation Data'!$F$31,0,10*ROW('Sanitation Data'!F133)))</f>
        <v/>
      </c>
      <c r="CY139" s="330" t="str">
        <f ca="true">+IF(OFFSET('Sanitation Data'!$F$32,0,10*ROW('Sanitation Data'!F133))="","",OFFSET('Sanitation Data'!$F$32,0,10*ROW('Sanitation Data'!F133)))</f>
        <v/>
      </c>
      <c r="CZ139" s="330" t="str">
        <f ca="true">+IF(OFFSET('Sanitation Data'!$G$28,0,10*ROW('Sanitation Data'!G133))="","",OFFSET('Sanitation Data'!$G$28,0,10*ROW('Sanitation Data'!G133)))</f>
        <v/>
      </c>
      <c r="DA139" s="330" t="str">
        <f ca="true">+IF(OFFSET('Sanitation Data'!$G$29,0,10*ROW('Sanitation Data'!G133))="","",OFFSET('Sanitation Data'!$G$29,0,10*ROW('Sanitation Data'!G133)))</f>
        <v/>
      </c>
      <c r="DB139" s="330" t="str">
        <f ca="true">+IF(OFFSET('Sanitation Data'!$G$30,0,10*ROW('Sanitation Data'!G133))="","",OFFSET('Sanitation Data'!$G$30,0,10*ROW('Sanitation Data'!G133)))</f>
        <v/>
      </c>
      <c r="DC139" s="330" t="str">
        <f ca="true">+IF(OFFSET('Sanitation Data'!$G$31,0,10*ROW('Sanitation Data'!G133))="","",OFFSET('Sanitation Data'!$G$31,0,10*ROW('Sanitation Data'!G133)))</f>
        <v/>
      </c>
      <c r="DD139" s="330" t="str">
        <f ca="true">+IF(OFFSET('Sanitation Data'!$G$32,0,10*ROW('Sanitation Data'!G133))="","",OFFSET('Sanitation Data'!$G$32,0,10*ROW('Sanitation Data'!G133)))</f>
        <v/>
      </c>
      <c r="DE139" s="330" t="str">
        <f ca="true">+IF(OFFSET('Sanitation Data'!$H$28,0,10*ROW('Sanitation Data'!H133))="","",OFFSET('Sanitation Data'!$H$28,0,10*ROW('Sanitation Data'!H133)))</f>
        <v/>
      </c>
      <c r="DF139" s="330" t="str">
        <f ca="true">+IF(OFFSET('Sanitation Data'!$H$29,0,10*ROW('Sanitation Data'!H133))="","",OFFSET('Sanitation Data'!$H$29,0,10*ROW('Sanitation Data'!H133)))</f>
        <v/>
      </c>
      <c r="DG139" s="330" t="str">
        <f ca="true">+IF(OFFSET('Sanitation Data'!$H$30,0,10*ROW('Sanitation Data'!H133))="","",OFFSET('Sanitation Data'!$H$30,0,10*ROW('Sanitation Data'!H133)))</f>
        <v/>
      </c>
      <c r="DH139" s="330" t="str">
        <f ca="true">+IF(OFFSET('Sanitation Data'!$H$31,0,10*ROW('Sanitation Data'!H133))="","",OFFSET('Sanitation Data'!$H$31,0,10*ROW('Sanitation Data'!H133)))</f>
        <v/>
      </c>
      <c r="DI139" s="330" t="str">
        <f ca="true">+IF(OFFSET('Sanitation Data'!$H$32,0,10*ROW('Sanitation Data'!H133))="","",OFFSET('Sanitation Data'!$H$32,0,10*ROW('Sanitation Data'!H133)))</f>
        <v/>
      </c>
      <c r="DJ139" s="330" t="str">
        <f ca="true">+IF(OFFSET('Sanitation Data'!$I$28,0,10*ROW('Sanitation Data'!I133))="","",OFFSET('Sanitation Data'!$I$28,0,10*ROW('Sanitation Data'!I133)))</f>
        <v/>
      </c>
      <c r="DK139" s="330" t="str">
        <f ca="true">+IF(OFFSET('Sanitation Data'!$I$29,0,10*ROW('Sanitation Data'!I133))="","",OFFSET('Sanitation Data'!$I$29,0,10*ROW('Sanitation Data'!I133)))</f>
        <v/>
      </c>
      <c r="DL139" s="330" t="str">
        <f ca="true">+IF(OFFSET('Sanitation Data'!$I$30,0,10*ROW('Sanitation Data'!I133))="","",OFFSET('Sanitation Data'!$I$30,0,10*ROW('Sanitation Data'!I133)))</f>
        <v/>
      </c>
      <c r="DM139" s="330" t="str">
        <f ca="true">+IF(OFFSET('Sanitation Data'!$I$31,0,10*ROW('Sanitation Data'!I133))="","",OFFSET('Sanitation Data'!$I$31,0,10*ROW('Sanitation Data'!I133)))</f>
        <v/>
      </c>
      <c r="DN139" s="330" t="str">
        <f ca="true">+IF(OFFSET('Sanitation Data'!$I$32,0,10*ROW('Sanitation Data'!I133))="","",OFFSET('Sanitation Data'!$I$32,0,10*ROW('Sanitation Data'!I133)))</f>
        <v/>
      </c>
      <c r="DO139" s="330" t="str">
        <f ca="true">+IF(OFFSET('Hygiene Data'!$D$11,0,10*ROW('Hygiene Data'!D133))="","",OFFSET('Hygiene Data'!$D$11,0,10*ROW('Hygiene Data'!D133)))</f>
        <v/>
      </c>
      <c r="DP139" s="330" t="str">
        <f ca="true">+IF(OFFSET('Hygiene Data'!$D$12,0,10*ROW('Hygiene Data'!D133))="","",OFFSET('Hygiene Data'!$D$12,0,10*ROW('Hygiene Data'!D133)))</f>
        <v/>
      </c>
      <c r="DQ139" s="330" t="str">
        <f ca="true">+IF(OFFSET('Hygiene Data'!$D$13,0,10*ROW('Hygiene Data'!D133))="","",OFFSET('Hygiene Data'!$D$13,0,10*ROW('Hygiene Data'!D133)))</f>
        <v/>
      </c>
      <c r="DR139" s="330" t="str">
        <f ca="true">+IF(OFFSET('Hygiene Data'!$E$11,0,10*ROW('Hygiene Data'!E133))="","",OFFSET('Hygiene Data'!$E$11,0,10*ROW('Hygiene Data'!E133)))</f>
        <v/>
      </c>
      <c r="DS139" s="330" t="str">
        <f ca="true">+IF(OFFSET('Hygiene Data'!$E$12,0,10*ROW('Hygiene Data'!E133))="","",OFFSET('Hygiene Data'!$E$12,0,10*ROW('Hygiene Data'!E133)))</f>
        <v/>
      </c>
      <c r="DT139" s="330" t="str">
        <f ca="true">+IF(OFFSET('Hygiene Data'!$E$13,0,10*ROW('Hygiene Data'!E133))="","",OFFSET('Hygiene Data'!$E$13,0,10*ROW('Hygiene Data'!E133)))</f>
        <v/>
      </c>
      <c r="DU139" s="330" t="str">
        <f ca="true">+IF(OFFSET('Hygiene Data'!$F$11,0,10*ROW('Hygiene Data'!F133))="","",OFFSET('Hygiene Data'!$F$11,0,10*ROW('Hygiene Data'!F133)))</f>
        <v/>
      </c>
      <c r="DV139" s="330" t="str">
        <f ca="true">+IF(OFFSET('Hygiene Data'!$F$12,0,10*ROW('Hygiene Data'!F133))="","",OFFSET('Hygiene Data'!$F$12,0,10*ROW('Hygiene Data'!F133)))</f>
        <v/>
      </c>
      <c r="DW139" s="330" t="str">
        <f ca="true">+IF(OFFSET('Hygiene Data'!$F$13,0,10*ROW('Hygiene Data'!F133))="","",OFFSET('Hygiene Data'!$F$13,0,10*ROW('Hygiene Data'!F133)))</f>
        <v/>
      </c>
      <c r="DX139" s="330" t="str">
        <f ca="true">+IF(OFFSET('Hygiene Data'!$G$11,0,10*ROW('Hygiene Data'!G133))="","",OFFSET('Hygiene Data'!$G$11,0,10*ROW('Hygiene Data'!G133)))</f>
        <v/>
      </c>
      <c r="DY139" s="330" t="str">
        <f ca="true">+IF(OFFSET('Hygiene Data'!$G$12,0,10*ROW('Hygiene Data'!G133))="","",OFFSET('Hygiene Data'!$G$12,0,10*ROW('Hygiene Data'!G133)))</f>
        <v/>
      </c>
      <c r="DZ139" s="330" t="str">
        <f ca="true">+IF(OFFSET('Hygiene Data'!$G$13,0,10*ROW('Hygiene Data'!G133))="","",OFFSET('Hygiene Data'!$G$13,0,10*ROW('Hygiene Data'!G133)))</f>
        <v/>
      </c>
      <c r="EA139" s="330" t="str">
        <f ca="true">+IF(OFFSET('Hygiene Data'!$H$11,0,10*ROW('Hygiene Data'!H133))="","",OFFSET('Hygiene Data'!$H$11,0,10*ROW('Hygiene Data'!H133)))</f>
        <v/>
      </c>
      <c r="EB139" s="330" t="str">
        <f ca="true">+IF(OFFSET('Hygiene Data'!$H$12,0,10*ROW('Hygiene Data'!H133))="","",OFFSET('Hygiene Data'!$H$12,0,10*ROW('Hygiene Data'!H133)))</f>
        <v/>
      </c>
      <c r="EC139" s="330" t="str">
        <f ca="true">+IF(OFFSET('Hygiene Data'!$H$13,0,10*ROW('Hygiene Data'!H133))="","",OFFSET('Hygiene Data'!$H$13,0,10*ROW('Hygiene Data'!H133)))</f>
        <v/>
      </c>
      <c r="ED139" s="330" t="str">
        <f ca="true">+IF(OFFSET('Hygiene Data'!$I$11,0,10*ROW('Hygiene Data'!I133))="","",OFFSET('Hygiene Data'!$I$11,0,10*ROW('Hygiene Data'!I133)))</f>
        <v/>
      </c>
      <c r="EE139" s="330" t="str">
        <f ca="true">+IF(OFFSET('Hygiene Data'!$I$12,0,10*ROW('Hygiene Data'!I133))="","",OFFSET('Hygiene Data'!$I$12,0,10*ROW('Hygiene Data'!I133)))</f>
        <v/>
      </c>
      <c r="EF139" s="33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90"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30"/>
      <c r="BS140" s="330" t="str">
        <f ca="true">+IF(OFFSET('Water Data'!$D$27,0,10*ROW('Water Data'!D134))="","",OFFSET('Water Data'!$D$27,0,10*ROW('Water Data'!D134)))</f>
        <v/>
      </c>
      <c r="BT140" s="330" t="str">
        <f ca="true">+IF(OFFSET('Water Data'!$D$28,0,10*ROW('Water Data'!D134))="","",OFFSET('Water Data'!$D$28,0,10*ROW('Water Data'!D134)))</f>
        <v/>
      </c>
      <c r="BU140" s="330" t="str">
        <f ca="true">+IF(OFFSET('Water Data'!$D$29,0,10*ROW('Water Data'!D134))="","",OFFSET('Water Data'!$D$29,0,10*ROW('Water Data'!D134)))</f>
        <v/>
      </c>
      <c r="BV140" s="330" t="str">
        <f ca="true">+IF(OFFSET('Water Data'!$E$27,0,10*ROW('Water Data'!E134))="","",OFFSET('Water Data'!$E$27,0,10*ROW('Water Data'!E134)))</f>
        <v/>
      </c>
      <c r="BW140" s="330" t="str">
        <f ca="true">+IF(OFFSET('Water Data'!$E$28,0,10*ROW('Water Data'!E134))="","",OFFSET('Water Data'!$E$28,0,10*ROW('Water Data'!E134)))</f>
        <v/>
      </c>
      <c r="BX140" s="330" t="str">
        <f ca="true">+IF(OFFSET('Water Data'!$E$29,0,10*ROW('Water Data'!E134))="","",OFFSET('Water Data'!$E$29,0,10*ROW('Water Data'!E134)))</f>
        <v/>
      </c>
      <c r="BY140" s="330" t="str">
        <f ca="true">+IF(OFFSET('Water Data'!$F$27,0,10*ROW('Water Data'!F134))="","",OFFSET('Water Data'!$F$27,0,10*ROW('Water Data'!F134)))</f>
        <v/>
      </c>
      <c r="BZ140" s="330" t="str">
        <f ca="true">+IF(OFFSET('Water Data'!$F$28,0,10*ROW('Water Data'!F134))="","",OFFSET('Water Data'!$F$28,0,10*ROW('Water Data'!F134)))</f>
        <v/>
      </c>
      <c r="CA140" s="330" t="str">
        <f ca="true">+IF(OFFSET('Water Data'!$F$29,0,10*ROW('Water Data'!F134))="","",OFFSET('Water Data'!$F$29,0,10*ROW('Water Data'!F134)))</f>
        <v/>
      </c>
      <c r="CB140" s="330" t="str">
        <f ca="true">+IF(OFFSET('Water Data'!$G$27,0,10*ROW('Water Data'!G134))="","",OFFSET('Water Data'!$G$27,0,10*ROW('Water Data'!G134)))</f>
        <v/>
      </c>
      <c r="CC140" s="330" t="str">
        <f ca="true">+IF(OFFSET('Water Data'!$G$28,0,10*ROW('Water Data'!G134))="","",OFFSET('Water Data'!$G$28,0,10*ROW('Water Data'!G134)))</f>
        <v/>
      </c>
      <c r="CD140" s="330" t="str">
        <f ca="true">+IF(OFFSET('Water Data'!$G$29,0,10*ROW('Water Data'!G134))="","",OFFSET('Water Data'!$G$29,0,10*ROW('Water Data'!G134)))</f>
        <v/>
      </c>
      <c r="CE140" s="330" t="str">
        <f ca="true">+IF(OFFSET('Water Data'!$H$27,0,10*ROW('Water Data'!H134))="","",OFFSET('Water Data'!$H$27,0,10*ROW('Water Data'!H134)))</f>
        <v/>
      </c>
      <c r="CF140" s="330" t="str">
        <f ca="true">+IF(OFFSET('Water Data'!$H$28,0,10*ROW('Water Data'!H134))="","",OFFSET('Water Data'!$H$28,0,10*ROW('Water Data'!H134)))</f>
        <v/>
      </c>
      <c r="CG140" s="330" t="str">
        <f ca="true">+IF(OFFSET('Water Data'!$H$29,0,10*ROW('Water Data'!H134))="","",OFFSET('Water Data'!$H$29,0,10*ROW('Water Data'!H134)))</f>
        <v/>
      </c>
      <c r="CH140" s="330" t="str">
        <f ca="true">+IF(OFFSET('Water Data'!$I$27,0,10*ROW('Water Data'!I134))="","",OFFSET('Water Data'!$I$27,0,10*ROW('Water Data'!I134)))</f>
        <v/>
      </c>
      <c r="CI140" s="330" t="str">
        <f ca="true">+IF(OFFSET('Water Data'!$I$28,0,10*ROW('Water Data'!I134))="","",OFFSET('Water Data'!$I$28,0,10*ROW('Water Data'!I134)))</f>
        <v/>
      </c>
      <c r="CJ140" s="330" t="str">
        <f ca="true">+IF(OFFSET('Water Data'!$I$29,0,10*ROW('Water Data'!I134))="","",OFFSET('Water Data'!$I$29,0,10*ROW('Water Data'!I134)))</f>
        <v/>
      </c>
      <c r="CK140" s="330" t="str">
        <f ca="true">+IF(OFFSET('Sanitation Data'!$D$28,0,10*ROW('Sanitation Data'!D134))="","",OFFSET('Sanitation Data'!$D$28,0,10*ROW('Sanitation Data'!D134)))</f>
        <v/>
      </c>
      <c r="CL140" s="330" t="str">
        <f ca="true">+IF(OFFSET('Sanitation Data'!$D$29,0,10*ROW('Sanitation Data'!D134))="","",OFFSET('Sanitation Data'!$D$29,0,10*ROW('Sanitation Data'!D134)))</f>
        <v/>
      </c>
      <c r="CM140" s="330" t="str">
        <f ca="true">+IF(OFFSET('Sanitation Data'!$D$30,0,10*ROW('Sanitation Data'!D134))="","",OFFSET('Sanitation Data'!$D$30,0,10*ROW('Sanitation Data'!D134)))</f>
        <v/>
      </c>
      <c r="CN140" s="330" t="str">
        <f ca="true">+IF(OFFSET('Sanitation Data'!$D$31,0,10*ROW('Sanitation Data'!D134))="","",OFFSET('Sanitation Data'!$D$31,0,10*ROW('Sanitation Data'!D134)))</f>
        <v/>
      </c>
      <c r="CO140" s="330" t="str">
        <f ca="true">+IF(OFFSET('Sanitation Data'!$D$32,0,10*ROW('Sanitation Data'!D134))="","",OFFSET('Sanitation Data'!$D$32,0,10*ROW('Sanitation Data'!D134)))</f>
        <v/>
      </c>
      <c r="CP140" s="330" t="str">
        <f ca="true">+IF(OFFSET('Sanitation Data'!$E$28,0,10*ROW('Sanitation Data'!E134))="","",OFFSET('Sanitation Data'!$E$28,0,10*ROW('Sanitation Data'!E134)))</f>
        <v/>
      </c>
      <c r="CQ140" s="330" t="str">
        <f ca="true">+IF(OFFSET('Sanitation Data'!$E$29,0,10*ROW('Sanitation Data'!E134))="","",OFFSET('Sanitation Data'!$E$29,0,10*ROW('Sanitation Data'!E134)))</f>
        <v/>
      </c>
      <c r="CR140" s="330" t="str">
        <f ca="true">+IF(OFFSET('Sanitation Data'!$E$30,0,10*ROW('Sanitation Data'!E134))="","",OFFSET('Sanitation Data'!$E$30,0,10*ROW('Sanitation Data'!E134)))</f>
        <v/>
      </c>
      <c r="CS140" s="330" t="str">
        <f ca="true">+IF(OFFSET('Sanitation Data'!$E$31,0,10*ROW('Sanitation Data'!E134))="","",OFFSET('Sanitation Data'!$E$31,0,10*ROW('Sanitation Data'!E134)))</f>
        <v/>
      </c>
      <c r="CT140" s="330" t="str">
        <f ca="true">+IF(OFFSET('Sanitation Data'!$E$32,0,10*ROW('Sanitation Data'!E134))="","",OFFSET('Sanitation Data'!$E$32,0,10*ROW('Sanitation Data'!E134)))</f>
        <v/>
      </c>
      <c r="CU140" s="330" t="str">
        <f ca="true">+IF(OFFSET('Sanitation Data'!$F$28,0,10*ROW('Sanitation Data'!F134))="","",OFFSET('Sanitation Data'!$F$28,0,10*ROW('Sanitation Data'!F134)))</f>
        <v/>
      </c>
      <c r="CV140" s="330" t="str">
        <f ca="true">+IF(OFFSET('Sanitation Data'!$F$29,0,10*ROW('Sanitation Data'!F134))="","",OFFSET('Sanitation Data'!$F$29,0,10*ROW('Sanitation Data'!F134)))</f>
        <v/>
      </c>
      <c r="CW140" s="330" t="str">
        <f ca="true">+IF(OFFSET('Sanitation Data'!$F$30,0,10*ROW('Sanitation Data'!F134))="","",OFFSET('Sanitation Data'!$F$30,0,10*ROW('Sanitation Data'!F134)))</f>
        <v/>
      </c>
      <c r="CX140" s="330" t="str">
        <f ca="true">+IF(OFFSET('Sanitation Data'!$F$31,0,10*ROW('Sanitation Data'!F134))="","",OFFSET('Sanitation Data'!$F$31,0,10*ROW('Sanitation Data'!F134)))</f>
        <v/>
      </c>
      <c r="CY140" s="330" t="str">
        <f ca="true">+IF(OFFSET('Sanitation Data'!$F$32,0,10*ROW('Sanitation Data'!F134))="","",OFFSET('Sanitation Data'!$F$32,0,10*ROW('Sanitation Data'!F134)))</f>
        <v/>
      </c>
      <c r="CZ140" s="330" t="str">
        <f ca="true">+IF(OFFSET('Sanitation Data'!$G$28,0,10*ROW('Sanitation Data'!G134))="","",OFFSET('Sanitation Data'!$G$28,0,10*ROW('Sanitation Data'!G134)))</f>
        <v/>
      </c>
      <c r="DA140" s="330" t="str">
        <f ca="true">+IF(OFFSET('Sanitation Data'!$G$29,0,10*ROW('Sanitation Data'!G134))="","",OFFSET('Sanitation Data'!$G$29,0,10*ROW('Sanitation Data'!G134)))</f>
        <v/>
      </c>
      <c r="DB140" s="330" t="str">
        <f ca="true">+IF(OFFSET('Sanitation Data'!$G$30,0,10*ROW('Sanitation Data'!G134))="","",OFFSET('Sanitation Data'!$G$30,0,10*ROW('Sanitation Data'!G134)))</f>
        <v/>
      </c>
      <c r="DC140" s="330" t="str">
        <f ca="true">+IF(OFFSET('Sanitation Data'!$G$31,0,10*ROW('Sanitation Data'!G134))="","",OFFSET('Sanitation Data'!$G$31,0,10*ROW('Sanitation Data'!G134)))</f>
        <v/>
      </c>
      <c r="DD140" s="330" t="str">
        <f ca="true">+IF(OFFSET('Sanitation Data'!$G$32,0,10*ROW('Sanitation Data'!G134))="","",OFFSET('Sanitation Data'!$G$32,0,10*ROW('Sanitation Data'!G134)))</f>
        <v/>
      </c>
      <c r="DE140" s="330" t="str">
        <f ca="true">+IF(OFFSET('Sanitation Data'!$H$28,0,10*ROW('Sanitation Data'!H134))="","",OFFSET('Sanitation Data'!$H$28,0,10*ROW('Sanitation Data'!H134)))</f>
        <v/>
      </c>
      <c r="DF140" s="330" t="str">
        <f ca="true">+IF(OFFSET('Sanitation Data'!$H$29,0,10*ROW('Sanitation Data'!H134))="","",OFFSET('Sanitation Data'!$H$29,0,10*ROW('Sanitation Data'!H134)))</f>
        <v/>
      </c>
      <c r="DG140" s="330" t="str">
        <f ca="true">+IF(OFFSET('Sanitation Data'!$H$30,0,10*ROW('Sanitation Data'!H134))="","",OFFSET('Sanitation Data'!$H$30,0,10*ROW('Sanitation Data'!H134)))</f>
        <v/>
      </c>
      <c r="DH140" s="330" t="str">
        <f ca="true">+IF(OFFSET('Sanitation Data'!$H$31,0,10*ROW('Sanitation Data'!H134))="","",OFFSET('Sanitation Data'!$H$31,0,10*ROW('Sanitation Data'!H134)))</f>
        <v/>
      </c>
      <c r="DI140" s="330" t="str">
        <f ca="true">+IF(OFFSET('Sanitation Data'!$H$32,0,10*ROW('Sanitation Data'!H134))="","",OFFSET('Sanitation Data'!$H$32,0,10*ROW('Sanitation Data'!H134)))</f>
        <v/>
      </c>
      <c r="DJ140" s="330" t="str">
        <f ca="true">+IF(OFFSET('Sanitation Data'!$I$28,0,10*ROW('Sanitation Data'!I134))="","",OFFSET('Sanitation Data'!$I$28,0,10*ROW('Sanitation Data'!I134)))</f>
        <v/>
      </c>
      <c r="DK140" s="330" t="str">
        <f ca="true">+IF(OFFSET('Sanitation Data'!$I$29,0,10*ROW('Sanitation Data'!I134))="","",OFFSET('Sanitation Data'!$I$29,0,10*ROW('Sanitation Data'!I134)))</f>
        <v/>
      </c>
      <c r="DL140" s="330" t="str">
        <f ca="true">+IF(OFFSET('Sanitation Data'!$I$30,0,10*ROW('Sanitation Data'!I134))="","",OFFSET('Sanitation Data'!$I$30,0,10*ROW('Sanitation Data'!I134)))</f>
        <v/>
      </c>
      <c r="DM140" s="330" t="str">
        <f ca="true">+IF(OFFSET('Sanitation Data'!$I$31,0,10*ROW('Sanitation Data'!I134))="","",OFFSET('Sanitation Data'!$I$31,0,10*ROW('Sanitation Data'!I134)))</f>
        <v/>
      </c>
      <c r="DN140" s="330" t="str">
        <f ca="true">+IF(OFFSET('Sanitation Data'!$I$32,0,10*ROW('Sanitation Data'!I134))="","",OFFSET('Sanitation Data'!$I$32,0,10*ROW('Sanitation Data'!I134)))</f>
        <v/>
      </c>
      <c r="DO140" s="330" t="str">
        <f ca="true">+IF(OFFSET('Hygiene Data'!$D$11,0,10*ROW('Hygiene Data'!D134))="","",OFFSET('Hygiene Data'!$D$11,0,10*ROW('Hygiene Data'!D134)))</f>
        <v/>
      </c>
      <c r="DP140" s="330" t="str">
        <f ca="true">+IF(OFFSET('Hygiene Data'!$D$12,0,10*ROW('Hygiene Data'!D134))="","",OFFSET('Hygiene Data'!$D$12,0,10*ROW('Hygiene Data'!D134)))</f>
        <v/>
      </c>
      <c r="DQ140" s="330" t="str">
        <f ca="true">+IF(OFFSET('Hygiene Data'!$D$13,0,10*ROW('Hygiene Data'!D134))="","",OFFSET('Hygiene Data'!$D$13,0,10*ROW('Hygiene Data'!D134)))</f>
        <v/>
      </c>
      <c r="DR140" s="330" t="str">
        <f ca="true">+IF(OFFSET('Hygiene Data'!$E$11,0,10*ROW('Hygiene Data'!E134))="","",OFFSET('Hygiene Data'!$E$11,0,10*ROW('Hygiene Data'!E134)))</f>
        <v/>
      </c>
      <c r="DS140" s="330" t="str">
        <f ca="true">+IF(OFFSET('Hygiene Data'!$E$12,0,10*ROW('Hygiene Data'!E134))="","",OFFSET('Hygiene Data'!$E$12,0,10*ROW('Hygiene Data'!E134)))</f>
        <v/>
      </c>
      <c r="DT140" s="330" t="str">
        <f ca="true">+IF(OFFSET('Hygiene Data'!$E$13,0,10*ROW('Hygiene Data'!E134))="","",OFFSET('Hygiene Data'!$E$13,0,10*ROW('Hygiene Data'!E134)))</f>
        <v/>
      </c>
      <c r="DU140" s="330" t="str">
        <f ca="true">+IF(OFFSET('Hygiene Data'!$F$11,0,10*ROW('Hygiene Data'!F134))="","",OFFSET('Hygiene Data'!$F$11,0,10*ROW('Hygiene Data'!F134)))</f>
        <v/>
      </c>
      <c r="DV140" s="330" t="str">
        <f ca="true">+IF(OFFSET('Hygiene Data'!$F$12,0,10*ROW('Hygiene Data'!F134))="","",OFFSET('Hygiene Data'!$F$12,0,10*ROW('Hygiene Data'!F134)))</f>
        <v/>
      </c>
      <c r="DW140" s="330" t="str">
        <f ca="true">+IF(OFFSET('Hygiene Data'!$F$13,0,10*ROW('Hygiene Data'!F134))="","",OFFSET('Hygiene Data'!$F$13,0,10*ROW('Hygiene Data'!F134)))</f>
        <v/>
      </c>
      <c r="DX140" s="330" t="str">
        <f ca="true">+IF(OFFSET('Hygiene Data'!$G$11,0,10*ROW('Hygiene Data'!G134))="","",OFFSET('Hygiene Data'!$G$11,0,10*ROW('Hygiene Data'!G134)))</f>
        <v/>
      </c>
      <c r="DY140" s="330" t="str">
        <f ca="true">+IF(OFFSET('Hygiene Data'!$G$12,0,10*ROW('Hygiene Data'!G134))="","",OFFSET('Hygiene Data'!$G$12,0,10*ROW('Hygiene Data'!G134)))</f>
        <v/>
      </c>
      <c r="DZ140" s="330" t="str">
        <f ca="true">+IF(OFFSET('Hygiene Data'!$G$13,0,10*ROW('Hygiene Data'!G134))="","",OFFSET('Hygiene Data'!$G$13,0,10*ROW('Hygiene Data'!G134)))</f>
        <v/>
      </c>
      <c r="EA140" s="330" t="str">
        <f ca="true">+IF(OFFSET('Hygiene Data'!$H$11,0,10*ROW('Hygiene Data'!H134))="","",OFFSET('Hygiene Data'!$H$11,0,10*ROW('Hygiene Data'!H134)))</f>
        <v/>
      </c>
      <c r="EB140" s="330" t="str">
        <f ca="true">+IF(OFFSET('Hygiene Data'!$H$12,0,10*ROW('Hygiene Data'!H134))="","",OFFSET('Hygiene Data'!$H$12,0,10*ROW('Hygiene Data'!H134)))</f>
        <v/>
      </c>
      <c r="EC140" s="330" t="str">
        <f ca="true">+IF(OFFSET('Hygiene Data'!$H$13,0,10*ROW('Hygiene Data'!H134))="","",OFFSET('Hygiene Data'!$H$13,0,10*ROW('Hygiene Data'!H134)))</f>
        <v/>
      </c>
      <c r="ED140" s="330" t="str">
        <f ca="true">+IF(OFFSET('Hygiene Data'!$I$11,0,10*ROW('Hygiene Data'!I134))="","",OFFSET('Hygiene Data'!$I$11,0,10*ROW('Hygiene Data'!I134)))</f>
        <v/>
      </c>
      <c r="EE140" s="330" t="str">
        <f ca="true">+IF(OFFSET('Hygiene Data'!$I$12,0,10*ROW('Hygiene Data'!I134))="","",OFFSET('Hygiene Data'!$I$12,0,10*ROW('Hygiene Data'!I134)))</f>
        <v/>
      </c>
      <c r="EF140" s="33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90"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30"/>
      <c r="BS141" s="330" t="str">
        <f ca="true">+IF(OFFSET('Water Data'!$D$27,0,10*ROW('Water Data'!D135))="","",OFFSET('Water Data'!$D$27,0,10*ROW('Water Data'!D135)))</f>
        <v/>
      </c>
      <c r="BT141" s="330" t="str">
        <f ca="true">+IF(OFFSET('Water Data'!$D$28,0,10*ROW('Water Data'!D135))="","",OFFSET('Water Data'!$D$28,0,10*ROW('Water Data'!D135)))</f>
        <v/>
      </c>
      <c r="BU141" s="330" t="str">
        <f ca="true">+IF(OFFSET('Water Data'!$D$29,0,10*ROW('Water Data'!D135))="","",OFFSET('Water Data'!$D$29,0,10*ROW('Water Data'!D135)))</f>
        <v/>
      </c>
      <c r="BV141" s="330" t="str">
        <f ca="true">+IF(OFFSET('Water Data'!$E$27,0,10*ROW('Water Data'!E135))="","",OFFSET('Water Data'!$E$27,0,10*ROW('Water Data'!E135)))</f>
        <v/>
      </c>
      <c r="BW141" s="330" t="str">
        <f ca="true">+IF(OFFSET('Water Data'!$E$28,0,10*ROW('Water Data'!E135))="","",OFFSET('Water Data'!$E$28,0,10*ROW('Water Data'!E135)))</f>
        <v/>
      </c>
      <c r="BX141" s="330" t="str">
        <f ca="true">+IF(OFFSET('Water Data'!$E$29,0,10*ROW('Water Data'!E135))="","",OFFSET('Water Data'!$E$29,0,10*ROW('Water Data'!E135)))</f>
        <v/>
      </c>
      <c r="BY141" s="330" t="str">
        <f ca="true">+IF(OFFSET('Water Data'!$F$27,0,10*ROW('Water Data'!F135))="","",OFFSET('Water Data'!$F$27,0,10*ROW('Water Data'!F135)))</f>
        <v/>
      </c>
      <c r="BZ141" s="330" t="str">
        <f ca="true">+IF(OFFSET('Water Data'!$F$28,0,10*ROW('Water Data'!F135))="","",OFFSET('Water Data'!$F$28,0,10*ROW('Water Data'!F135)))</f>
        <v/>
      </c>
      <c r="CA141" s="330" t="str">
        <f ca="true">+IF(OFFSET('Water Data'!$F$29,0,10*ROW('Water Data'!F135))="","",OFFSET('Water Data'!$F$29,0,10*ROW('Water Data'!F135)))</f>
        <v/>
      </c>
      <c r="CB141" s="330" t="str">
        <f ca="true">+IF(OFFSET('Water Data'!$G$27,0,10*ROW('Water Data'!G135))="","",OFFSET('Water Data'!$G$27,0,10*ROW('Water Data'!G135)))</f>
        <v/>
      </c>
      <c r="CC141" s="330" t="str">
        <f ca="true">+IF(OFFSET('Water Data'!$G$28,0,10*ROW('Water Data'!G135))="","",OFFSET('Water Data'!$G$28,0,10*ROW('Water Data'!G135)))</f>
        <v/>
      </c>
      <c r="CD141" s="330" t="str">
        <f ca="true">+IF(OFFSET('Water Data'!$G$29,0,10*ROW('Water Data'!G135))="","",OFFSET('Water Data'!$G$29,0,10*ROW('Water Data'!G135)))</f>
        <v/>
      </c>
      <c r="CE141" s="330" t="str">
        <f ca="true">+IF(OFFSET('Water Data'!$H$27,0,10*ROW('Water Data'!H135))="","",OFFSET('Water Data'!$H$27,0,10*ROW('Water Data'!H135)))</f>
        <v/>
      </c>
      <c r="CF141" s="330" t="str">
        <f ca="true">+IF(OFFSET('Water Data'!$H$28,0,10*ROW('Water Data'!H135))="","",OFFSET('Water Data'!$H$28,0,10*ROW('Water Data'!H135)))</f>
        <v/>
      </c>
      <c r="CG141" s="330" t="str">
        <f ca="true">+IF(OFFSET('Water Data'!$H$29,0,10*ROW('Water Data'!H135))="","",OFFSET('Water Data'!$H$29,0,10*ROW('Water Data'!H135)))</f>
        <v/>
      </c>
      <c r="CH141" s="330" t="str">
        <f ca="true">+IF(OFFSET('Water Data'!$I$27,0,10*ROW('Water Data'!I135))="","",OFFSET('Water Data'!$I$27,0,10*ROW('Water Data'!I135)))</f>
        <v/>
      </c>
      <c r="CI141" s="330" t="str">
        <f ca="true">+IF(OFFSET('Water Data'!$I$28,0,10*ROW('Water Data'!I135))="","",OFFSET('Water Data'!$I$28,0,10*ROW('Water Data'!I135)))</f>
        <v/>
      </c>
      <c r="CJ141" s="330" t="str">
        <f ca="true">+IF(OFFSET('Water Data'!$I$29,0,10*ROW('Water Data'!I135))="","",OFFSET('Water Data'!$I$29,0,10*ROW('Water Data'!I135)))</f>
        <v/>
      </c>
      <c r="CK141" s="330" t="str">
        <f ca="true">+IF(OFFSET('Sanitation Data'!$D$28,0,10*ROW('Sanitation Data'!D135))="","",OFFSET('Sanitation Data'!$D$28,0,10*ROW('Sanitation Data'!D135)))</f>
        <v/>
      </c>
      <c r="CL141" s="330" t="str">
        <f ca="true">+IF(OFFSET('Sanitation Data'!$D$29,0,10*ROW('Sanitation Data'!D135))="","",OFFSET('Sanitation Data'!$D$29,0,10*ROW('Sanitation Data'!D135)))</f>
        <v/>
      </c>
      <c r="CM141" s="330" t="str">
        <f ca="true">+IF(OFFSET('Sanitation Data'!$D$30,0,10*ROW('Sanitation Data'!D135))="","",OFFSET('Sanitation Data'!$D$30,0,10*ROW('Sanitation Data'!D135)))</f>
        <v/>
      </c>
      <c r="CN141" s="330" t="str">
        <f ca="true">+IF(OFFSET('Sanitation Data'!$D$31,0,10*ROW('Sanitation Data'!D135))="","",OFFSET('Sanitation Data'!$D$31,0,10*ROW('Sanitation Data'!D135)))</f>
        <v/>
      </c>
      <c r="CO141" s="330" t="str">
        <f ca="true">+IF(OFFSET('Sanitation Data'!$D$32,0,10*ROW('Sanitation Data'!D135))="","",OFFSET('Sanitation Data'!$D$32,0,10*ROW('Sanitation Data'!D135)))</f>
        <v/>
      </c>
      <c r="CP141" s="330" t="str">
        <f ca="true">+IF(OFFSET('Sanitation Data'!$E$28,0,10*ROW('Sanitation Data'!E135))="","",OFFSET('Sanitation Data'!$E$28,0,10*ROW('Sanitation Data'!E135)))</f>
        <v/>
      </c>
      <c r="CQ141" s="330" t="str">
        <f ca="true">+IF(OFFSET('Sanitation Data'!$E$29,0,10*ROW('Sanitation Data'!E135))="","",OFFSET('Sanitation Data'!$E$29,0,10*ROW('Sanitation Data'!E135)))</f>
        <v/>
      </c>
      <c r="CR141" s="330" t="str">
        <f ca="true">+IF(OFFSET('Sanitation Data'!$E$30,0,10*ROW('Sanitation Data'!E135))="","",OFFSET('Sanitation Data'!$E$30,0,10*ROW('Sanitation Data'!E135)))</f>
        <v/>
      </c>
      <c r="CS141" s="330" t="str">
        <f ca="true">+IF(OFFSET('Sanitation Data'!$E$31,0,10*ROW('Sanitation Data'!E135))="","",OFFSET('Sanitation Data'!$E$31,0,10*ROW('Sanitation Data'!E135)))</f>
        <v/>
      </c>
      <c r="CT141" s="330" t="str">
        <f ca="true">+IF(OFFSET('Sanitation Data'!$E$32,0,10*ROW('Sanitation Data'!E135))="","",OFFSET('Sanitation Data'!$E$32,0,10*ROW('Sanitation Data'!E135)))</f>
        <v/>
      </c>
      <c r="CU141" s="330" t="str">
        <f ca="true">+IF(OFFSET('Sanitation Data'!$F$28,0,10*ROW('Sanitation Data'!F135))="","",OFFSET('Sanitation Data'!$F$28,0,10*ROW('Sanitation Data'!F135)))</f>
        <v/>
      </c>
      <c r="CV141" s="330" t="str">
        <f ca="true">+IF(OFFSET('Sanitation Data'!$F$29,0,10*ROW('Sanitation Data'!F135))="","",OFFSET('Sanitation Data'!$F$29,0,10*ROW('Sanitation Data'!F135)))</f>
        <v/>
      </c>
      <c r="CW141" s="330" t="str">
        <f ca="true">+IF(OFFSET('Sanitation Data'!$F$30,0,10*ROW('Sanitation Data'!F135))="","",OFFSET('Sanitation Data'!$F$30,0,10*ROW('Sanitation Data'!F135)))</f>
        <v/>
      </c>
      <c r="CX141" s="330" t="str">
        <f ca="true">+IF(OFFSET('Sanitation Data'!$F$31,0,10*ROW('Sanitation Data'!F135))="","",OFFSET('Sanitation Data'!$F$31,0,10*ROW('Sanitation Data'!F135)))</f>
        <v/>
      </c>
      <c r="CY141" s="330" t="str">
        <f ca="true">+IF(OFFSET('Sanitation Data'!$F$32,0,10*ROW('Sanitation Data'!F135))="","",OFFSET('Sanitation Data'!$F$32,0,10*ROW('Sanitation Data'!F135)))</f>
        <v/>
      </c>
      <c r="CZ141" s="330" t="str">
        <f ca="true">+IF(OFFSET('Sanitation Data'!$G$28,0,10*ROW('Sanitation Data'!G135))="","",OFFSET('Sanitation Data'!$G$28,0,10*ROW('Sanitation Data'!G135)))</f>
        <v/>
      </c>
      <c r="DA141" s="330" t="str">
        <f ca="true">+IF(OFFSET('Sanitation Data'!$G$29,0,10*ROW('Sanitation Data'!G135))="","",OFFSET('Sanitation Data'!$G$29,0,10*ROW('Sanitation Data'!G135)))</f>
        <v/>
      </c>
      <c r="DB141" s="330" t="str">
        <f ca="true">+IF(OFFSET('Sanitation Data'!$G$30,0,10*ROW('Sanitation Data'!G135))="","",OFFSET('Sanitation Data'!$G$30,0,10*ROW('Sanitation Data'!G135)))</f>
        <v/>
      </c>
      <c r="DC141" s="330" t="str">
        <f ca="true">+IF(OFFSET('Sanitation Data'!$G$31,0,10*ROW('Sanitation Data'!G135))="","",OFFSET('Sanitation Data'!$G$31,0,10*ROW('Sanitation Data'!G135)))</f>
        <v/>
      </c>
      <c r="DD141" s="330" t="str">
        <f ca="true">+IF(OFFSET('Sanitation Data'!$G$32,0,10*ROW('Sanitation Data'!G135))="","",OFFSET('Sanitation Data'!$G$32,0,10*ROW('Sanitation Data'!G135)))</f>
        <v/>
      </c>
      <c r="DE141" s="330" t="str">
        <f ca="true">+IF(OFFSET('Sanitation Data'!$H$28,0,10*ROW('Sanitation Data'!H135))="","",OFFSET('Sanitation Data'!$H$28,0,10*ROW('Sanitation Data'!H135)))</f>
        <v/>
      </c>
      <c r="DF141" s="330" t="str">
        <f ca="true">+IF(OFFSET('Sanitation Data'!$H$29,0,10*ROW('Sanitation Data'!H135))="","",OFFSET('Sanitation Data'!$H$29,0,10*ROW('Sanitation Data'!H135)))</f>
        <v/>
      </c>
      <c r="DG141" s="330" t="str">
        <f ca="true">+IF(OFFSET('Sanitation Data'!$H$30,0,10*ROW('Sanitation Data'!H135))="","",OFFSET('Sanitation Data'!$H$30,0,10*ROW('Sanitation Data'!H135)))</f>
        <v/>
      </c>
      <c r="DH141" s="330" t="str">
        <f ca="true">+IF(OFFSET('Sanitation Data'!$H$31,0,10*ROW('Sanitation Data'!H135))="","",OFFSET('Sanitation Data'!$H$31,0,10*ROW('Sanitation Data'!H135)))</f>
        <v/>
      </c>
      <c r="DI141" s="330" t="str">
        <f ca="true">+IF(OFFSET('Sanitation Data'!$H$32,0,10*ROW('Sanitation Data'!H135))="","",OFFSET('Sanitation Data'!$H$32,0,10*ROW('Sanitation Data'!H135)))</f>
        <v/>
      </c>
      <c r="DJ141" s="330" t="str">
        <f ca="true">+IF(OFFSET('Sanitation Data'!$I$28,0,10*ROW('Sanitation Data'!I135))="","",OFFSET('Sanitation Data'!$I$28,0,10*ROW('Sanitation Data'!I135)))</f>
        <v/>
      </c>
      <c r="DK141" s="330" t="str">
        <f ca="true">+IF(OFFSET('Sanitation Data'!$I$29,0,10*ROW('Sanitation Data'!I135))="","",OFFSET('Sanitation Data'!$I$29,0,10*ROW('Sanitation Data'!I135)))</f>
        <v/>
      </c>
      <c r="DL141" s="330" t="str">
        <f ca="true">+IF(OFFSET('Sanitation Data'!$I$30,0,10*ROW('Sanitation Data'!I135))="","",OFFSET('Sanitation Data'!$I$30,0,10*ROW('Sanitation Data'!I135)))</f>
        <v/>
      </c>
      <c r="DM141" s="330" t="str">
        <f ca="true">+IF(OFFSET('Sanitation Data'!$I$31,0,10*ROW('Sanitation Data'!I135))="","",OFFSET('Sanitation Data'!$I$31,0,10*ROW('Sanitation Data'!I135)))</f>
        <v/>
      </c>
      <c r="DN141" s="330" t="str">
        <f ca="true">+IF(OFFSET('Sanitation Data'!$I$32,0,10*ROW('Sanitation Data'!I135))="","",OFFSET('Sanitation Data'!$I$32,0,10*ROW('Sanitation Data'!I135)))</f>
        <v/>
      </c>
      <c r="DO141" s="330" t="str">
        <f ca="true">+IF(OFFSET('Hygiene Data'!$D$11,0,10*ROW('Hygiene Data'!D135))="","",OFFSET('Hygiene Data'!$D$11,0,10*ROW('Hygiene Data'!D135)))</f>
        <v/>
      </c>
      <c r="DP141" s="330" t="str">
        <f ca="true">+IF(OFFSET('Hygiene Data'!$D$12,0,10*ROW('Hygiene Data'!D135))="","",OFFSET('Hygiene Data'!$D$12,0,10*ROW('Hygiene Data'!D135)))</f>
        <v/>
      </c>
      <c r="DQ141" s="330" t="str">
        <f ca="true">+IF(OFFSET('Hygiene Data'!$D$13,0,10*ROW('Hygiene Data'!D135))="","",OFFSET('Hygiene Data'!$D$13,0,10*ROW('Hygiene Data'!D135)))</f>
        <v/>
      </c>
      <c r="DR141" s="330" t="str">
        <f ca="true">+IF(OFFSET('Hygiene Data'!$E$11,0,10*ROW('Hygiene Data'!E135))="","",OFFSET('Hygiene Data'!$E$11,0,10*ROW('Hygiene Data'!E135)))</f>
        <v/>
      </c>
      <c r="DS141" s="330" t="str">
        <f ca="true">+IF(OFFSET('Hygiene Data'!$E$12,0,10*ROW('Hygiene Data'!E135))="","",OFFSET('Hygiene Data'!$E$12,0,10*ROW('Hygiene Data'!E135)))</f>
        <v/>
      </c>
      <c r="DT141" s="330" t="str">
        <f ca="true">+IF(OFFSET('Hygiene Data'!$E$13,0,10*ROW('Hygiene Data'!E135))="","",OFFSET('Hygiene Data'!$E$13,0,10*ROW('Hygiene Data'!E135)))</f>
        <v/>
      </c>
      <c r="DU141" s="330" t="str">
        <f ca="true">+IF(OFFSET('Hygiene Data'!$F$11,0,10*ROW('Hygiene Data'!F135))="","",OFFSET('Hygiene Data'!$F$11,0,10*ROW('Hygiene Data'!F135)))</f>
        <v/>
      </c>
      <c r="DV141" s="330" t="str">
        <f ca="true">+IF(OFFSET('Hygiene Data'!$F$12,0,10*ROW('Hygiene Data'!F135))="","",OFFSET('Hygiene Data'!$F$12,0,10*ROW('Hygiene Data'!F135)))</f>
        <v/>
      </c>
      <c r="DW141" s="330" t="str">
        <f ca="true">+IF(OFFSET('Hygiene Data'!$F$13,0,10*ROW('Hygiene Data'!F135))="","",OFFSET('Hygiene Data'!$F$13,0,10*ROW('Hygiene Data'!F135)))</f>
        <v/>
      </c>
      <c r="DX141" s="330" t="str">
        <f ca="true">+IF(OFFSET('Hygiene Data'!$G$11,0,10*ROW('Hygiene Data'!G135))="","",OFFSET('Hygiene Data'!$G$11,0,10*ROW('Hygiene Data'!G135)))</f>
        <v/>
      </c>
      <c r="DY141" s="330" t="str">
        <f ca="true">+IF(OFFSET('Hygiene Data'!$G$12,0,10*ROW('Hygiene Data'!G135))="","",OFFSET('Hygiene Data'!$G$12,0,10*ROW('Hygiene Data'!G135)))</f>
        <v/>
      </c>
      <c r="DZ141" s="330" t="str">
        <f ca="true">+IF(OFFSET('Hygiene Data'!$G$13,0,10*ROW('Hygiene Data'!G135))="","",OFFSET('Hygiene Data'!$G$13,0,10*ROW('Hygiene Data'!G135)))</f>
        <v/>
      </c>
      <c r="EA141" s="330" t="str">
        <f ca="true">+IF(OFFSET('Hygiene Data'!$H$11,0,10*ROW('Hygiene Data'!H135))="","",OFFSET('Hygiene Data'!$H$11,0,10*ROW('Hygiene Data'!H135)))</f>
        <v/>
      </c>
      <c r="EB141" s="330" t="str">
        <f ca="true">+IF(OFFSET('Hygiene Data'!$H$12,0,10*ROW('Hygiene Data'!H135))="","",OFFSET('Hygiene Data'!$H$12,0,10*ROW('Hygiene Data'!H135)))</f>
        <v/>
      </c>
      <c r="EC141" s="330" t="str">
        <f ca="true">+IF(OFFSET('Hygiene Data'!$H$13,0,10*ROW('Hygiene Data'!H135))="","",OFFSET('Hygiene Data'!$H$13,0,10*ROW('Hygiene Data'!H135)))</f>
        <v/>
      </c>
      <c r="ED141" s="330" t="str">
        <f ca="true">+IF(OFFSET('Hygiene Data'!$I$11,0,10*ROW('Hygiene Data'!I135))="","",OFFSET('Hygiene Data'!$I$11,0,10*ROW('Hygiene Data'!I135)))</f>
        <v/>
      </c>
      <c r="EE141" s="330" t="str">
        <f ca="true">+IF(OFFSET('Hygiene Data'!$I$12,0,10*ROW('Hygiene Data'!I135))="","",OFFSET('Hygiene Data'!$I$12,0,10*ROW('Hygiene Data'!I135)))</f>
        <v/>
      </c>
      <c r="EF141" s="33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90"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30"/>
      <c r="BS142" s="330" t="str">
        <f ca="true">+IF(OFFSET('Water Data'!$D$27,0,10*ROW('Water Data'!D136))="","",OFFSET('Water Data'!$D$27,0,10*ROW('Water Data'!D136)))</f>
        <v/>
      </c>
      <c r="BT142" s="330" t="str">
        <f ca="true">+IF(OFFSET('Water Data'!$D$28,0,10*ROW('Water Data'!D136))="","",OFFSET('Water Data'!$D$28,0,10*ROW('Water Data'!D136)))</f>
        <v/>
      </c>
      <c r="BU142" s="330" t="str">
        <f ca="true">+IF(OFFSET('Water Data'!$D$29,0,10*ROW('Water Data'!D136))="","",OFFSET('Water Data'!$D$29,0,10*ROW('Water Data'!D136)))</f>
        <v/>
      </c>
      <c r="BV142" s="330" t="str">
        <f ca="true">+IF(OFFSET('Water Data'!$E$27,0,10*ROW('Water Data'!E136))="","",OFFSET('Water Data'!$E$27,0,10*ROW('Water Data'!E136)))</f>
        <v/>
      </c>
      <c r="BW142" s="330" t="str">
        <f ca="true">+IF(OFFSET('Water Data'!$E$28,0,10*ROW('Water Data'!E136))="","",OFFSET('Water Data'!$E$28,0,10*ROW('Water Data'!E136)))</f>
        <v/>
      </c>
      <c r="BX142" s="330" t="str">
        <f ca="true">+IF(OFFSET('Water Data'!$E$29,0,10*ROW('Water Data'!E136))="","",OFFSET('Water Data'!$E$29,0,10*ROW('Water Data'!E136)))</f>
        <v/>
      </c>
      <c r="BY142" s="330" t="str">
        <f ca="true">+IF(OFFSET('Water Data'!$F$27,0,10*ROW('Water Data'!F136))="","",OFFSET('Water Data'!$F$27,0,10*ROW('Water Data'!F136)))</f>
        <v/>
      </c>
      <c r="BZ142" s="330" t="str">
        <f ca="true">+IF(OFFSET('Water Data'!$F$28,0,10*ROW('Water Data'!F136))="","",OFFSET('Water Data'!$F$28,0,10*ROW('Water Data'!F136)))</f>
        <v/>
      </c>
      <c r="CA142" s="330" t="str">
        <f ca="true">+IF(OFFSET('Water Data'!$F$29,0,10*ROW('Water Data'!F136))="","",OFFSET('Water Data'!$F$29,0,10*ROW('Water Data'!F136)))</f>
        <v/>
      </c>
      <c r="CB142" s="330" t="str">
        <f ca="true">+IF(OFFSET('Water Data'!$G$27,0,10*ROW('Water Data'!G136))="","",OFFSET('Water Data'!$G$27,0,10*ROW('Water Data'!G136)))</f>
        <v/>
      </c>
      <c r="CC142" s="330" t="str">
        <f ca="true">+IF(OFFSET('Water Data'!$G$28,0,10*ROW('Water Data'!G136))="","",OFFSET('Water Data'!$G$28,0,10*ROW('Water Data'!G136)))</f>
        <v/>
      </c>
      <c r="CD142" s="330" t="str">
        <f ca="true">+IF(OFFSET('Water Data'!$G$29,0,10*ROW('Water Data'!G136))="","",OFFSET('Water Data'!$G$29,0,10*ROW('Water Data'!G136)))</f>
        <v/>
      </c>
      <c r="CE142" s="330" t="str">
        <f ca="true">+IF(OFFSET('Water Data'!$H$27,0,10*ROW('Water Data'!H136))="","",OFFSET('Water Data'!$H$27,0,10*ROW('Water Data'!H136)))</f>
        <v/>
      </c>
      <c r="CF142" s="330" t="str">
        <f ca="true">+IF(OFFSET('Water Data'!$H$28,0,10*ROW('Water Data'!H136))="","",OFFSET('Water Data'!$H$28,0,10*ROW('Water Data'!H136)))</f>
        <v/>
      </c>
      <c r="CG142" s="330" t="str">
        <f ca="true">+IF(OFFSET('Water Data'!$H$29,0,10*ROW('Water Data'!H136))="","",OFFSET('Water Data'!$H$29,0,10*ROW('Water Data'!H136)))</f>
        <v/>
      </c>
      <c r="CH142" s="330" t="str">
        <f ca="true">+IF(OFFSET('Water Data'!$I$27,0,10*ROW('Water Data'!I136))="","",OFFSET('Water Data'!$I$27,0,10*ROW('Water Data'!I136)))</f>
        <v/>
      </c>
      <c r="CI142" s="330" t="str">
        <f ca="true">+IF(OFFSET('Water Data'!$I$28,0,10*ROW('Water Data'!I136))="","",OFFSET('Water Data'!$I$28,0,10*ROW('Water Data'!I136)))</f>
        <v/>
      </c>
      <c r="CJ142" s="330" t="str">
        <f ca="true">+IF(OFFSET('Water Data'!$I$29,0,10*ROW('Water Data'!I136))="","",OFFSET('Water Data'!$I$29,0,10*ROW('Water Data'!I136)))</f>
        <v/>
      </c>
      <c r="CK142" s="330" t="str">
        <f ca="true">+IF(OFFSET('Sanitation Data'!$D$28,0,10*ROW('Sanitation Data'!D136))="","",OFFSET('Sanitation Data'!$D$28,0,10*ROW('Sanitation Data'!D136)))</f>
        <v/>
      </c>
      <c r="CL142" s="330" t="str">
        <f ca="true">+IF(OFFSET('Sanitation Data'!$D$29,0,10*ROW('Sanitation Data'!D136))="","",OFFSET('Sanitation Data'!$D$29,0,10*ROW('Sanitation Data'!D136)))</f>
        <v/>
      </c>
      <c r="CM142" s="330" t="str">
        <f ca="true">+IF(OFFSET('Sanitation Data'!$D$30,0,10*ROW('Sanitation Data'!D136))="","",OFFSET('Sanitation Data'!$D$30,0,10*ROW('Sanitation Data'!D136)))</f>
        <v/>
      </c>
      <c r="CN142" s="330" t="str">
        <f ca="true">+IF(OFFSET('Sanitation Data'!$D$31,0,10*ROW('Sanitation Data'!D136))="","",OFFSET('Sanitation Data'!$D$31,0,10*ROW('Sanitation Data'!D136)))</f>
        <v/>
      </c>
      <c r="CO142" s="330" t="str">
        <f ca="true">+IF(OFFSET('Sanitation Data'!$D$32,0,10*ROW('Sanitation Data'!D136))="","",OFFSET('Sanitation Data'!$D$32,0,10*ROW('Sanitation Data'!D136)))</f>
        <v/>
      </c>
      <c r="CP142" s="330" t="str">
        <f ca="true">+IF(OFFSET('Sanitation Data'!$E$28,0,10*ROW('Sanitation Data'!E136))="","",OFFSET('Sanitation Data'!$E$28,0,10*ROW('Sanitation Data'!E136)))</f>
        <v/>
      </c>
      <c r="CQ142" s="330" t="str">
        <f ca="true">+IF(OFFSET('Sanitation Data'!$E$29,0,10*ROW('Sanitation Data'!E136))="","",OFFSET('Sanitation Data'!$E$29,0,10*ROW('Sanitation Data'!E136)))</f>
        <v/>
      </c>
      <c r="CR142" s="330" t="str">
        <f ca="true">+IF(OFFSET('Sanitation Data'!$E$30,0,10*ROW('Sanitation Data'!E136))="","",OFFSET('Sanitation Data'!$E$30,0,10*ROW('Sanitation Data'!E136)))</f>
        <v/>
      </c>
      <c r="CS142" s="330" t="str">
        <f ca="true">+IF(OFFSET('Sanitation Data'!$E$31,0,10*ROW('Sanitation Data'!E136))="","",OFFSET('Sanitation Data'!$E$31,0,10*ROW('Sanitation Data'!E136)))</f>
        <v/>
      </c>
      <c r="CT142" s="330" t="str">
        <f ca="true">+IF(OFFSET('Sanitation Data'!$E$32,0,10*ROW('Sanitation Data'!E136))="","",OFFSET('Sanitation Data'!$E$32,0,10*ROW('Sanitation Data'!E136)))</f>
        <v/>
      </c>
      <c r="CU142" s="330" t="str">
        <f ca="true">+IF(OFFSET('Sanitation Data'!$F$28,0,10*ROW('Sanitation Data'!F136))="","",OFFSET('Sanitation Data'!$F$28,0,10*ROW('Sanitation Data'!F136)))</f>
        <v/>
      </c>
      <c r="CV142" s="330" t="str">
        <f ca="true">+IF(OFFSET('Sanitation Data'!$F$29,0,10*ROW('Sanitation Data'!F136))="","",OFFSET('Sanitation Data'!$F$29,0,10*ROW('Sanitation Data'!F136)))</f>
        <v/>
      </c>
      <c r="CW142" s="330" t="str">
        <f ca="true">+IF(OFFSET('Sanitation Data'!$F$30,0,10*ROW('Sanitation Data'!F136))="","",OFFSET('Sanitation Data'!$F$30,0,10*ROW('Sanitation Data'!F136)))</f>
        <v/>
      </c>
      <c r="CX142" s="330" t="str">
        <f ca="true">+IF(OFFSET('Sanitation Data'!$F$31,0,10*ROW('Sanitation Data'!F136))="","",OFFSET('Sanitation Data'!$F$31,0,10*ROW('Sanitation Data'!F136)))</f>
        <v/>
      </c>
      <c r="CY142" s="330" t="str">
        <f ca="true">+IF(OFFSET('Sanitation Data'!$F$32,0,10*ROW('Sanitation Data'!F136))="","",OFFSET('Sanitation Data'!$F$32,0,10*ROW('Sanitation Data'!F136)))</f>
        <v/>
      </c>
      <c r="CZ142" s="330" t="str">
        <f ca="true">+IF(OFFSET('Sanitation Data'!$G$28,0,10*ROW('Sanitation Data'!G136))="","",OFFSET('Sanitation Data'!$G$28,0,10*ROW('Sanitation Data'!G136)))</f>
        <v/>
      </c>
      <c r="DA142" s="330" t="str">
        <f ca="true">+IF(OFFSET('Sanitation Data'!$G$29,0,10*ROW('Sanitation Data'!G136))="","",OFFSET('Sanitation Data'!$G$29,0,10*ROW('Sanitation Data'!G136)))</f>
        <v/>
      </c>
      <c r="DB142" s="330" t="str">
        <f ca="true">+IF(OFFSET('Sanitation Data'!$G$30,0,10*ROW('Sanitation Data'!G136))="","",OFFSET('Sanitation Data'!$G$30,0,10*ROW('Sanitation Data'!G136)))</f>
        <v/>
      </c>
      <c r="DC142" s="330" t="str">
        <f ca="true">+IF(OFFSET('Sanitation Data'!$G$31,0,10*ROW('Sanitation Data'!G136))="","",OFFSET('Sanitation Data'!$G$31,0,10*ROW('Sanitation Data'!G136)))</f>
        <v/>
      </c>
      <c r="DD142" s="330" t="str">
        <f ca="true">+IF(OFFSET('Sanitation Data'!$G$32,0,10*ROW('Sanitation Data'!G136))="","",OFFSET('Sanitation Data'!$G$32,0,10*ROW('Sanitation Data'!G136)))</f>
        <v/>
      </c>
      <c r="DE142" s="330" t="str">
        <f ca="true">+IF(OFFSET('Sanitation Data'!$H$28,0,10*ROW('Sanitation Data'!H136))="","",OFFSET('Sanitation Data'!$H$28,0,10*ROW('Sanitation Data'!H136)))</f>
        <v/>
      </c>
      <c r="DF142" s="330" t="str">
        <f ca="true">+IF(OFFSET('Sanitation Data'!$H$29,0,10*ROW('Sanitation Data'!H136))="","",OFFSET('Sanitation Data'!$H$29,0,10*ROW('Sanitation Data'!H136)))</f>
        <v/>
      </c>
      <c r="DG142" s="330" t="str">
        <f ca="true">+IF(OFFSET('Sanitation Data'!$H$30,0,10*ROW('Sanitation Data'!H136))="","",OFFSET('Sanitation Data'!$H$30,0,10*ROW('Sanitation Data'!H136)))</f>
        <v/>
      </c>
      <c r="DH142" s="330" t="str">
        <f ca="true">+IF(OFFSET('Sanitation Data'!$H$31,0,10*ROW('Sanitation Data'!H136))="","",OFFSET('Sanitation Data'!$H$31,0,10*ROW('Sanitation Data'!H136)))</f>
        <v/>
      </c>
      <c r="DI142" s="330" t="str">
        <f ca="true">+IF(OFFSET('Sanitation Data'!$H$32,0,10*ROW('Sanitation Data'!H136))="","",OFFSET('Sanitation Data'!$H$32,0,10*ROW('Sanitation Data'!H136)))</f>
        <v/>
      </c>
      <c r="DJ142" s="330" t="str">
        <f ca="true">+IF(OFFSET('Sanitation Data'!$I$28,0,10*ROW('Sanitation Data'!I136))="","",OFFSET('Sanitation Data'!$I$28,0,10*ROW('Sanitation Data'!I136)))</f>
        <v/>
      </c>
      <c r="DK142" s="330" t="str">
        <f ca="true">+IF(OFFSET('Sanitation Data'!$I$29,0,10*ROW('Sanitation Data'!I136))="","",OFFSET('Sanitation Data'!$I$29,0,10*ROW('Sanitation Data'!I136)))</f>
        <v/>
      </c>
      <c r="DL142" s="330" t="str">
        <f ca="true">+IF(OFFSET('Sanitation Data'!$I$30,0,10*ROW('Sanitation Data'!I136))="","",OFFSET('Sanitation Data'!$I$30,0,10*ROW('Sanitation Data'!I136)))</f>
        <v/>
      </c>
      <c r="DM142" s="330" t="str">
        <f ca="true">+IF(OFFSET('Sanitation Data'!$I$31,0,10*ROW('Sanitation Data'!I136))="","",OFFSET('Sanitation Data'!$I$31,0,10*ROW('Sanitation Data'!I136)))</f>
        <v/>
      </c>
      <c r="DN142" s="330" t="str">
        <f ca="true">+IF(OFFSET('Sanitation Data'!$I$32,0,10*ROW('Sanitation Data'!I136))="","",OFFSET('Sanitation Data'!$I$32,0,10*ROW('Sanitation Data'!I136)))</f>
        <v/>
      </c>
      <c r="DO142" s="330" t="str">
        <f ca="true">+IF(OFFSET('Hygiene Data'!$D$11,0,10*ROW('Hygiene Data'!D136))="","",OFFSET('Hygiene Data'!$D$11,0,10*ROW('Hygiene Data'!D136)))</f>
        <v/>
      </c>
      <c r="DP142" s="330" t="str">
        <f ca="true">+IF(OFFSET('Hygiene Data'!$D$12,0,10*ROW('Hygiene Data'!D136))="","",OFFSET('Hygiene Data'!$D$12,0,10*ROW('Hygiene Data'!D136)))</f>
        <v/>
      </c>
      <c r="DQ142" s="330" t="str">
        <f ca="true">+IF(OFFSET('Hygiene Data'!$D$13,0,10*ROW('Hygiene Data'!D136))="","",OFFSET('Hygiene Data'!$D$13,0,10*ROW('Hygiene Data'!D136)))</f>
        <v/>
      </c>
      <c r="DR142" s="330" t="str">
        <f ca="true">+IF(OFFSET('Hygiene Data'!$E$11,0,10*ROW('Hygiene Data'!E136))="","",OFFSET('Hygiene Data'!$E$11,0,10*ROW('Hygiene Data'!E136)))</f>
        <v/>
      </c>
      <c r="DS142" s="330" t="str">
        <f ca="true">+IF(OFFSET('Hygiene Data'!$E$12,0,10*ROW('Hygiene Data'!E136))="","",OFFSET('Hygiene Data'!$E$12,0,10*ROW('Hygiene Data'!E136)))</f>
        <v/>
      </c>
      <c r="DT142" s="330" t="str">
        <f ca="true">+IF(OFFSET('Hygiene Data'!$E$13,0,10*ROW('Hygiene Data'!E136))="","",OFFSET('Hygiene Data'!$E$13,0,10*ROW('Hygiene Data'!E136)))</f>
        <v/>
      </c>
      <c r="DU142" s="330" t="str">
        <f ca="true">+IF(OFFSET('Hygiene Data'!$F$11,0,10*ROW('Hygiene Data'!F136))="","",OFFSET('Hygiene Data'!$F$11,0,10*ROW('Hygiene Data'!F136)))</f>
        <v/>
      </c>
      <c r="DV142" s="330" t="str">
        <f ca="true">+IF(OFFSET('Hygiene Data'!$F$12,0,10*ROW('Hygiene Data'!F136))="","",OFFSET('Hygiene Data'!$F$12,0,10*ROW('Hygiene Data'!F136)))</f>
        <v/>
      </c>
      <c r="DW142" s="330" t="str">
        <f ca="true">+IF(OFFSET('Hygiene Data'!$F$13,0,10*ROW('Hygiene Data'!F136))="","",OFFSET('Hygiene Data'!$F$13,0,10*ROW('Hygiene Data'!F136)))</f>
        <v/>
      </c>
      <c r="DX142" s="330" t="str">
        <f ca="true">+IF(OFFSET('Hygiene Data'!$G$11,0,10*ROW('Hygiene Data'!G136))="","",OFFSET('Hygiene Data'!$G$11,0,10*ROW('Hygiene Data'!G136)))</f>
        <v/>
      </c>
      <c r="DY142" s="330" t="str">
        <f ca="true">+IF(OFFSET('Hygiene Data'!$G$12,0,10*ROW('Hygiene Data'!G136))="","",OFFSET('Hygiene Data'!$G$12,0,10*ROW('Hygiene Data'!G136)))</f>
        <v/>
      </c>
      <c r="DZ142" s="330" t="str">
        <f ca="true">+IF(OFFSET('Hygiene Data'!$G$13,0,10*ROW('Hygiene Data'!G136))="","",OFFSET('Hygiene Data'!$G$13,0,10*ROW('Hygiene Data'!G136)))</f>
        <v/>
      </c>
      <c r="EA142" s="330" t="str">
        <f ca="true">+IF(OFFSET('Hygiene Data'!$H$11,0,10*ROW('Hygiene Data'!H136))="","",OFFSET('Hygiene Data'!$H$11,0,10*ROW('Hygiene Data'!H136)))</f>
        <v/>
      </c>
      <c r="EB142" s="330" t="str">
        <f ca="true">+IF(OFFSET('Hygiene Data'!$H$12,0,10*ROW('Hygiene Data'!H136))="","",OFFSET('Hygiene Data'!$H$12,0,10*ROW('Hygiene Data'!H136)))</f>
        <v/>
      </c>
      <c r="EC142" s="330" t="str">
        <f ca="true">+IF(OFFSET('Hygiene Data'!$H$13,0,10*ROW('Hygiene Data'!H136))="","",OFFSET('Hygiene Data'!$H$13,0,10*ROW('Hygiene Data'!H136)))</f>
        <v/>
      </c>
      <c r="ED142" s="330" t="str">
        <f ca="true">+IF(OFFSET('Hygiene Data'!$I$11,0,10*ROW('Hygiene Data'!I136))="","",OFFSET('Hygiene Data'!$I$11,0,10*ROW('Hygiene Data'!I136)))</f>
        <v/>
      </c>
      <c r="EE142" s="330" t="str">
        <f ca="true">+IF(OFFSET('Hygiene Data'!$I$12,0,10*ROW('Hygiene Data'!I136))="","",OFFSET('Hygiene Data'!$I$12,0,10*ROW('Hygiene Data'!I136)))</f>
        <v/>
      </c>
      <c r="EF142" s="33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90"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30"/>
      <c r="BS143" s="330" t="str">
        <f ca="true">+IF(OFFSET('Water Data'!$D$27,0,10*ROW('Water Data'!D137))="","",OFFSET('Water Data'!$D$27,0,10*ROW('Water Data'!D137)))</f>
        <v/>
      </c>
      <c r="BT143" s="330" t="str">
        <f ca="true">+IF(OFFSET('Water Data'!$D$28,0,10*ROW('Water Data'!D137))="","",OFFSET('Water Data'!$D$28,0,10*ROW('Water Data'!D137)))</f>
        <v/>
      </c>
      <c r="BU143" s="330" t="str">
        <f ca="true">+IF(OFFSET('Water Data'!$D$29,0,10*ROW('Water Data'!D137))="","",OFFSET('Water Data'!$D$29,0,10*ROW('Water Data'!D137)))</f>
        <v/>
      </c>
      <c r="BV143" s="330" t="str">
        <f ca="true">+IF(OFFSET('Water Data'!$E$27,0,10*ROW('Water Data'!E137))="","",OFFSET('Water Data'!$E$27,0,10*ROW('Water Data'!E137)))</f>
        <v/>
      </c>
      <c r="BW143" s="330" t="str">
        <f ca="true">+IF(OFFSET('Water Data'!$E$28,0,10*ROW('Water Data'!E137))="","",OFFSET('Water Data'!$E$28,0,10*ROW('Water Data'!E137)))</f>
        <v/>
      </c>
      <c r="BX143" s="330" t="str">
        <f ca="true">+IF(OFFSET('Water Data'!$E$29,0,10*ROW('Water Data'!E137))="","",OFFSET('Water Data'!$E$29,0,10*ROW('Water Data'!E137)))</f>
        <v/>
      </c>
      <c r="BY143" s="330" t="str">
        <f ca="true">+IF(OFFSET('Water Data'!$F$27,0,10*ROW('Water Data'!F137))="","",OFFSET('Water Data'!$F$27,0,10*ROW('Water Data'!F137)))</f>
        <v/>
      </c>
      <c r="BZ143" s="330" t="str">
        <f ca="true">+IF(OFFSET('Water Data'!$F$28,0,10*ROW('Water Data'!F137))="","",OFFSET('Water Data'!$F$28,0,10*ROW('Water Data'!F137)))</f>
        <v/>
      </c>
      <c r="CA143" s="330" t="str">
        <f ca="true">+IF(OFFSET('Water Data'!$F$29,0,10*ROW('Water Data'!F137))="","",OFFSET('Water Data'!$F$29,0,10*ROW('Water Data'!F137)))</f>
        <v/>
      </c>
      <c r="CB143" s="330" t="str">
        <f ca="true">+IF(OFFSET('Water Data'!$G$27,0,10*ROW('Water Data'!G137))="","",OFFSET('Water Data'!$G$27,0,10*ROW('Water Data'!G137)))</f>
        <v/>
      </c>
      <c r="CC143" s="330" t="str">
        <f ca="true">+IF(OFFSET('Water Data'!$G$28,0,10*ROW('Water Data'!G137))="","",OFFSET('Water Data'!$G$28,0,10*ROW('Water Data'!G137)))</f>
        <v/>
      </c>
      <c r="CD143" s="330" t="str">
        <f ca="true">+IF(OFFSET('Water Data'!$G$29,0,10*ROW('Water Data'!G137))="","",OFFSET('Water Data'!$G$29,0,10*ROW('Water Data'!G137)))</f>
        <v/>
      </c>
      <c r="CE143" s="330" t="str">
        <f ca="true">+IF(OFFSET('Water Data'!$H$27,0,10*ROW('Water Data'!H137))="","",OFFSET('Water Data'!$H$27,0,10*ROW('Water Data'!H137)))</f>
        <v/>
      </c>
      <c r="CF143" s="330" t="str">
        <f ca="true">+IF(OFFSET('Water Data'!$H$28,0,10*ROW('Water Data'!H137))="","",OFFSET('Water Data'!$H$28,0,10*ROW('Water Data'!H137)))</f>
        <v/>
      </c>
      <c r="CG143" s="330" t="str">
        <f ca="true">+IF(OFFSET('Water Data'!$H$29,0,10*ROW('Water Data'!H137))="","",OFFSET('Water Data'!$H$29,0,10*ROW('Water Data'!H137)))</f>
        <v/>
      </c>
      <c r="CH143" s="330" t="str">
        <f ca="true">+IF(OFFSET('Water Data'!$I$27,0,10*ROW('Water Data'!I137))="","",OFFSET('Water Data'!$I$27,0,10*ROW('Water Data'!I137)))</f>
        <v/>
      </c>
      <c r="CI143" s="330" t="str">
        <f ca="true">+IF(OFFSET('Water Data'!$I$28,0,10*ROW('Water Data'!I137))="","",OFFSET('Water Data'!$I$28,0,10*ROW('Water Data'!I137)))</f>
        <v/>
      </c>
      <c r="CJ143" s="330" t="str">
        <f ca="true">+IF(OFFSET('Water Data'!$I$29,0,10*ROW('Water Data'!I137))="","",OFFSET('Water Data'!$I$29,0,10*ROW('Water Data'!I137)))</f>
        <v/>
      </c>
      <c r="CK143" s="330" t="str">
        <f ca="true">+IF(OFFSET('Sanitation Data'!$D$28,0,10*ROW('Sanitation Data'!D137))="","",OFFSET('Sanitation Data'!$D$28,0,10*ROW('Sanitation Data'!D137)))</f>
        <v/>
      </c>
      <c r="CL143" s="330" t="str">
        <f ca="true">+IF(OFFSET('Sanitation Data'!$D$29,0,10*ROW('Sanitation Data'!D137))="","",OFFSET('Sanitation Data'!$D$29,0,10*ROW('Sanitation Data'!D137)))</f>
        <v/>
      </c>
      <c r="CM143" s="330" t="str">
        <f ca="true">+IF(OFFSET('Sanitation Data'!$D$30,0,10*ROW('Sanitation Data'!D137))="","",OFFSET('Sanitation Data'!$D$30,0,10*ROW('Sanitation Data'!D137)))</f>
        <v/>
      </c>
      <c r="CN143" s="330" t="str">
        <f ca="true">+IF(OFFSET('Sanitation Data'!$D$31,0,10*ROW('Sanitation Data'!D137))="","",OFFSET('Sanitation Data'!$D$31,0,10*ROW('Sanitation Data'!D137)))</f>
        <v/>
      </c>
      <c r="CO143" s="330" t="str">
        <f ca="true">+IF(OFFSET('Sanitation Data'!$D$32,0,10*ROW('Sanitation Data'!D137))="","",OFFSET('Sanitation Data'!$D$32,0,10*ROW('Sanitation Data'!D137)))</f>
        <v/>
      </c>
      <c r="CP143" s="330" t="str">
        <f ca="true">+IF(OFFSET('Sanitation Data'!$E$28,0,10*ROW('Sanitation Data'!E137))="","",OFFSET('Sanitation Data'!$E$28,0,10*ROW('Sanitation Data'!E137)))</f>
        <v/>
      </c>
      <c r="CQ143" s="330" t="str">
        <f ca="true">+IF(OFFSET('Sanitation Data'!$E$29,0,10*ROW('Sanitation Data'!E137))="","",OFFSET('Sanitation Data'!$E$29,0,10*ROW('Sanitation Data'!E137)))</f>
        <v/>
      </c>
      <c r="CR143" s="330" t="str">
        <f ca="true">+IF(OFFSET('Sanitation Data'!$E$30,0,10*ROW('Sanitation Data'!E137))="","",OFFSET('Sanitation Data'!$E$30,0,10*ROW('Sanitation Data'!E137)))</f>
        <v/>
      </c>
      <c r="CS143" s="330" t="str">
        <f ca="true">+IF(OFFSET('Sanitation Data'!$E$31,0,10*ROW('Sanitation Data'!E137))="","",OFFSET('Sanitation Data'!$E$31,0,10*ROW('Sanitation Data'!E137)))</f>
        <v/>
      </c>
      <c r="CT143" s="330" t="str">
        <f ca="true">+IF(OFFSET('Sanitation Data'!$E$32,0,10*ROW('Sanitation Data'!E137))="","",OFFSET('Sanitation Data'!$E$32,0,10*ROW('Sanitation Data'!E137)))</f>
        <v/>
      </c>
      <c r="CU143" s="330" t="str">
        <f ca="true">+IF(OFFSET('Sanitation Data'!$F$28,0,10*ROW('Sanitation Data'!F137))="","",OFFSET('Sanitation Data'!$F$28,0,10*ROW('Sanitation Data'!F137)))</f>
        <v/>
      </c>
      <c r="CV143" s="330" t="str">
        <f ca="true">+IF(OFFSET('Sanitation Data'!$F$29,0,10*ROW('Sanitation Data'!F137))="","",OFFSET('Sanitation Data'!$F$29,0,10*ROW('Sanitation Data'!F137)))</f>
        <v/>
      </c>
      <c r="CW143" s="330" t="str">
        <f ca="true">+IF(OFFSET('Sanitation Data'!$F$30,0,10*ROW('Sanitation Data'!F137))="","",OFFSET('Sanitation Data'!$F$30,0,10*ROW('Sanitation Data'!F137)))</f>
        <v/>
      </c>
      <c r="CX143" s="330" t="str">
        <f ca="true">+IF(OFFSET('Sanitation Data'!$F$31,0,10*ROW('Sanitation Data'!F137))="","",OFFSET('Sanitation Data'!$F$31,0,10*ROW('Sanitation Data'!F137)))</f>
        <v/>
      </c>
      <c r="CY143" s="330" t="str">
        <f ca="true">+IF(OFFSET('Sanitation Data'!$F$32,0,10*ROW('Sanitation Data'!F137))="","",OFFSET('Sanitation Data'!$F$32,0,10*ROW('Sanitation Data'!F137)))</f>
        <v/>
      </c>
      <c r="CZ143" s="330" t="str">
        <f ca="true">+IF(OFFSET('Sanitation Data'!$G$28,0,10*ROW('Sanitation Data'!G137))="","",OFFSET('Sanitation Data'!$G$28,0,10*ROW('Sanitation Data'!G137)))</f>
        <v/>
      </c>
      <c r="DA143" s="330" t="str">
        <f ca="true">+IF(OFFSET('Sanitation Data'!$G$29,0,10*ROW('Sanitation Data'!G137))="","",OFFSET('Sanitation Data'!$G$29,0,10*ROW('Sanitation Data'!G137)))</f>
        <v/>
      </c>
      <c r="DB143" s="330" t="str">
        <f ca="true">+IF(OFFSET('Sanitation Data'!$G$30,0,10*ROW('Sanitation Data'!G137))="","",OFFSET('Sanitation Data'!$G$30,0,10*ROW('Sanitation Data'!G137)))</f>
        <v/>
      </c>
      <c r="DC143" s="330" t="str">
        <f ca="true">+IF(OFFSET('Sanitation Data'!$G$31,0,10*ROW('Sanitation Data'!G137))="","",OFFSET('Sanitation Data'!$G$31,0,10*ROW('Sanitation Data'!G137)))</f>
        <v/>
      </c>
      <c r="DD143" s="330" t="str">
        <f ca="true">+IF(OFFSET('Sanitation Data'!$G$32,0,10*ROW('Sanitation Data'!G137))="","",OFFSET('Sanitation Data'!$G$32,0,10*ROW('Sanitation Data'!G137)))</f>
        <v/>
      </c>
      <c r="DE143" s="330" t="str">
        <f ca="true">+IF(OFFSET('Sanitation Data'!$H$28,0,10*ROW('Sanitation Data'!H137))="","",OFFSET('Sanitation Data'!$H$28,0,10*ROW('Sanitation Data'!H137)))</f>
        <v/>
      </c>
      <c r="DF143" s="330" t="str">
        <f ca="true">+IF(OFFSET('Sanitation Data'!$H$29,0,10*ROW('Sanitation Data'!H137))="","",OFFSET('Sanitation Data'!$H$29,0,10*ROW('Sanitation Data'!H137)))</f>
        <v/>
      </c>
      <c r="DG143" s="330" t="str">
        <f ca="true">+IF(OFFSET('Sanitation Data'!$H$30,0,10*ROW('Sanitation Data'!H137))="","",OFFSET('Sanitation Data'!$H$30,0,10*ROW('Sanitation Data'!H137)))</f>
        <v/>
      </c>
      <c r="DH143" s="330" t="str">
        <f ca="true">+IF(OFFSET('Sanitation Data'!$H$31,0,10*ROW('Sanitation Data'!H137))="","",OFFSET('Sanitation Data'!$H$31,0,10*ROW('Sanitation Data'!H137)))</f>
        <v/>
      </c>
      <c r="DI143" s="330" t="str">
        <f ca="true">+IF(OFFSET('Sanitation Data'!$H$32,0,10*ROW('Sanitation Data'!H137))="","",OFFSET('Sanitation Data'!$H$32,0,10*ROW('Sanitation Data'!H137)))</f>
        <v/>
      </c>
      <c r="DJ143" s="330" t="str">
        <f ca="true">+IF(OFFSET('Sanitation Data'!$I$28,0,10*ROW('Sanitation Data'!I137))="","",OFFSET('Sanitation Data'!$I$28,0,10*ROW('Sanitation Data'!I137)))</f>
        <v/>
      </c>
      <c r="DK143" s="330" t="str">
        <f ca="true">+IF(OFFSET('Sanitation Data'!$I$29,0,10*ROW('Sanitation Data'!I137))="","",OFFSET('Sanitation Data'!$I$29,0,10*ROW('Sanitation Data'!I137)))</f>
        <v/>
      </c>
      <c r="DL143" s="330" t="str">
        <f ca="true">+IF(OFFSET('Sanitation Data'!$I$30,0,10*ROW('Sanitation Data'!I137))="","",OFFSET('Sanitation Data'!$I$30,0,10*ROW('Sanitation Data'!I137)))</f>
        <v/>
      </c>
      <c r="DM143" s="330" t="str">
        <f ca="true">+IF(OFFSET('Sanitation Data'!$I$31,0,10*ROW('Sanitation Data'!I137))="","",OFFSET('Sanitation Data'!$I$31,0,10*ROW('Sanitation Data'!I137)))</f>
        <v/>
      </c>
      <c r="DN143" s="330" t="str">
        <f ca="true">+IF(OFFSET('Sanitation Data'!$I$32,0,10*ROW('Sanitation Data'!I137))="","",OFFSET('Sanitation Data'!$I$32,0,10*ROW('Sanitation Data'!I137)))</f>
        <v/>
      </c>
      <c r="DO143" s="330" t="str">
        <f ca="true">+IF(OFFSET('Hygiene Data'!$D$11,0,10*ROW('Hygiene Data'!D137))="","",OFFSET('Hygiene Data'!$D$11,0,10*ROW('Hygiene Data'!D137)))</f>
        <v/>
      </c>
      <c r="DP143" s="330" t="str">
        <f ca="true">+IF(OFFSET('Hygiene Data'!$D$12,0,10*ROW('Hygiene Data'!D137))="","",OFFSET('Hygiene Data'!$D$12,0,10*ROW('Hygiene Data'!D137)))</f>
        <v/>
      </c>
      <c r="DQ143" s="330" t="str">
        <f ca="true">+IF(OFFSET('Hygiene Data'!$D$13,0,10*ROW('Hygiene Data'!D137))="","",OFFSET('Hygiene Data'!$D$13,0,10*ROW('Hygiene Data'!D137)))</f>
        <v/>
      </c>
      <c r="DR143" s="330" t="str">
        <f ca="true">+IF(OFFSET('Hygiene Data'!$E$11,0,10*ROW('Hygiene Data'!E137))="","",OFFSET('Hygiene Data'!$E$11,0,10*ROW('Hygiene Data'!E137)))</f>
        <v/>
      </c>
      <c r="DS143" s="330" t="str">
        <f ca="true">+IF(OFFSET('Hygiene Data'!$E$12,0,10*ROW('Hygiene Data'!E137))="","",OFFSET('Hygiene Data'!$E$12,0,10*ROW('Hygiene Data'!E137)))</f>
        <v/>
      </c>
      <c r="DT143" s="330" t="str">
        <f ca="true">+IF(OFFSET('Hygiene Data'!$E$13,0,10*ROW('Hygiene Data'!E137))="","",OFFSET('Hygiene Data'!$E$13,0,10*ROW('Hygiene Data'!E137)))</f>
        <v/>
      </c>
      <c r="DU143" s="330" t="str">
        <f ca="true">+IF(OFFSET('Hygiene Data'!$F$11,0,10*ROW('Hygiene Data'!F137))="","",OFFSET('Hygiene Data'!$F$11,0,10*ROW('Hygiene Data'!F137)))</f>
        <v/>
      </c>
      <c r="DV143" s="330" t="str">
        <f ca="true">+IF(OFFSET('Hygiene Data'!$F$12,0,10*ROW('Hygiene Data'!F137))="","",OFFSET('Hygiene Data'!$F$12,0,10*ROW('Hygiene Data'!F137)))</f>
        <v/>
      </c>
      <c r="DW143" s="330" t="str">
        <f ca="true">+IF(OFFSET('Hygiene Data'!$F$13,0,10*ROW('Hygiene Data'!F137))="","",OFFSET('Hygiene Data'!$F$13,0,10*ROW('Hygiene Data'!F137)))</f>
        <v/>
      </c>
      <c r="DX143" s="330" t="str">
        <f ca="true">+IF(OFFSET('Hygiene Data'!$G$11,0,10*ROW('Hygiene Data'!G137))="","",OFFSET('Hygiene Data'!$G$11,0,10*ROW('Hygiene Data'!G137)))</f>
        <v/>
      </c>
      <c r="DY143" s="330" t="str">
        <f ca="true">+IF(OFFSET('Hygiene Data'!$G$12,0,10*ROW('Hygiene Data'!G137))="","",OFFSET('Hygiene Data'!$G$12,0,10*ROW('Hygiene Data'!G137)))</f>
        <v/>
      </c>
      <c r="DZ143" s="330" t="str">
        <f ca="true">+IF(OFFSET('Hygiene Data'!$G$13,0,10*ROW('Hygiene Data'!G137))="","",OFFSET('Hygiene Data'!$G$13,0,10*ROW('Hygiene Data'!G137)))</f>
        <v/>
      </c>
      <c r="EA143" s="330" t="str">
        <f ca="true">+IF(OFFSET('Hygiene Data'!$H$11,0,10*ROW('Hygiene Data'!H137))="","",OFFSET('Hygiene Data'!$H$11,0,10*ROW('Hygiene Data'!H137)))</f>
        <v/>
      </c>
      <c r="EB143" s="330" t="str">
        <f ca="true">+IF(OFFSET('Hygiene Data'!$H$12,0,10*ROW('Hygiene Data'!H137))="","",OFFSET('Hygiene Data'!$H$12,0,10*ROW('Hygiene Data'!H137)))</f>
        <v/>
      </c>
      <c r="EC143" s="330" t="str">
        <f ca="true">+IF(OFFSET('Hygiene Data'!$H$13,0,10*ROW('Hygiene Data'!H137))="","",OFFSET('Hygiene Data'!$H$13,0,10*ROW('Hygiene Data'!H137)))</f>
        <v/>
      </c>
      <c r="ED143" s="330" t="str">
        <f ca="true">+IF(OFFSET('Hygiene Data'!$I$11,0,10*ROW('Hygiene Data'!I137))="","",OFFSET('Hygiene Data'!$I$11,0,10*ROW('Hygiene Data'!I137)))</f>
        <v/>
      </c>
      <c r="EE143" s="330" t="str">
        <f ca="true">+IF(OFFSET('Hygiene Data'!$I$12,0,10*ROW('Hygiene Data'!I137))="","",OFFSET('Hygiene Data'!$I$12,0,10*ROW('Hygiene Data'!I137)))</f>
        <v/>
      </c>
      <c r="EF143" s="33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90"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30"/>
      <c r="BS144" s="330" t="str">
        <f ca="true">+IF(OFFSET('Water Data'!$D$27,0,10*ROW('Water Data'!D138))="","",OFFSET('Water Data'!$D$27,0,10*ROW('Water Data'!D138)))</f>
        <v/>
      </c>
      <c r="BT144" s="330" t="str">
        <f ca="true">+IF(OFFSET('Water Data'!$D$28,0,10*ROW('Water Data'!D138))="","",OFFSET('Water Data'!$D$28,0,10*ROW('Water Data'!D138)))</f>
        <v/>
      </c>
      <c r="BU144" s="330" t="str">
        <f ca="true">+IF(OFFSET('Water Data'!$D$29,0,10*ROW('Water Data'!D138))="","",OFFSET('Water Data'!$D$29,0,10*ROW('Water Data'!D138)))</f>
        <v/>
      </c>
      <c r="BV144" s="330" t="str">
        <f ca="true">+IF(OFFSET('Water Data'!$E$27,0,10*ROW('Water Data'!E138))="","",OFFSET('Water Data'!$E$27,0,10*ROW('Water Data'!E138)))</f>
        <v/>
      </c>
      <c r="BW144" s="330" t="str">
        <f ca="true">+IF(OFFSET('Water Data'!$E$28,0,10*ROW('Water Data'!E138))="","",OFFSET('Water Data'!$E$28,0,10*ROW('Water Data'!E138)))</f>
        <v/>
      </c>
      <c r="BX144" s="330" t="str">
        <f ca="true">+IF(OFFSET('Water Data'!$E$29,0,10*ROW('Water Data'!E138))="","",OFFSET('Water Data'!$E$29,0,10*ROW('Water Data'!E138)))</f>
        <v/>
      </c>
      <c r="BY144" s="330" t="str">
        <f ca="true">+IF(OFFSET('Water Data'!$F$27,0,10*ROW('Water Data'!F138))="","",OFFSET('Water Data'!$F$27,0,10*ROW('Water Data'!F138)))</f>
        <v/>
      </c>
      <c r="BZ144" s="330" t="str">
        <f ca="true">+IF(OFFSET('Water Data'!$F$28,0,10*ROW('Water Data'!F138))="","",OFFSET('Water Data'!$F$28,0,10*ROW('Water Data'!F138)))</f>
        <v/>
      </c>
      <c r="CA144" s="330" t="str">
        <f ca="true">+IF(OFFSET('Water Data'!$F$29,0,10*ROW('Water Data'!F138))="","",OFFSET('Water Data'!$F$29,0,10*ROW('Water Data'!F138)))</f>
        <v/>
      </c>
      <c r="CB144" s="330" t="str">
        <f ca="true">+IF(OFFSET('Water Data'!$G$27,0,10*ROW('Water Data'!G138))="","",OFFSET('Water Data'!$G$27,0,10*ROW('Water Data'!G138)))</f>
        <v/>
      </c>
      <c r="CC144" s="330" t="str">
        <f ca="true">+IF(OFFSET('Water Data'!$G$28,0,10*ROW('Water Data'!G138))="","",OFFSET('Water Data'!$G$28,0,10*ROW('Water Data'!G138)))</f>
        <v/>
      </c>
      <c r="CD144" s="330" t="str">
        <f ca="true">+IF(OFFSET('Water Data'!$G$29,0,10*ROW('Water Data'!G138))="","",OFFSET('Water Data'!$G$29,0,10*ROW('Water Data'!G138)))</f>
        <v/>
      </c>
      <c r="CE144" s="330" t="str">
        <f ca="true">+IF(OFFSET('Water Data'!$H$27,0,10*ROW('Water Data'!H138))="","",OFFSET('Water Data'!$H$27,0,10*ROW('Water Data'!H138)))</f>
        <v/>
      </c>
      <c r="CF144" s="330" t="str">
        <f ca="true">+IF(OFFSET('Water Data'!$H$28,0,10*ROW('Water Data'!H138))="","",OFFSET('Water Data'!$H$28,0,10*ROW('Water Data'!H138)))</f>
        <v/>
      </c>
      <c r="CG144" s="330" t="str">
        <f ca="true">+IF(OFFSET('Water Data'!$H$29,0,10*ROW('Water Data'!H138))="","",OFFSET('Water Data'!$H$29,0,10*ROW('Water Data'!H138)))</f>
        <v/>
      </c>
      <c r="CH144" s="330" t="str">
        <f ca="true">+IF(OFFSET('Water Data'!$I$27,0,10*ROW('Water Data'!I138))="","",OFFSET('Water Data'!$I$27,0,10*ROW('Water Data'!I138)))</f>
        <v/>
      </c>
      <c r="CI144" s="330" t="str">
        <f ca="true">+IF(OFFSET('Water Data'!$I$28,0,10*ROW('Water Data'!I138))="","",OFFSET('Water Data'!$I$28,0,10*ROW('Water Data'!I138)))</f>
        <v/>
      </c>
      <c r="CJ144" s="330" t="str">
        <f ca="true">+IF(OFFSET('Water Data'!$I$29,0,10*ROW('Water Data'!I138))="","",OFFSET('Water Data'!$I$29,0,10*ROW('Water Data'!I138)))</f>
        <v/>
      </c>
      <c r="CK144" s="330" t="str">
        <f ca="true">+IF(OFFSET('Sanitation Data'!$D$28,0,10*ROW('Sanitation Data'!D138))="","",OFFSET('Sanitation Data'!$D$28,0,10*ROW('Sanitation Data'!D138)))</f>
        <v/>
      </c>
      <c r="CL144" s="330" t="str">
        <f ca="true">+IF(OFFSET('Sanitation Data'!$D$29,0,10*ROW('Sanitation Data'!D138))="","",OFFSET('Sanitation Data'!$D$29,0,10*ROW('Sanitation Data'!D138)))</f>
        <v/>
      </c>
      <c r="CM144" s="330" t="str">
        <f ca="true">+IF(OFFSET('Sanitation Data'!$D$30,0,10*ROW('Sanitation Data'!D138))="","",OFFSET('Sanitation Data'!$D$30,0,10*ROW('Sanitation Data'!D138)))</f>
        <v/>
      </c>
      <c r="CN144" s="330" t="str">
        <f ca="true">+IF(OFFSET('Sanitation Data'!$D$31,0,10*ROW('Sanitation Data'!D138))="","",OFFSET('Sanitation Data'!$D$31,0,10*ROW('Sanitation Data'!D138)))</f>
        <v/>
      </c>
      <c r="CO144" s="330" t="str">
        <f ca="true">+IF(OFFSET('Sanitation Data'!$D$32,0,10*ROW('Sanitation Data'!D138))="","",OFFSET('Sanitation Data'!$D$32,0,10*ROW('Sanitation Data'!D138)))</f>
        <v/>
      </c>
      <c r="CP144" s="330" t="str">
        <f ca="true">+IF(OFFSET('Sanitation Data'!$E$28,0,10*ROW('Sanitation Data'!E138))="","",OFFSET('Sanitation Data'!$E$28,0,10*ROW('Sanitation Data'!E138)))</f>
        <v/>
      </c>
      <c r="CQ144" s="330" t="str">
        <f ca="true">+IF(OFFSET('Sanitation Data'!$E$29,0,10*ROW('Sanitation Data'!E138))="","",OFFSET('Sanitation Data'!$E$29,0,10*ROW('Sanitation Data'!E138)))</f>
        <v/>
      </c>
      <c r="CR144" s="330" t="str">
        <f ca="true">+IF(OFFSET('Sanitation Data'!$E$30,0,10*ROW('Sanitation Data'!E138))="","",OFFSET('Sanitation Data'!$E$30,0,10*ROW('Sanitation Data'!E138)))</f>
        <v/>
      </c>
      <c r="CS144" s="330" t="str">
        <f ca="true">+IF(OFFSET('Sanitation Data'!$E$31,0,10*ROW('Sanitation Data'!E138))="","",OFFSET('Sanitation Data'!$E$31,0,10*ROW('Sanitation Data'!E138)))</f>
        <v/>
      </c>
      <c r="CT144" s="330" t="str">
        <f ca="true">+IF(OFFSET('Sanitation Data'!$E$32,0,10*ROW('Sanitation Data'!E138))="","",OFFSET('Sanitation Data'!$E$32,0,10*ROW('Sanitation Data'!E138)))</f>
        <v/>
      </c>
      <c r="CU144" s="330" t="str">
        <f ca="true">+IF(OFFSET('Sanitation Data'!$F$28,0,10*ROW('Sanitation Data'!F138))="","",OFFSET('Sanitation Data'!$F$28,0,10*ROW('Sanitation Data'!F138)))</f>
        <v/>
      </c>
      <c r="CV144" s="330" t="str">
        <f ca="true">+IF(OFFSET('Sanitation Data'!$F$29,0,10*ROW('Sanitation Data'!F138))="","",OFFSET('Sanitation Data'!$F$29,0,10*ROW('Sanitation Data'!F138)))</f>
        <v/>
      </c>
      <c r="CW144" s="330" t="str">
        <f ca="true">+IF(OFFSET('Sanitation Data'!$F$30,0,10*ROW('Sanitation Data'!F138))="","",OFFSET('Sanitation Data'!$F$30,0,10*ROW('Sanitation Data'!F138)))</f>
        <v/>
      </c>
      <c r="CX144" s="330" t="str">
        <f ca="true">+IF(OFFSET('Sanitation Data'!$F$31,0,10*ROW('Sanitation Data'!F138))="","",OFFSET('Sanitation Data'!$F$31,0,10*ROW('Sanitation Data'!F138)))</f>
        <v/>
      </c>
      <c r="CY144" s="330" t="str">
        <f ca="true">+IF(OFFSET('Sanitation Data'!$F$32,0,10*ROW('Sanitation Data'!F138))="","",OFFSET('Sanitation Data'!$F$32,0,10*ROW('Sanitation Data'!F138)))</f>
        <v/>
      </c>
      <c r="CZ144" s="330" t="str">
        <f ca="true">+IF(OFFSET('Sanitation Data'!$G$28,0,10*ROW('Sanitation Data'!G138))="","",OFFSET('Sanitation Data'!$G$28,0,10*ROW('Sanitation Data'!G138)))</f>
        <v/>
      </c>
      <c r="DA144" s="330" t="str">
        <f ca="true">+IF(OFFSET('Sanitation Data'!$G$29,0,10*ROW('Sanitation Data'!G138))="","",OFFSET('Sanitation Data'!$G$29,0,10*ROW('Sanitation Data'!G138)))</f>
        <v/>
      </c>
      <c r="DB144" s="330" t="str">
        <f ca="true">+IF(OFFSET('Sanitation Data'!$G$30,0,10*ROW('Sanitation Data'!G138))="","",OFFSET('Sanitation Data'!$G$30,0,10*ROW('Sanitation Data'!G138)))</f>
        <v/>
      </c>
      <c r="DC144" s="330" t="str">
        <f ca="true">+IF(OFFSET('Sanitation Data'!$G$31,0,10*ROW('Sanitation Data'!G138))="","",OFFSET('Sanitation Data'!$G$31,0,10*ROW('Sanitation Data'!G138)))</f>
        <v/>
      </c>
      <c r="DD144" s="330" t="str">
        <f ca="true">+IF(OFFSET('Sanitation Data'!$G$32,0,10*ROW('Sanitation Data'!G138))="","",OFFSET('Sanitation Data'!$G$32,0,10*ROW('Sanitation Data'!G138)))</f>
        <v/>
      </c>
      <c r="DE144" s="330" t="str">
        <f ca="true">+IF(OFFSET('Sanitation Data'!$H$28,0,10*ROW('Sanitation Data'!H138))="","",OFFSET('Sanitation Data'!$H$28,0,10*ROW('Sanitation Data'!H138)))</f>
        <v/>
      </c>
      <c r="DF144" s="330" t="str">
        <f ca="true">+IF(OFFSET('Sanitation Data'!$H$29,0,10*ROW('Sanitation Data'!H138))="","",OFFSET('Sanitation Data'!$H$29,0,10*ROW('Sanitation Data'!H138)))</f>
        <v/>
      </c>
      <c r="DG144" s="330" t="str">
        <f ca="true">+IF(OFFSET('Sanitation Data'!$H$30,0,10*ROW('Sanitation Data'!H138))="","",OFFSET('Sanitation Data'!$H$30,0,10*ROW('Sanitation Data'!H138)))</f>
        <v/>
      </c>
      <c r="DH144" s="330" t="str">
        <f ca="true">+IF(OFFSET('Sanitation Data'!$H$31,0,10*ROW('Sanitation Data'!H138))="","",OFFSET('Sanitation Data'!$H$31,0,10*ROW('Sanitation Data'!H138)))</f>
        <v/>
      </c>
      <c r="DI144" s="330" t="str">
        <f ca="true">+IF(OFFSET('Sanitation Data'!$H$32,0,10*ROW('Sanitation Data'!H138))="","",OFFSET('Sanitation Data'!$H$32,0,10*ROW('Sanitation Data'!H138)))</f>
        <v/>
      </c>
      <c r="DJ144" s="330" t="str">
        <f ca="true">+IF(OFFSET('Sanitation Data'!$I$28,0,10*ROW('Sanitation Data'!I138))="","",OFFSET('Sanitation Data'!$I$28,0,10*ROW('Sanitation Data'!I138)))</f>
        <v/>
      </c>
      <c r="DK144" s="330" t="str">
        <f ca="true">+IF(OFFSET('Sanitation Data'!$I$29,0,10*ROW('Sanitation Data'!I138))="","",OFFSET('Sanitation Data'!$I$29,0,10*ROW('Sanitation Data'!I138)))</f>
        <v/>
      </c>
      <c r="DL144" s="330" t="str">
        <f ca="true">+IF(OFFSET('Sanitation Data'!$I$30,0,10*ROW('Sanitation Data'!I138))="","",OFFSET('Sanitation Data'!$I$30,0,10*ROW('Sanitation Data'!I138)))</f>
        <v/>
      </c>
      <c r="DM144" s="330" t="str">
        <f ca="true">+IF(OFFSET('Sanitation Data'!$I$31,0,10*ROW('Sanitation Data'!I138))="","",OFFSET('Sanitation Data'!$I$31,0,10*ROW('Sanitation Data'!I138)))</f>
        <v/>
      </c>
      <c r="DN144" s="330" t="str">
        <f ca="true">+IF(OFFSET('Sanitation Data'!$I$32,0,10*ROW('Sanitation Data'!I138))="","",OFFSET('Sanitation Data'!$I$32,0,10*ROW('Sanitation Data'!I138)))</f>
        <v/>
      </c>
      <c r="DO144" s="330" t="str">
        <f ca="true">+IF(OFFSET('Hygiene Data'!$D$11,0,10*ROW('Hygiene Data'!D138))="","",OFFSET('Hygiene Data'!$D$11,0,10*ROW('Hygiene Data'!D138)))</f>
        <v/>
      </c>
      <c r="DP144" s="330" t="str">
        <f ca="true">+IF(OFFSET('Hygiene Data'!$D$12,0,10*ROW('Hygiene Data'!D138))="","",OFFSET('Hygiene Data'!$D$12,0,10*ROW('Hygiene Data'!D138)))</f>
        <v/>
      </c>
      <c r="DQ144" s="330" t="str">
        <f ca="true">+IF(OFFSET('Hygiene Data'!$D$13,0,10*ROW('Hygiene Data'!D138))="","",OFFSET('Hygiene Data'!$D$13,0,10*ROW('Hygiene Data'!D138)))</f>
        <v/>
      </c>
      <c r="DR144" s="330" t="str">
        <f ca="true">+IF(OFFSET('Hygiene Data'!$E$11,0,10*ROW('Hygiene Data'!E138))="","",OFFSET('Hygiene Data'!$E$11,0,10*ROW('Hygiene Data'!E138)))</f>
        <v/>
      </c>
      <c r="DS144" s="330" t="str">
        <f ca="true">+IF(OFFSET('Hygiene Data'!$E$12,0,10*ROW('Hygiene Data'!E138))="","",OFFSET('Hygiene Data'!$E$12,0,10*ROW('Hygiene Data'!E138)))</f>
        <v/>
      </c>
      <c r="DT144" s="330" t="str">
        <f ca="true">+IF(OFFSET('Hygiene Data'!$E$13,0,10*ROW('Hygiene Data'!E138))="","",OFFSET('Hygiene Data'!$E$13,0,10*ROW('Hygiene Data'!E138)))</f>
        <v/>
      </c>
      <c r="DU144" s="330" t="str">
        <f ca="true">+IF(OFFSET('Hygiene Data'!$F$11,0,10*ROW('Hygiene Data'!F138))="","",OFFSET('Hygiene Data'!$F$11,0,10*ROW('Hygiene Data'!F138)))</f>
        <v/>
      </c>
      <c r="DV144" s="330" t="str">
        <f ca="true">+IF(OFFSET('Hygiene Data'!$F$12,0,10*ROW('Hygiene Data'!F138))="","",OFFSET('Hygiene Data'!$F$12,0,10*ROW('Hygiene Data'!F138)))</f>
        <v/>
      </c>
      <c r="DW144" s="330" t="str">
        <f ca="true">+IF(OFFSET('Hygiene Data'!$F$13,0,10*ROW('Hygiene Data'!F138))="","",OFFSET('Hygiene Data'!$F$13,0,10*ROW('Hygiene Data'!F138)))</f>
        <v/>
      </c>
      <c r="DX144" s="330" t="str">
        <f ca="true">+IF(OFFSET('Hygiene Data'!$G$11,0,10*ROW('Hygiene Data'!G138))="","",OFFSET('Hygiene Data'!$G$11,0,10*ROW('Hygiene Data'!G138)))</f>
        <v/>
      </c>
      <c r="DY144" s="330" t="str">
        <f ca="true">+IF(OFFSET('Hygiene Data'!$G$12,0,10*ROW('Hygiene Data'!G138))="","",OFFSET('Hygiene Data'!$G$12,0,10*ROW('Hygiene Data'!G138)))</f>
        <v/>
      </c>
      <c r="DZ144" s="330" t="str">
        <f ca="true">+IF(OFFSET('Hygiene Data'!$G$13,0,10*ROW('Hygiene Data'!G138))="","",OFFSET('Hygiene Data'!$G$13,0,10*ROW('Hygiene Data'!G138)))</f>
        <v/>
      </c>
      <c r="EA144" s="330" t="str">
        <f ca="true">+IF(OFFSET('Hygiene Data'!$H$11,0,10*ROW('Hygiene Data'!H138))="","",OFFSET('Hygiene Data'!$H$11,0,10*ROW('Hygiene Data'!H138)))</f>
        <v/>
      </c>
      <c r="EB144" s="330" t="str">
        <f ca="true">+IF(OFFSET('Hygiene Data'!$H$12,0,10*ROW('Hygiene Data'!H138))="","",OFFSET('Hygiene Data'!$H$12,0,10*ROW('Hygiene Data'!H138)))</f>
        <v/>
      </c>
      <c r="EC144" s="330" t="str">
        <f ca="true">+IF(OFFSET('Hygiene Data'!$H$13,0,10*ROW('Hygiene Data'!H138))="","",OFFSET('Hygiene Data'!$H$13,0,10*ROW('Hygiene Data'!H138)))</f>
        <v/>
      </c>
      <c r="ED144" s="330" t="str">
        <f ca="true">+IF(OFFSET('Hygiene Data'!$I$11,0,10*ROW('Hygiene Data'!I138))="","",OFFSET('Hygiene Data'!$I$11,0,10*ROW('Hygiene Data'!I138)))</f>
        <v/>
      </c>
      <c r="EE144" s="330" t="str">
        <f ca="true">+IF(OFFSET('Hygiene Data'!$I$12,0,10*ROW('Hygiene Data'!I138))="","",OFFSET('Hygiene Data'!$I$12,0,10*ROW('Hygiene Data'!I138)))</f>
        <v/>
      </c>
      <c r="EF144" s="33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90"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30"/>
      <c r="BS145" s="330" t="str">
        <f ca="true">+IF(OFFSET('Water Data'!$D$27,0,10*ROW('Water Data'!D139))="","",OFFSET('Water Data'!$D$27,0,10*ROW('Water Data'!D139)))</f>
        <v/>
      </c>
      <c r="BT145" s="330" t="str">
        <f ca="true">+IF(OFFSET('Water Data'!$D$28,0,10*ROW('Water Data'!D139))="","",OFFSET('Water Data'!$D$28,0,10*ROW('Water Data'!D139)))</f>
        <v/>
      </c>
      <c r="BU145" s="330" t="str">
        <f ca="true">+IF(OFFSET('Water Data'!$D$29,0,10*ROW('Water Data'!D139))="","",OFFSET('Water Data'!$D$29,0,10*ROW('Water Data'!D139)))</f>
        <v/>
      </c>
      <c r="BV145" s="330" t="str">
        <f ca="true">+IF(OFFSET('Water Data'!$E$27,0,10*ROW('Water Data'!E139))="","",OFFSET('Water Data'!$E$27,0,10*ROW('Water Data'!E139)))</f>
        <v/>
      </c>
      <c r="BW145" s="330" t="str">
        <f ca="true">+IF(OFFSET('Water Data'!$E$28,0,10*ROW('Water Data'!E139))="","",OFFSET('Water Data'!$E$28,0,10*ROW('Water Data'!E139)))</f>
        <v/>
      </c>
      <c r="BX145" s="330" t="str">
        <f ca="true">+IF(OFFSET('Water Data'!$E$29,0,10*ROW('Water Data'!E139))="","",OFFSET('Water Data'!$E$29,0,10*ROW('Water Data'!E139)))</f>
        <v/>
      </c>
      <c r="BY145" s="330" t="str">
        <f ca="true">+IF(OFFSET('Water Data'!$F$27,0,10*ROW('Water Data'!F139))="","",OFFSET('Water Data'!$F$27,0,10*ROW('Water Data'!F139)))</f>
        <v/>
      </c>
      <c r="BZ145" s="330" t="str">
        <f ca="true">+IF(OFFSET('Water Data'!$F$28,0,10*ROW('Water Data'!F139))="","",OFFSET('Water Data'!$F$28,0,10*ROW('Water Data'!F139)))</f>
        <v/>
      </c>
      <c r="CA145" s="330" t="str">
        <f ca="true">+IF(OFFSET('Water Data'!$F$29,0,10*ROW('Water Data'!F139))="","",OFFSET('Water Data'!$F$29,0,10*ROW('Water Data'!F139)))</f>
        <v/>
      </c>
      <c r="CB145" s="330" t="str">
        <f ca="true">+IF(OFFSET('Water Data'!$G$27,0,10*ROW('Water Data'!G139))="","",OFFSET('Water Data'!$G$27,0,10*ROW('Water Data'!G139)))</f>
        <v/>
      </c>
      <c r="CC145" s="330" t="str">
        <f ca="true">+IF(OFFSET('Water Data'!$G$28,0,10*ROW('Water Data'!G139))="","",OFFSET('Water Data'!$G$28,0,10*ROW('Water Data'!G139)))</f>
        <v/>
      </c>
      <c r="CD145" s="330" t="str">
        <f ca="true">+IF(OFFSET('Water Data'!$G$29,0,10*ROW('Water Data'!G139))="","",OFFSET('Water Data'!$G$29,0,10*ROW('Water Data'!G139)))</f>
        <v/>
      </c>
      <c r="CE145" s="330" t="str">
        <f ca="true">+IF(OFFSET('Water Data'!$H$27,0,10*ROW('Water Data'!H139))="","",OFFSET('Water Data'!$H$27,0,10*ROW('Water Data'!H139)))</f>
        <v/>
      </c>
      <c r="CF145" s="330" t="str">
        <f ca="true">+IF(OFFSET('Water Data'!$H$28,0,10*ROW('Water Data'!H139))="","",OFFSET('Water Data'!$H$28,0,10*ROW('Water Data'!H139)))</f>
        <v/>
      </c>
      <c r="CG145" s="330" t="str">
        <f ca="true">+IF(OFFSET('Water Data'!$H$29,0,10*ROW('Water Data'!H139))="","",OFFSET('Water Data'!$H$29,0,10*ROW('Water Data'!H139)))</f>
        <v/>
      </c>
      <c r="CH145" s="330" t="str">
        <f ca="true">+IF(OFFSET('Water Data'!$I$27,0,10*ROW('Water Data'!I139))="","",OFFSET('Water Data'!$I$27,0,10*ROW('Water Data'!I139)))</f>
        <v/>
      </c>
      <c r="CI145" s="330" t="str">
        <f ca="true">+IF(OFFSET('Water Data'!$I$28,0,10*ROW('Water Data'!I139))="","",OFFSET('Water Data'!$I$28,0,10*ROW('Water Data'!I139)))</f>
        <v/>
      </c>
      <c r="CJ145" s="330" t="str">
        <f ca="true">+IF(OFFSET('Water Data'!$I$29,0,10*ROW('Water Data'!I139))="","",OFFSET('Water Data'!$I$29,0,10*ROW('Water Data'!I139)))</f>
        <v/>
      </c>
      <c r="CK145" s="330" t="str">
        <f ca="true">+IF(OFFSET('Sanitation Data'!$D$28,0,10*ROW('Sanitation Data'!D139))="","",OFFSET('Sanitation Data'!$D$28,0,10*ROW('Sanitation Data'!D139)))</f>
        <v/>
      </c>
      <c r="CL145" s="330" t="str">
        <f ca="true">+IF(OFFSET('Sanitation Data'!$D$29,0,10*ROW('Sanitation Data'!D139))="","",OFFSET('Sanitation Data'!$D$29,0,10*ROW('Sanitation Data'!D139)))</f>
        <v/>
      </c>
      <c r="CM145" s="330" t="str">
        <f ca="true">+IF(OFFSET('Sanitation Data'!$D$30,0,10*ROW('Sanitation Data'!D139))="","",OFFSET('Sanitation Data'!$D$30,0,10*ROW('Sanitation Data'!D139)))</f>
        <v/>
      </c>
      <c r="CN145" s="330" t="str">
        <f ca="true">+IF(OFFSET('Sanitation Data'!$D$31,0,10*ROW('Sanitation Data'!D139))="","",OFFSET('Sanitation Data'!$D$31,0,10*ROW('Sanitation Data'!D139)))</f>
        <v/>
      </c>
      <c r="CO145" s="330" t="str">
        <f ca="true">+IF(OFFSET('Sanitation Data'!$D$32,0,10*ROW('Sanitation Data'!D139))="","",OFFSET('Sanitation Data'!$D$32,0,10*ROW('Sanitation Data'!D139)))</f>
        <v/>
      </c>
      <c r="CP145" s="330" t="str">
        <f ca="true">+IF(OFFSET('Sanitation Data'!$E$28,0,10*ROW('Sanitation Data'!E139))="","",OFFSET('Sanitation Data'!$E$28,0,10*ROW('Sanitation Data'!E139)))</f>
        <v/>
      </c>
      <c r="CQ145" s="330" t="str">
        <f ca="true">+IF(OFFSET('Sanitation Data'!$E$29,0,10*ROW('Sanitation Data'!E139))="","",OFFSET('Sanitation Data'!$E$29,0,10*ROW('Sanitation Data'!E139)))</f>
        <v/>
      </c>
      <c r="CR145" s="330" t="str">
        <f ca="true">+IF(OFFSET('Sanitation Data'!$E$30,0,10*ROW('Sanitation Data'!E139))="","",OFFSET('Sanitation Data'!$E$30,0,10*ROW('Sanitation Data'!E139)))</f>
        <v/>
      </c>
      <c r="CS145" s="330" t="str">
        <f ca="true">+IF(OFFSET('Sanitation Data'!$E$31,0,10*ROW('Sanitation Data'!E139))="","",OFFSET('Sanitation Data'!$E$31,0,10*ROW('Sanitation Data'!E139)))</f>
        <v/>
      </c>
      <c r="CT145" s="330" t="str">
        <f ca="true">+IF(OFFSET('Sanitation Data'!$E$32,0,10*ROW('Sanitation Data'!E139))="","",OFFSET('Sanitation Data'!$E$32,0,10*ROW('Sanitation Data'!E139)))</f>
        <v/>
      </c>
      <c r="CU145" s="330" t="str">
        <f ca="true">+IF(OFFSET('Sanitation Data'!$F$28,0,10*ROW('Sanitation Data'!F139))="","",OFFSET('Sanitation Data'!$F$28,0,10*ROW('Sanitation Data'!F139)))</f>
        <v/>
      </c>
      <c r="CV145" s="330" t="str">
        <f ca="true">+IF(OFFSET('Sanitation Data'!$F$29,0,10*ROW('Sanitation Data'!F139))="","",OFFSET('Sanitation Data'!$F$29,0,10*ROW('Sanitation Data'!F139)))</f>
        <v/>
      </c>
      <c r="CW145" s="330" t="str">
        <f ca="true">+IF(OFFSET('Sanitation Data'!$F$30,0,10*ROW('Sanitation Data'!F139))="","",OFFSET('Sanitation Data'!$F$30,0,10*ROW('Sanitation Data'!F139)))</f>
        <v/>
      </c>
      <c r="CX145" s="330" t="str">
        <f ca="true">+IF(OFFSET('Sanitation Data'!$F$31,0,10*ROW('Sanitation Data'!F139))="","",OFFSET('Sanitation Data'!$F$31,0,10*ROW('Sanitation Data'!F139)))</f>
        <v/>
      </c>
      <c r="CY145" s="330" t="str">
        <f ca="true">+IF(OFFSET('Sanitation Data'!$F$32,0,10*ROW('Sanitation Data'!F139))="","",OFFSET('Sanitation Data'!$F$32,0,10*ROW('Sanitation Data'!F139)))</f>
        <v/>
      </c>
      <c r="CZ145" s="330" t="str">
        <f ca="true">+IF(OFFSET('Sanitation Data'!$G$28,0,10*ROW('Sanitation Data'!G139))="","",OFFSET('Sanitation Data'!$G$28,0,10*ROW('Sanitation Data'!G139)))</f>
        <v/>
      </c>
      <c r="DA145" s="330" t="str">
        <f ca="true">+IF(OFFSET('Sanitation Data'!$G$29,0,10*ROW('Sanitation Data'!G139))="","",OFFSET('Sanitation Data'!$G$29,0,10*ROW('Sanitation Data'!G139)))</f>
        <v/>
      </c>
      <c r="DB145" s="330" t="str">
        <f ca="true">+IF(OFFSET('Sanitation Data'!$G$30,0,10*ROW('Sanitation Data'!G139))="","",OFFSET('Sanitation Data'!$G$30,0,10*ROW('Sanitation Data'!G139)))</f>
        <v/>
      </c>
      <c r="DC145" s="330" t="str">
        <f ca="true">+IF(OFFSET('Sanitation Data'!$G$31,0,10*ROW('Sanitation Data'!G139))="","",OFFSET('Sanitation Data'!$G$31,0,10*ROW('Sanitation Data'!G139)))</f>
        <v/>
      </c>
      <c r="DD145" s="330" t="str">
        <f ca="true">+IF(OFFSET('Sanitation Data'!$G$32,0,10*ROW('Sanitation Data'!G139))="","",OFFSET('Sanitation Data'!$G$32,0,10*ROW('Sanitation Data'!G139)))</f>
        <v/>
      </c>
      <c r="DE145" s="330" t="str">
        <f ca="true">+IF(OFFSET('Sanitation Data'!$H$28,0,10*ROW('Sanitation Data'!H139))="","",OFFSET('Sanitation Data'!$H$28,0,10*ROW('Sanitation Data'!H139)))</f>
        <v/>
      </c>
      <c r="DF145" s="330" t="str">
        <f ca="true">+IF(OFFSET('Sanitation Data'!$H$29,0,10*ROW('Sanitation Data'!H139))="","",OFFSET('Sanitation Data'!$H$29,0,10*ROW('Sanitation Data'!H139)))</f>
        <v/>
      </c>
      <c r="DG145" s="330" t="str">
        <f ca="true">+IF(OFFSET('Sanitation Data'!$H$30,0,10*ROW('Sanitation Data'!H139))="","",OFFSET('Sanitation Data'!$H$30,0,10*ROW('Sanitation Data'!H139)))</f>
        <v/>
      </c>
      <c r="DH145" s="330" t="str">
        <f ca="true">+IF(OFFSET('Sanitation Data'!$H$31,0,10*ROW('Sanitation Data'!H139))="","",OFFSET('Sanitation Data'!$H$31,0,10*ROW('Sanitation Data'!H139)))</f>
        <v/>
      </c>
      <c r="DI145" s="330" t="str">
        <f ca="true">+IF(OFFSET('Sanitation Data'!$H$32,0,10*ROW('Sanitation Data'!H139))="","",OFFSET('Sanitation Data'!$H$32,0,10*ROW('Sanitation Data'!H139)))</f>
        <v/>
      </c>
      <c r="DJ145" s="330" t="str">
        <f ca="true">+IF(OFFSET('Sanitation Data'!$I$28,0,10*ROW('Sanitation Data'!I139))="","",OFFSET('Sanitation Data'!$I$28,0,10*ROW('Sanitation Data'!I139)))</f>
        <v/>
      </c>
      <c r="DK145" s="330" t="str">
        <f ca="true">+IF(OFFSET('Sanitation Data'!$I$29,0,10*ROW('Sanitation Data'!I139))="","",OFFSET('Sanitation Data'!$I$29,0,10*ROW('Sanitation Data'!I139)))</f>
        <v/>
      </c>
      <c r="DL145" s="330" t="str">
        <f ca="true">+IF(OFFSET('Sanitation Data'!$I$30,0,10*ROW('Sanitation Data'!I139))="","",OFFSET('Sanitation Data'!$I$30,0,10*ROW('Sanitation Data'!I139)))</f>
        <v/>
      </c>
      <c r="DM145" s="330" t="str">
        <f ca="true">+IF(OFFSET('Sanitation Data'!$I$31,0,10*ROW('Sanitation Data'!I139))="","",OFFSET('Sanitation Data'!$I$31,0,10*ROW('Sanitation Data'!I139)))</f>
        <v/>
      </c>
      <c r="DN145" s="330" t="str">
        <f ca="true">+IF(OFFSET('Sanitation Data'!$I$32,0,10*ROW('Sanitation Data'!I139))="","",OFFSET('Sanitation Data'!$I$32,0,10*ROW('Sanitation Data'!I139)))</f>
        <v/>
      </c>
      <c r="DO145" s="330" t="str">
        <f ca="true">+IF(OFFSET('Hygiene Data'!$D$11,0,10*ROW('Hygiene Data'!D139))="","",OFFSET('Hygiene Data'!$D$11,0,10*ROW('Hygiene Data'!D139)))</f>
        <v/>
      </c>
      <c r="DP145" s="330" t="str">
        <f ca="true">+IF(OFFSET('Hygiene Data'!$D$12,0,10*ROW('Hygiene Data'!D139))="","",OFFSET('Hygiene Data'!$D$12,0,10*ROW('Hygiene Data'!D139)))</f>
        <v/>
      </c>
      <c r="DQ145" s="330" t="str">
        <f ca="true">+IF(OFFSET('Hygiene Data'!$D$13,0,10*ROW('Hygiene Data'!D139))="","",OFFSET('Hygiene Data'!$D$13,0,10*ROW('Hygiene Data'!D139)))</f>
        <v/>
      </c>
      <c r="DR145" s="330" t="str">
        <f ca="true">+IF(OFFSET('Hygiene Data'!$E$11,0,10*ROW('Hygiene Data'!E139))="","",OFFSET('Hygiene Data'!$E$11,0,10*ROW('Hygiene Data'!E139)))</f>
        <v/>
      </c>
      <c r="DS145" s="330" t="str">
        <f ca="true">+IF(OFFSET('Hygiene Data'!$E$12,0,10*ROW('Hygiene Data'!E139))="","",OFFSET('Hygiene Data'!$E$12,0,10*ROW('Hygiene Data'!E139)))</f>
        <v/>
      </c>
      <c r="DT145" s="330" t="str">
        <f ca="true">+IF(OFFSET('Hygiene Data'!$E$13,0,10*ROW('Hygiene Data'!E139))="","",OFFSET('Hygiene Data'!$E$13,0,10*ROW('Hygiene Data'!E139)))</f>
        <v/>
      </c>
      <c r="DU145" s="330" t="str">
        <f ca="true">+IF(OFFSET('Hygiene Data'!$F$11,0,10*ROW('Hygiene Data'!F139))="","",OFFSET('Hygiene Data'!$F$11,0,10*ROW('Hygiene Data'!F139)))</f>
        <v/>
      </c>
      <c r="DV145" s="330" t="str">
        <f ca="true">+IF(OFFSET('Hygiene Data'!$F$12,0,10*ROW('Hygiene Data'!F139))="","",OFFSET('Hygiene Data'!$F$12,0,10*ROW('Hygiene Data'!F139)))</f>
        <v/>
      </c>
      <c r="DW145" s="330" t="str">
        <f ca="true">+IF(OFFSET('Hygiene Data'!$F$13,0,10*ROW('Hygiene Data'!F139))="","",OFFSET('Hygiene Data'!$F$13,0,10*ROW('Hygiene Data'!F139)))</f>
        <v/>
      </c>
      <c r="DX145" s="330" t="str">
        <f ca="true">+IF(OFFSET('Hygiene Data'!$G$11,0,10*ROW('Hygiene Data'!G139))="","",OFFSET('Hygiene Data'!$G$11,0,10*ROW('Hygiene Data'!G139)))</f>
        <v/>
      </c>
      <c r="DY145" s="330" t="str">
        <f ca="true">+IF(OFFSET('Hygiene Data'!$G$12,0,10*ROW('Hygiene Data'!G139))="","",OFFSET('Hygiene Data'!$G$12,0,10*ROW('Hygiene Data'!G139)))</f>
        <v/>
      </c>
      <c r="DZ145" s="330" t="str">
        <f ca="true">+IF(OFFSET('Hygiene Data'!$G$13,0,10*ROW('Hygiene Data'!G139))="","",OFFSET('Hygiene Data'!$G$13,0,10*ROW('Hygiene Data'!G139)))</f>
        <v/>
      </c>
      <c r="EA145" s="330" t="str">
        <f ca="true">+IF(OFFSET('Hygiene Data'!$H$11,0,10*ROW('Hygiene Data'!H139))="","",OFFSET('Hygiene Data'!$H$11,0,10*ROW('Hygiene Data'!H139)))</f>
        <v/>
      </c>
      <c r="EB145" s="330" t="str">
        <f ca="true">+IF(OFFSET('Hygiene Data'!$H$12,0,10*ROW('Hygiene Data'!H139))="","",OFFSET('Hygiene Data'!$H$12,0,10*ROW('Hygiene Data'!H139)))</f>
        <v/>
      </c>
      <c r="EC145" s="330" t="str">
        <f ca="true">+IF(OFFSET('Hygiene Data'!$H$13,0,10*ROW('Hygiene Data'!H139))="","",OFFSET('Hygiene Data'!$H$13,0,10*ROW('Hygiene Data'!H139)))</f>
        <v/>
      </c>
      <c r="ED145" s="330" t="str">
        <f ca="true">+IF(OFFSET('Hygiene Data'!$I$11,0,10*ROW('Hygiene Data'!I139))="","",OFFSET('Hygiene Data'!$I$11,0,10*ROW('Hygiene Data'!I139)))</f>
        <v/>
      </c>
      <c r="EE145" s="330" t="str">
        <f ca="true">+IF(OFFSET('Hygiene Data'!$I$12,0,10*ROW('Hygiene Data'!I139))="","",OFFSET('Hygiene Data'!$I$12,0,10*ROW('Hygiene Data'!I139)))</f>
        <v/>
      </c>
      <c r="EF145" s="33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90"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30"/>
      <c r="BS146" s="330" t="str">
        <f ca="true">+IF(OFFSET('Water Data'!$D$27,0,10*ROW('Water Data'!D140))="","",OFFSET('Water Data'!$D$27,0,10*ROW('Water Data'!D140)))</f>
        <v/>
      </c>
      <c r="BT146" s="330" t="str">
        <f ca="true">+IF(OFFSET('Water Data'!$D$28,0,10*ROW('Water Data'!D140))="","",OFFSET('Water Data'!$D$28,0,10*ROW('Water Data'!D140)))</f>
        <v/>
      </c>
      <c r="BU146" s="330" t="str">
        <f ca="true">+IF(OFFSET('Water Data'!$D$29,0,10*ROW('Water Data'!D140))="","",OFFSET('Water Data'!$D$29,0,10*ROW('Water Data'!D140)))</f>
        <v/>
      </c>
      <c r="BV146" s="330" t="str">
        <f ca="true">+IF(OFFSET('Water Data'!$E$27,0,10*ROW('Water Data'!E140))="","",OFFSET('Water Data'!$E$27,0,10*ROW('Water Data'!E140)))</f>
        <v/>
      </c>
      <c r="BW146" s="330" t="str">
        <f ca="true">+IF(OFFSET('Water Data'!$E$28,0,10*ROW('Water Data'!E140))="","",OFFSET('Water Data'!$E$28,0,10*ROW('Water Data'!E140)))</f>
        <v/>
      </c>
      <c r="BX146" s="330" t="str">
        <f ca="true">+IF(OFFSET('Water Data'!$E$29,0,10*ROW('Water Data'!E140))="","",OFFSET('Water Data'!$E$29,0,10*ROW('Water Data'!E140)))</f>
        <v/>
      </c>
      <c r="BY146" s="330" t="str">
        <f ca="true">+IF(OFFSET('Water Data'!$F$27,0,10*ROW('Water Data'!F140))="","",OFFSET('Water Data'!$F$27,0,10*ROW('Water Data'!F140)))</f>
        <v/>
      </c>
      <c r="BZ146" s="330" t="str">
        <f ca="true">+IF(OFFSET('Water Data'!$F$28,0,10*ROW('Water Data'!F140))="","",OFFSET('Water Data'!$F$28,0,10*ROW('Water Data'!F140)))</f>
        <v/>
      </c>
      <c r="CA146" s="330" t="str">
        <f ca="true">+IF(OFFSET('Water Data'!$F$29,0,10*ROW('Water Data'!F140))="","",OFFSET('Water Data'!$F$29,0,10*ROW('Water Data'!F140)))</f>
        <v/>
      </c>
      <c r="CB146" s="330" t="str">
        <f ca="true">+IF(OFFSET('Water Data'!$G$27,0,10*ROW('Water Data'!G140))="","",OFFSET('Water Data'!$G$27,0,10*ROW('Water Data'!G140)))</f>
        <v/>
      </c>
      <c r="CC146" s="330" t="str">
        <f ca="true">+IF(OFFSET('Water Data'!$G$28,0,10*ROW('Water Data'!G140))="","",OFFSET('Water Data'!$G$28,0,10*ROW('Water Data'!G140)))</f>
        <v/>
      </c>
      <c r="CD146" s="330" t="str">
        <f ca="true">+IF(OFFSET('Water Data'!$G$29,0,10*ROW('Water Data'!G140))="","",OFFSET('Water Data'!$G$29,0,10*ROW('Water Data'!G140)))</f>
        <v/>
      </c>
      <c r="CE146" s="330" t="str">
        <f ca="true">+IF(OFFSET('Water Data'!$H$27,0,10*ROW('Water Data'!H140))="","",OFFSET('Water Data'!$H$27,0,10*ROW('Water Data'!H140)))</f>
        <v/>
      </c>
      <c r="CF146" s="330" t="str">
        <f ca="true">+IF(OFFSET('Water Data'!$H$28,0,10*ROW('Water Data'!H140))="","",OFFSET('Water Data'!$H$28,0,10*ROW('Water Data'!H140)))</f>
        <v/>
      </c>
      <c r="CG146" s="330" t="str">
        <f ca="true">+IF(OFFSET('Water Data'!$H$29,0,10*ROW('Water Data'!H140))="","",OFFSET('Water Data'!$H$29,0,10*ROW('Water Data'!H140)))</f>
        <v/>
      </c>
      <c r="CH146" s="330" t="str">
        <f ca="true">+IF(OFFSET('Water Data'!$I$27,0,10*ROW('Water Data'!I140))="","",OFFSET('Water Data'!$I$27,0,10*ROW('Water Data'!I140)))</f>
        <v/>
      </c>
      <c r="CI146" s="330" t="str">
        <f ca="true">+IF(OFFSET('Water Data'!$I$28,0,10*ROW('Water Data'!I140))="","",OFFSET('Water Data'!$I$28,0,10*ROW('Water Data'!I140)))</f>
        <v/>
      </c>
      <c r="CJ146" s="330" t="str">
        <f ca="true">+IF(OFFSET('Water Data'!$I$29,0,10*ROW('Water Data'!I140))="","",OFFSET('Water Data'!$I$29,0,10*ROW('Water Data'!I140)))</f>
        <v/>
      </c>
      <c r="CK146" s="330" t="str">
        <f ca="true">+IF(OFFSET('Sanitation Data'!$D$28,0,10*ROW('Sanitation Data'!D140))="","",OFFSET('Sanitation Data'!$D$28,0,10*ROW('Sanitation Data'!D140)))</f>
        <v/>
      </c>
      <c r="CL146" s="330" t="str">
        <f ca="true">+IF(OFFSET('Sanitation Data'!$D$29,0,10*ROW('Sanitation Data'!D140))="","",OFFSET('Sanitation Data'!$D$29,0,10*ROW('Sanitation Data'!D140)))</f>
        <v/>
      </c>
      <c r="CM146" s="330" t="str">
        <f ca="true">+IF(OFFSET('Sanitation Data'!$D$30,0,10*ROW('Sanitation Data'!D140))="","",OFFSET('Sanitation Data'!$D$30,0,10*ROW('Sanitation Data'!D140)))</f>
        <v/>
      </c>
      <c r="CN146" s="330" t="str">
        <f ca="true">+IF(OFFSET('Sanitation Data'!$D$31,0,10*ROW('Sanitation Data'!D140))="","",OFFSET('Sanitation Data'!$D$31,0,10*ROW('Sanitation Data'!D140)))</f>
        <v/>
      </c>
      <c r="CO146" s="330" t="str">
        <f ca="true">+IF(OFFSET('Sanitation Data'!$D$32,0,10*ROW('Sanitation Data'!D140))="","",OFFSET('Sanitation Data'!$D$32,0,10*ROW('Sanitation Data'!D140)))</f>
        <v/>
      </c>
      <c r="CP146" s="330" t="str">
        <f ca="true">+IF(OFFSET('Sanitation Data'!$E$28,0,10*ROW('Sanitation Data'!E140))="","",OFFSET('Sanitation Data'!$E$28,0,10*ROW('Sanitation Data'!E140)))</f>
        <v/>
      </c>
      <c r="CQ146" s="330" t="str">
        <f ca="true">+IF(OFFSET('Sanitation Data'!$E$29,0,10*ROW('Sanitation Data'!E140))="","",OFFSET('Sanitation Data'!$E$29,0,10*ROW('Sanitation Data'!E140)))</f>
        <v/>
      </c>
      <c r="CR146" s="330" t="str">
        <f ca="true">+IF(OFFSET('Sanitation Data'!$E$30,0,10*ROW('Sanitation Data'!E140))="","",OFFSET('Sanitation Data'!$E$30,0,10*ROW('Sanitation Data'!E140)))</f>
        <v/>
      </c>
      <c r="CS146" s="330" t="str">
        <f ca="true">+IF(OFFSET('Sanitation Data'!$E$31,0,10*ROW('Sanitation Data'!E140))="","",OFFSET('Sanitation Data'!$E$31,0,10*ROW('Sanitation Data'!E140)))</f>
        <v/>
      </c>
      <c r="CT146" s="330" t="str">
        <f ca="true">+IF(OFFSET('Sanitation Data'!$E$32,0,10*ROW('Sanitation Data'!E140))="","",OFFSET('Sanitation Data'!$E$32,0,10*ROW('Sanitation Data'!E140)))</f>
        <v/>
      </c>
      <c r="CU146" s="330" t="str">
        <f ca="true">+IF(OFFSET('Sanitation Data'!$F$28,0,10*ROW('Sanitation Data'!F140))="","",OFFSET('Sanitation Data'!$F$28,0,10*ROW('Sanitation Data'!F140)))</f>
        <v/>
      </c>
      <c r="CV146" s="330" t="str">
        <f ca="true">+IF(OFFSET('Sanitation Data'!$F$29,0,10*ROW('Sanitation Data'!F140))="","",OFFSET('Sanitation Data'!$F$29,0,10*ROW('Sanitation Data'!F140)))</f>
        <v/>
      </c>
      <c r="CW146" s="330" t="str">
        <f ca="true">+IF(OFFSET('Sanitation Data'!$F$30,0,10*ROW('Sanitation Data'!F140))="","",OFFSET('Sanitation Data'!$F$30,0,10*ROW('Sanitation Data'!F140)))</f>
        <v/>
      </c>
      <c r="CX146" s="330" t="str">
        <f ca="true">+IF(OFFSET('Sanitation Data'!$F$31,0,10*ROW('Sanitation Data'!F140))="","",OFFSET('Sanitation Data'!$F$31,0,10*ROW('Sanitation Data'!F140)))</f>
        <v/>
      </c>
      <c r="CY146" s="330" t="str">
        <f ca="true">+IF(OFFSET('Sanitation Data'!$F$32,0,10*ROW('Sanitation Data'!F140))="","",OFFSET('Sanitation Data'!$F$32,0,10*ROW('Sanitation Data'!F140)))</f>
        <v/>
      </c>
      <c r="CZ146" s="330" t="str">
        <f ca="true">+IF(OFFSET('Sanitation Data'!$G$28,0,10*ROW('Sanitation Data'!G140))="","",OFFSET('Sanitation Data'!$G$28,0,10*ROW('Sanitation Data'!G140)))</f>
        <v/>
      </c>
      <c r="DA146" s="330" t="str">
        <f ca="true">+IF(OFFSET('Sanitation Data'!$G$29,0,10*ROW('Sanitation Data'!G140))="","",OFFSET('Sanitation Data'!$G$29,0,10*ROW('Sanitation Data'!G140)))</f>
        <v/>
      </c>
      <c r="DB146" s="330" t="str">
        <f ca="true">+IF(OFFSET('Sanitation Data'!$G$30,0,10*ROW('Sanitation Data'!G140))="","",OFFSET('Sanitation Data'!$G$30,0,10*ROW('Sanitation Data'!G140)))</f>
        <v/>
      </c>
      <c r="DC146" s="330" t="str">
        <f ca="true">+IF(OFFSET('Sanitation Data'!$G$31,0,10*ROW('Sanitation Data'!G140))="","",OFFSET('Sanitation Data'!$G$31,0,10*ROW('Sanitation Data'!G140)))</f>
        <v/>
      </c>
      <c r="DD146" s="330" t="str">
        <f ca="true">+IF(OFFSET('Sanitation Data'!$G$32,0,10*ROW('Sanitation Data'!G140))="","",OFFSET('Sanitation Data'!$G$32,0,10*ROW('Sanitation Data'!G140)))</f>
        <v/>
      </c>
      <c r="DE146" s="330" t="str">
        <f ca="true">+IF(OFFSET('Sanitation Data'!$H$28,0,10*ROW('Sanitation Data'!H140))="","",OFFSET('Sanitation Data'!$H$28,0,10*ROW('Sanitation Data'!H140)))</f>
        <v/>
      </c>
      <c r="DF146" s="330" t="str">
        <f ca="true">+IF(OFFSET('Sanitation Data'!$H$29,0,10*ROW('Sanitation Data'!H140))="","",OFFSET('Sanitation Data'!$H$29,0,10*ROW('Sanitation Data'!H140)))</f>
        <v/>
      </c>
      <c r="DG146" s="330" t="str">
        <f ca="true">+IF(OFFSET('Sanitation Data'!$H$30,0,10*ROW('Sanitation Data'!H140))="","",OFFSET('Sanitation Data'!$H$30,0,10*ROW('Sanitation Data'!H140)))</f>
        <v/>
      </c>
      <c r="DH146" s="330" t="str">
        <f ca="true">+IF(OFFSET('Sanitation Data'!$H$31,0,10*ROW('Sanitation Data'!H140))="","",OFFSET('Sanitation Data'!$H$31,0,10*ROW('Sanitation Data'!H140)))</f>
        <v/>
      </c>
      <c r="DI146" s="330" t="str">
        <f ca="true">+IF(OFFSET('Sanitation Data'!$H$32,0,10*ROW('Sanitation Data'!H140))="","",OFFSET('Sanitation Data'!$H$32,0,10*ROW('Sanitation Data'!H140)))</f>
        <v/>
      </c>
      <c r="DJ146" s="330" t="str">
        <f ca="true">+IF(OFFSET('Sanitation Data'!$I$28,0,10*ROW('Sanitation Data'!I140))="","",OFFSET('Sanitation Data'!$I$28,0,10*ROW('Sanitation Data'!I140)))</f>
        <v/>
      </c>
      <c r="DK146" s="330" t="str">
        <f ca="true">+IF(OFFSET('Sanitation Data'!$I$29,0,10*ROW('Sanitation Data'!I140))="","",OFFSET('Sanitation Data'!$I$29,0,10*ROW('Sanitation Data'!I140)))</f>
        <v/>
      </c>
      <c r="DL146" s="330" t="str">
        <f ca="true">+IF(OFFSET('Sanitation Data'!$I$30,0,10*ROW('Sanitation Data'!I140))="","",OFFSET('Sanitation Data'!$I$30,0,10*ROW('Sanitation Data'!I140)))</f>
        <v/>
      </c>
      <c r="DM146" s="330" t="str">
        <f ca="true">+IF(OFFSET('Sanitation Data'!$I$31,0,10*ROW('Sanitation Data'!I140))="","",OFFSET('Sanitation Data'!$I$31,0,10*ROW('Sanitation Data'!I140)))</f>
        <v/>
      </c>
      <c r="DN146" s="330" t="str">
        <f ca="true">+IF(OFFSET('Sanitation Data'!$I$32,0,10*ROW('Sanitation Data'!I140))="","",OFFSET('Sanitation Data'!$I$32,0,10*ROW('Sanitation Data'!I140)))</f>
        <v/>
      </c>
      <c r="DO146" s="330" t="str">
        <f ca="true">+IF(OFFSET('Hygiene Data'!$D$11,0,10*ROW('Hygiene Data'!D140))="","",OFFSET('Hygiene Data'!$D$11,0,10*ROW('Hygiene Data'!D140)))</f>
        <v/>
      </c>
      <c r="DP146" s="330" t="str">
        <f ca="true">+IF(OFFSET('Hygiene Data'!$D$12,0,10*ROW('Hygiene Data'!D140))="","",OFFSET('Hygiene Data'!$D$12,0,10*ROW('Hygiene Data'!D140)))</f>
        <v/>
      </c>
      <c r="DQ146" s="330" t="str">
        <f ca="true">+IF(OFFSET('Hygiene Data'!$D$13,0,10*ROW('Hygiene Data'!D140))="","",OFFSET('Hygiene Data'!$D$13,0,10*ROW('Hygiene Data'!D140)))</f>
        <v/>
      </c>
      <c r="DR146" s="330" t="str">
        <f ca="true">+IF(OFFSET('Hygiene Data'!$E$11,0,10*ROW('Hygiene Data'!E140))="","",OFFSET('Hygiene Data'!$E$11,0,10*ROW('Hygiene Data'!E140)))</f>
        <v/>
      </c>
      <c r="DS146" s="330" t="str">
        <f ca="true">+IF(OFFSET('Hygiene Data'!$E$12,0,10*ROW('Hygiene Data'!E140))="","",OFFSET('Hygiene Data'!$E$12,0,10*ROW('Hygiene Data'!E140)))</f>
        <v/>
      </c>
      <c r="DT146" s="330" t="str">
        <f ca="true">+IF(OFFSET('Hygiene Data'!$E$13,0,10*ROW('Hygiene Data'!E140))="","",OFFSET('Hygiene Data'!$E$13,0,10*ROW('Hygiene Data'!E140)))</f>
        <v/>
      </c>
      <c r="DU146" s="330" t="str">
        <f ca="true">+IF(OFFSET('Hygiene Data'!$F$11,0,10*ROW('Hygiene Data'!F140))="","",OFFSET('Hygiene Data'!$F$11,0,10*ROW('Hygiene Data'!F140)))</f>
        <v/>
      </c>
      <c r="DV146" s="330" t="str">
        <f ca="true">+IF(OFFSET('Hygiene Data'!$F$12,0,10*ROW('Hygiene Data'!F140))="","",OFFSET('Hygiene Data'!$F$12,0,10*ROW('Hygiene Data'!F140)))</f>
        <v/>
      </c>
      <c r="DW146" s="330" t="str">
        <f ca="true">+IF(OFFSET('Hygiene Data'!$F$13,0,10*ROW('Hygiene Data'!F140))="","",OFFSET('Hygiene Data'!$F$13,0,10*ROW('Hygiene Data'!F140)))</f>
        <v/>
      </c>
      <c r="DX146" s="330" t="str">
        <f ca="true">+IF(OFFSET('Hygiene Data'!$G$11,0,10*ROW('Hygiene Data'!G140))="","",OFFSET('Hygiene Data'!$G$11,0,10*ROW('Hygiene Data'!G140)))</f>
        <v/>
      </c>
      <c r="DY146" s="330" t="str">
        <f ca="true">+IF(OFFSET('Hygiene Data'!$G$12,0,10*ROW('Hygiene Data'!G140))="","",OFFSET('Hygiene Data'!$G$12,0,10*ROW('Hygiene Data'!G140)))</f>
        <v/>
      </c>
      <c r="DZ146" s="330" t="str">
        <f ca="true">+IF(OFFSET('Hygiene Data'!$G$13,0,10*ROW('Hygiene Data'!G140))="","",OFFSET('Hygiene Data'!$G$13,0,10*ROW('Hygiene Data'!G140)))</f>
        <v/>
      </c>
      <c r="EA146" s="330" t="str">
        <f ca="true">+IF(OFFSET('Hygiene Data'!$H$11,0,10*ROW('Hygiene Data'!H140))="","",OFFSET('Hygiene Data'!$H$11,0,10*ROW('Hygiene Data'!H140)))</f>
        <v/>
      </c>
      <c r="EB146" s="330" t="str">
        <f ca="true">+IF(OFFSET('Hygiene Data'!$H$12,0,10*ROW('Hygiene Data'!H140))="","",OFFSET('Hygiene Data'!$H$12,0,10*ROW('Hygiene Data'!H140)))</f>
        <v/>
      </c>
      <c r="EC146" s="330" t="str">
        <f ca="true">+IF(OFFSET('Hygiene Data'!$H$13,0,10*ROW('Hygiene Data'!H140))="","",OFFSET('Hygiene Data'!$H$13,0,10*ROW('Hygiene Data'!H140)))</f>
        <v/>
      </c>
      <c r="ED146" s="330" t="str">
        <f ca="true">+IF(OFFSET('Hygiene Data'!$I$11,0,10*ROW('Hygiene Data'!I140))="","",OFFSET('Hygiene Data'!$I$11,0,10*ROW('Hygiene Data'!I140)))</f>
        <v/>
      </c>
      <c r="EE146" s="330" t="str">
        <f ca="true">+IF(OFFSET('Hygiene Data'!$I$12,0,10*ROW('Hygiene Data'!I140))="","",OFFSET('Hygiene Data'!$I$12,0,10*ROW('Hygiene Data'!I140)))</f>
        <v/>
      </c>
      <c r="EF146" s="33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90"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30"/>
      <c r="BS147" s="330" t="str">
        <f ca="true">+IF(OFFSET('Water Data'!$D$27,0,10*ROW('Water Data'!D141))="","",OFFSET('Water Data'!$D$27,0,10*ROW('Water Data'!D141)))</f>
        <v/>
      </c>
      <c r="BT147" s="330" t="str">
        <f ca="true">+IF(OFFSET('Water Data'!$D$28,0,10*ROW('Water Data'!D141))="","",OFFSET('Water Data'!$D$28,0,10*ROW('Water Data'!D141)))</f>
        <v/>
      </c>
      <c r="BU147" s="330" t="str">
        <f ca="true">+IF(OFFSET('Water Data'!$D$29,0,10*ROW('Water Data'!D141))="","",OFFSET('Water Data'!$D$29,0,10*ROW('Water Data'!D141)))</f>
        <v/>
      </c>
      <c r="BV147" s="330" t="str">
        <f ca="true">+IF(OFFSET('Water Data'!$E$27,0,10*ROW('Water Data'!E141))="","",OFFSET('Water Data'!$E$27,0,10*ROW('Water Data'!E141)))</f>
        <v/>
      </c>
      <c r="BW147" s="330" t="str">
        <f ca="true">+IF(OFFSET('Water Data'!$E$28,0,10*ROW('Water Data'!E141))="","",OFFSET('Water Data'!$E$28,0,10*ROW('Water Data'!E141)))</f>
        <v/>
      </c>
      <c r="BX147" s="330" t="str">
        <f ca="true">+IF(OFFSET('Water Data'!$E$29,0,10*ROW('Water Data'!E141))="","",OFFSET('Water Data'!$E$29,0,10*ROW('Water Data'!E141)))</f>
        <v/>
      </c>
      <c r="BY147" s="330" t="str">
        <f ca="true">+IF(OFFSET('Water Data'!$F$27,0,10*ROW('Water Data'!F141))="","",OFFSET('Water Data'!$F$27,0,10*ROW('Water Data'!F141)))</f>
        <v/>
      </c>
      <c r="BZ147" s="330" t="str">
        <f ca="true">+IF(OFFSET('Water Data'!$F$28,0,10*ROW('Water Data'!F141))="","",OFFSET('Water Data'!$F$28,0,10*ROW('Water Data'!F141)))</f>
        <v/>
      </c>
      <c r="CA147" s="330" t="str">
        <f ca="true">+IF(OFFSET('Water Data'!$F$29,0,10*ROW('Water Data'!F141))="","",OFFSET('Water Data'!$F$29,0,10*ROW('Water Data'!F141)))</f>
        <v/>
      </c>
      <c r="CB147" s="330" t="str">
        <f ca="true">+IF(OFFSET('Water Data'!$G$27,0,10*ROW('Water Data'!G141))="","",OFFSET('Water Data'!$G$27,0,10*ROW('Water Data'!G141)))</f>
        <v/>
      </c>
      <c r="CC147" s="330" t="str">
        <f ca="true">+IF(OFFSET('Water Data'!$G$28,0,10*ROW('Water Data'!G141))="","",OFFSET('Water Data'!$G$28,0,10*ROW('Water Data'!G141)))</f>
        <v/>
      </c>
      <c r="CD147" s="330" t="str">
        <f ca="true">+IF(OFFSET('Water Data'!$G$29,0,10*ROW('Water Data'!G141))="","",OFFSET('Water Data'!$G$29,0,10*ROW('Water Data'!G141)))</f>
        <v/>
      </c>
      <c r="CE147" s="330" t="str">
        <f ca="true">+IF(OFFSET('Water Data'!$H$27,0,10*ROW('Water Data'!H141))="","",OFFSET('Water Data'!$H$27,0,10*ROW('Water Data'!H141)))</f>
        <v/>
      </c>
      <c r="CF147" s="330" t="str">
        <f ca="true">+IF(OFFSET('Water Data'!$H$28,0,10*ROW('Water Data'!H141))="","",OFFSET('Water Data'!$H$28,0,10*ROW('Water Data'!H141)))</f>
        <v/>
      </c>
      <c r="CG147" s="330" t="str">
        <f ca="true">+IF(OFFSET('Water Data'!$H$29,0,10*ROW('Water Data'!H141))="","",OFFSET('Water Data'!$H$29,0,10*ROW('Water Data'!H141)))</f>
        <v/>
      </c>
      <c r="CH147" s="330" t="str">
        <f ca="true">+IF(OFFSET('Water Data'!$I$27,0,10*ROW('Water Data'!I141))="","",OFFSET('Water Data'!$I$27,0,10*ROW('Water Data'!I141)))</f>
        <v/>
      </c>
      <c r="CI147" s="330" t="str">
        <f ca="true">+IF(OFFSET('Water Data'!$I$28,0,10*ROW('Water Data'!I141))="","",OFFSET('Water Data'!$I$28,0,10*ROW('Water Data'!I141)))</f>
        <v/>
      </c>
      <c r="CJ147" s="330" t="str">
        <f ca="true">+IF(OFFSET('Water Data'!$I$29,0,10*ROW('Water Data'!I141))="","",OFFSET('Water Data'!$I$29,0,10*ROW('Water Data'!I141)))</f>
        <v/>
      </c>
      <c r="CK147" s="330" t="str">
        <f ca="true">+IF(OFFSET('Sanitation Data'!$D$28,0,10*ROW('Sanitation Data'!D141))="","",OFFSET('Sanitation Data'!$D$28,0,10*ROW('Sanitation Data'!D141)))</f>
        <v/>
      </c>
      <c r="CL147" s="330" t="str">
        <f ca="true">+IF(OFFSET('Sanitation Data'!$D$29,0,10*ROW('Sanitation Data'!D141))="","",OFFSET('Sanitation Data'!$D$29,0,10*ROW('Sanitation Data'!D141)))</f>
        <v/>
      </c>
      <c r="CM147" s="330" t="str">
        <f ca="true">+IF(OFFSET('Sanitation Data'!$D$30,0,10*ROW('Sanitation Data'!D141))="","",OFFSET('Sanitation Data'!$D$30,0,10*ROW('Sanitation Data'!D141)))</f>
        <v/>
      </c>
      <c r="CN147" s="330" t="str">
        <f ca="true">+IF(OFFSET('Sanitation Data'!$D$31,0,10*ROW('Sanitation Data'!D141))="","",OFFSET('Sanitation Data'!$D$31,0,10*ROW('Sanitation Data'!D141)))</f>
        <v/>
      </c>
      <c r="CO147" s="330" t="str">
        <f ca="true">+IF(OFFSET('Sanitation Data'!$D$32,0,10*ROW('Sanitation Data'!D141))="","",OFFSET('Sanitation Data'!$D$32,0,10*ROW('Sanitation Data'!D141)))</f>
        <v/>
      </c>
      <c r="CP147" s="330" t="str">
        <f ca="true">+IF(OFFSET('Sanitation Data'!$E$28,0,10*ROW('Sanitation Data'!E141))="","",OFFSET('Sanitation Data'!$E$28,0,10*ROW('Sanitation Data'!E141)))</f>
        <v/>
      </c>
      <c r="CQ147" s="330" t="str">
        <f ca="true">+IF(OFFSET('Sanitation Data'!$E$29,0,10*ROW('Sanitation Data'!E141))="","",OFFSET('Sanitation Data'!$E$29,0,10*ROW('Sanitation Data'!E141)))</f>
        <v/>
      </c>
      <c r="CR147" s="330" t="str">
        <f ca="true">+IF(OFFSET('Sanitation Data'!$E$30,0,10*ROW('Sanitation Data'!E141))="","",OFFSET('Sanitation Data'!$E$30,0,10*ROW('Sanitation Data'!E141)))</f>
        <v/>
      </c>
      <c r="CS147" s="330" t="str">
        <f ca="true">+IF(OFFSET('Sanitation Data'!$E$31,0,10*ROW('Sanitation Data'!E141))="","",OFFSET('Sanitation Data'!$E$31,0,10*ROW('Sanitation Data'!E141)))</f>
        <v/>
      </c>
      <c r="CT147" s="330" t="str">
        <f ca="true">+IF(OFFSET('Sanitation Data'!$E$32,0,10*ROW('Sanitation Data'!E141))="","",OFFSET('Sanitation Data'!$E$32,0,10*ROW('Sanitation Data'!E141)))</f>
        <v/>
      </c>
      <c r="CU147" s="330" t="str">
        <f ca="true">+IF(OFFSET('Sanitation Data'!$F$28,0,10*ROW('Sanitation Data'!F141))="","",OFFSET('Sanitation Data'!$F$28,0,10*ROW('Sanitation Data'!F141)))</f>
        <v/>
      </c>
      <c r="CV147" s="330" t="str">
        <f ca="true">+IF(OFFSET('Sanitation Data'!$F$29,0,10*ROW('Sanitation Data'!F141))="","",OFFSET('Sanitation Data'!$F$29,0,10*ROW('Sanitation Data'!F141)))</f>
        <v/>
      </c>
      <c r="CW147" s="330" t="str">
        <f ca="true">+IF(OFFSET('Sanitation Data'!$F$30,0,10*ROW('Sanitation Data'!F141))="","",OFFSET('Sanitation Data'!$F$30,0,10*ROW('Sanitation Data'!F141)))</f>
        <v/>
      </c>
      <c r="CX147" s="330" t="str">
        <f ca="true">+IF(OFFSET('Sanitation Data'!$F$31,0,10*ROW('Sanitation Data'!F141))="","",OFFSET('Sanitation Data'!$F$31,0,10*ROW('Sanitation Data'!F141)))</f>
        <v/>
      </c>
      <c r="CY147" s="330" t="str">
        <f ca="true">+IF(OFFSET('Sanitation Data'!$F$32,0,10*ROW('Sanitation Data'!F141))="","",OFFSET('Sanitation Data'!$F$32,0,10*ROW('Sanitation Data'!F141)))</f>
        <v/>
      </c>
      <c r="CZ147" s="330" t="str">
        <f ca="true">+IF(OFFSET('Sanitation Data'!$G$28,0,10*ROW('Sanitation Data'!G141))="","",OFFSET('Sanitation Data'!$G$28,0,10*ROW('Sanitation Data'!G141)))</f>
        <v/>
      </c>
      <c r="DA147" s="330" t="str">
        <f ca="true">+IF(OFFSET('Sanitation Data'!$G$29,0,10*ROW('Sanitation Data'!G141))="","",OFFSET('Sanitation Data'!$G$29,0,10*ROW('Sanitation Data'!G141)))</f>
        <v/>
      </c>
      <c r="DB147" s="330" t="str">
        <f ca="true">+IF(OFFSET('Sanitation Data'!$G$30,0,10*ROW('Sanitation Data'!G141))="","",OFFSET('Sanitation Data'!$G$30,0,10*ROW('Sanitation Data'!G141)))</f>
        <v/>
      </c>
      <c r="DC147" s="330" t="str">
        <f ca="true">+IF(OFFSET('Sanitation Data'!$G$31,0,10*ROW('Sanitation Data'!G141))="","",OFFSET('Sanitation Data'!$G$31,0,10*ROW('Sanitation Data'!G141)))</f>
        <v/>
      </c>
      <c r="DD147" s="330" t="str">
        <f ca="true">+IF(OFFSET('Sanitation Data'!$G$32,0,10*ROW('Sanitation Data'!G141))="","",OFFSET('Sanitation Data'!$G$32,0,10*ROW('Sanitation Data'!G141)))</f>
        <v/>
      </c>
      <c r="DE147" s="330" t="str">
        <f ca="true">+IF(OFFSET('Sanitation Data'!$H$28,0,10*ROW('Sanitation Data'!H141))="","",OFFSET('Sanitation Data'!$H$28,0,10*ROW('Sanitation Data'!H141)))</f>
        <v/>
      </c>
      <c r="DF147" s="330" t="str">
        <f ca="true">+IF(OFFSET('Sanitation Data'!$H$29,0,10*ROW('Sanitation Data'!H141))="","",OFFSET('Sanitation Data'!$H$29,0,10*ROW('Sanitation Data'!H141)))</f>
        <v/>
      </c>
      <c r="DG147" s="330" t="str">
        <f ca="true">+IF(OFFSET('Sanitation Data'!$H$30,0,10*ROW('Sanitation Data'!H141))="","",OFFSET('Sanitation Data'!$H$30,0,10*ROW('Sanitation Data'!H141)))</f>
        <v/>
      </c>
      <c r="DH147" s="330" t="str">
        <f ca="true">+IF(OFFSET('Sanitation Data'!$H$31,0,10*ROW('Sanitation Data'!H141))="","",OFFSET('Sanitation Data'!$H$31,0,10*ROW('Sanitation Data'!H141)))</f>
        <v/>
      </c>
      <c r="DI147" s="330" t="str">
        <f ca="true">+IF(OFFSET('Sanitation Data'!$H$32,0,10*ROW('Sanitation Data'!H141))="","",OFFSET('Sanitation Data'!$H$32,0,10*ROW('Sanitation Data'!H141)))</f>
        <v/>
      </c>
      <c r="DJ147" s="330" t="str">
        <f ca="true">+IF(OFFSET('Sanitation Data'!$I$28,0,10*ROW('Sanitation Data'!I141))="","",OFFSET('Sanitation Data'!$I$28,0,10*ROW('Sanitation Data'!I141)))</f>
        <v/>
      </c>
      <c r="DK147" s="330" t="str">
        <f ca="true">+IF(OFFSET('Sanitation Data'!$I$29,0,10*ROW('Sanitation Data'!I141))="","",OFFSET('Sanitation Data'!$I$29,0,10*ROW('Sanitation Data'!I141)))</f>
        <v/>
      </c>
      <c r="DL147" s="330" t="str">
        <f ca="true">+IF(OFFSET('Sanitation Data'!$I$30,0,10*ROW('Sanitation Data'!I141))="","",OFFSET('Sanitation Data'!$I$30,0,10*ROW('Sanitation Data'!I141)))</f>
        <v/>
      </c>
      <c r="DM147" s="330" t="str">
        <f ca="true">+IF(OFFSET('Sanitation Data'!$I$31,0,10*ROW('Sanitation Data'!I141))="","",OFFSET('Sanitation Data'!$I$31,0,10*ROW('Sanitation Data'!I141)))</f>
        <v/>
      </c>
      <c r="DN147" s="330" t="str">
        <f ca="true">+IF(OFFSET('Sanitation Data'!$I$32,0,10*ROW('Sanitation Data'!I141))="","",OFFSET('Sanitation Data'!$I$32,0,10*ROW('Sanitation Data'!I141)))</f>
        <v/>
      </c>
      <c r="DO147" s="330" t="str">
        <f ca="true">+IF(OFFSET('Hygiene Data'!$D$11,0,10*ROW('Hygiene Data'!D141))="","",OFFSET('Hygiene Data'!$D$11,0,10*ROW('Hygiene Data'!D141)))</f>
        <v/>
      </c>
      <c r="DP147" s="330" t="str">
        <f ca="true">+IF(OFFSET('Hygiene Data'!$D$12,0,10*ROW('Hygiene Data'!D141))="","",OFFSET('Hygiene Data'!$D$12,0,10*ROW('Hygiene Data'!D141)))</f>
        <v/>
      </c>
      <c r="DQ147" s="330" t="str">
        <f ca="true">+IF(OFFSET('Hygiene Data'!$D$13,0,10*ROW('Hygiene Data'!D141))="","",OFFSET('Hygiene Data'!$D$13,0,10*ROW('Hygiene Data'!D141)))</f>
        <v/>
      </c>
      <c r="DR147" s="330" t="str">
        <f ca="true">+IF(OFFSET('Hygiene Data'!$E$11,0,10*ROW('Hygiene Data'!E141))="","",OFFSET('Hygiene Data'!$E$11,0,10*ROW('Hygiene Data'!E141)))</f>
        <v/>
      </c>
      <c r="DS147" s="330" t="str">
        <f ca="true">+IF(OFFSET('Hygiene Data'!$E$12,0,10*ROW('Hygiene Data'!E141))="","",OFFSET('Hygiene Data'!$E$12,0,10*ROW('Hygiene Data'!E141)))</f>
        <v/>
      </c>
      <c r="DT147" s="330" t="str">
        <f ca="true">+IF(OFFSET('Hygiene Data'!$E$13,0,10*ROW('Hygiene Data'!E141))="","",OFFSET('Hygiene Data'!$E$13,0,10*ROW('Hygiene Data'!E141)))</f>
        <v/>
      </c>
      <c r="DU147" s="330" t="str">
        <f ca="true">+IF(OFFSET('Hygiene Data'!$F$11,0,10*ROW('Hygiene Data'!F141))="","",OFFSET('Hygiene Data'!$F$11,0,10*ROW('Hygiene Data'!F141)))</f>
        <v/>
      </c>
      <c r="DV147" s="330" t="str">
        <f ca="true">+IF(OFFSET('Hygiene Data'!$F$12,0,10*ROW('Hygiene Data'!F141))="","",OFFSET('Hygiene Data'!$F$12,0,10*ROW('Hygiene Data'!F141)))</f>
        <v/>
      </c>
      <c r="DW147" s="330" t="str">
        <f ca="true">+IF(OFFSET('Hygiene Data'!$F$13,0,10*ROW('Hygiene Data'!F141))="","",OFFSET('Hygiene Data'!$F$13,0,10*ROW('Hygiene Data'!F141)))</f>
        <v/>
      </c>
      <c r="DX147" s="330" t="str">
        <f ca="true">+IF(OFFSET('Hygiene Data'!$G$11,0,10*ROW('Hygiene Data'!G141))="","",OFFSET('Hygiene Data'!$G$11,0,10*ROW('Hygiene Data'!G141)))</f>
        <v/>
      </c>
      <c r="DY147" s="330" t="str">
        <f ca="true">+IF(OFFSET('Hygiene Data'!$G$12,0,10*ROW('Hygiene Data'!G141))="","",OFFSET('Hygiene Data'!$G$12,0,10*ROW('Hygiene Data'!G141)))</f>
        <v/>
      </c>
      <c r="DZ147" s="330" t="str">
        <f ca="true">+IF(OFFSET('Hygiene Data'!$G$13,0,10*ROW('Hygiene Data'!G141))="","",OFFSET('Hygiene Data'!$G$13,0,10*ROW('Hygiene Data'!G141)))</f>
        <v/>
      </c>
      <c r="EA147" s="330" t="str">
        <f ca="true">+IF(OFFSET('Hygiene Data'!$H$11,0,10*ROW('Hygiene Data'!H141))="","",OFFSET('Hygiene Data'!$H$11,0,10*ROW('Hygiene Data'!H141)))</f>
        <v/>
      </c>
      <c r="EB147" s="330" t="str">
        <f ca="true">+IF(OFFSET('Hygiene Data'!$H$12,0,10*ROW('Hygiene Data'!H141))="","",OFFSET('Hygiene Data'!$H$12,0,10*ROW('Hygiene Data'!H141)))</f>
        <v/>
      </c>
      <c r="EC147" s="330" t="str">
        <f ca="true">+IF(OFFSET('Hygiene Data'!$H$13,0,10*ROW('Hygiene Data'!H141))="","",OFFSET('Hygiene Data'!$H$13,0,10*ROW('Hygiene Data'!H141)))</f>
        <v/>
      </c>
      <c r="ED147" s="330" t="str">
        <f ca="true">+IF(OFFSET('Hygiene Data'!$I$11,0,10*ROW('Hygiene Data'!I141))="","",OFFSET('Hygiene Data'!$I$11,0,10*ROW('Hygiene Data'!I141)))</f>
        <v/>
      </c>
      <c r="EE147" s="330" t="str">
        <f ca="true">+IF(OFFSET('Hygiene Data'!$I$12,0,10*ROW('Hygiene Data'!I141))="","",OFFSET('Hygiene Data'!$I$12,0,10*ROW('Hygiene Data'!I141)))</f>
        <v/>
      </c>
      <c r="EF147" s="33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90"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30"/>
      <c r="BS148" s="330" t="str">
        <f ca="true">+IF(OFFSET('Water Data'!$D$27,0,10*ROW('Water Data'!D142))="","",OFFSET('Water Data'!$D$27,0,10*ROW('Water Data'!D142)))</f>
        <v/>
      </c>
      <c r="BT148" s="330" t="str">
        <f ca="true">+IF(OFFSET('Water Data'!$D$28,0,10*ROW('Water Data'!D142))="","",OFFSET('Water Data'!$D$28,0,10*ROW('Water Data'!D142)))</f>
        <v/>
      </c>
      <c r="BU148" s="330" t="str">
        <f ca="true">+IF(OFFSET('Water Data'!$D$29,0,10*ROW('Water Data'!D142))="","",OFFSET('Water Data'!$D$29,0,10*ROW('Water Data'!D142)))</f>
        <v/>
      </c>
      <c r="BV148" s="330" t="str">
        <f ca="true">+IF(OFFSET('Water Data'!$E$27,0,10*ROW('Water Data'!E142))="","",OFFSET('Water Data'!$E$27,0,10*ROW('Water Data'!E142)))</f>
        <v/>
      </c>
      <c r="BW148" s="330" t="str">
        <f ca="true">+IF(OFFSET('Water Data'!$E$28,0,10*ROW('Water Data'!E142))="","",OFFSET('Water Data'!$E$28,0,10*ROW('Water Data'!E142)))</f>
        <v/>
      </c>
      <c r="BX148" s="330" t="str">
        <f ca="true">+IF(OFFSET('Water Data'!$E$29,0,10*ROW('Water Data'!E142))="","",OFFSET('Water Data'!$E$29,0,10*ROW('Water Data'!E142)))</f>
        <v/>
      </c>
      <c r="BY148" s="330" t="str">
        <f ca="true">+IF(OFFSET('Water Data'!$F$27,0,10*ROW('Water Data'!F142))="","",OFFSET('Water Data'!$F$27,0,10*ROW('Water Data'!F142)))</f>
        <v/>
      </c>
      <c r="BZ148" s="330" t="str">
        <f ca="true">+IF(OFFSET('Water Data'!$F$28,0,10*ROW('Water Data'!F142))="","",OFFSET('Water Data'!$F$28,0,10*ROW('Water Data'!F142)))</f>
        <v/>
      </c>
      <c r="CA148" s="330" t="str">
        <f ca="true">+IF(OFFSET('Water Data'!$F$29,0,10*ROW('Water Data'!F142))="","",OFFSET('Water Data'!$F$29,0,10*ROW('Water Data'!F142)))</f>
        <v/>
      </c>
      <c r="CB148" s="330" t="str">
        <f ca="true">+IF(OFFSET('Water Data'!$G$27,0,10*ROW('Water Data'!G142))="","",OFFSET('Water Data'!$G$27,0,10*ROW('Water Data'!G142)))</f>
        <v/>
      </c>
      <c r="CC148" s="330" t="str">
        <f ca="true">+IF(OFFSET('Water Data'!$G$28,0,10*ROW('Water Data'!G142))="","",OFFSET('Water Data'!$G$28,0,10*ROW('Water Data'!G142)))</f>
        <v/>
      </c>
      <c r="CD148" s="330" t="str">
        <f ca="true">+IF(OFFSET('Water Data'!$G$29,0,10*ROW('Water Data'!G142))="","",OFFSET('Water Data'!$G$29,0,10*ROW('Water Data'!G142)))</f>
        <v/>
      </c>
      <c r="CE148" s="330" t="str">
        <f ca="true">+IF(OFFSET('Water Data'!$H$27,0,10*ROW('Water Data'!H142))="","",OFFSET('Water Data'!$H$27,0,10*ROW('Water Data'!H142)))</f>
        <v/>
      </c>
      <c r="CF148" s="330" t="str">
        <f ca="true">+IF(OFFSET('Water Data'!$H$28,0,10*ROW('Water Data'!H142))="","",OFFSET('Water Data'!$H$28,0,10*ROW('Water Data'!H142)))</f>
        <v/>
      </c>
      <c r="CG148" s="330" t="str">
        <f ca="true">+IF(OFFSET('Water Data'!$H$29,0,10*ROW('Water Data'!H142))="","",OFFSET('Water Data'!$H$29,0,10*ROW('Water Data'!H142)))</f>
        <v/>
      </c>
      <c r="CH148" s="330" t="str">
        <f ca="true">+IF(OFFSET('Water Data'!$I$27,0,10*ROW('Water Data'!I142))="","",OFFSET('Water Data'!$I$27,0,10*ROW('Water Data'!I142)))</f>
        <v/>
      </c>
      <c r="CI148" s="330" t="str">
        <f ca="true">+IF(OFFSET('Water Data'!$I$28,0,10*ROW('Water Data'!I142))="","",OFFSET('Water Data'!$I$28,0,10*ROW('Water Data'!I142)))</f>
        <v/>
      </c>
      <c r="CJ148" s="330" t="str">
        <f ca="true">+IF(OFFSET('Water Data'!$I$29,0,10*ROW('Water Data'!I142))="","",OFFSET('Water Data'!$I$29,0,10*ROW('Water Data'!I142)))</f>
        <v/>
      </c>
      <c r="CK148" s="330" t="str">
        <f ca="true">+IF(OFFSET('Sanitation Data'!$D$28,0,10*ROW('Sanitation Data'!D142))="","",OFFSET('Sanitation Data'!$D$28,0,10*ROW('Sanitation Data'!D142)))</f>
        <v/>
      </c>
      <c r="CL148" s="330" t="str">
        <f ca="true">+IF(OFFSET('Sanitation Data'!$D$29,0,10*ROW('Sanitation Data'!D142))="","",OFFSET('Sanitation Data'!$D$29,0,10*ROW('Sanitation Data'!D142)))</f>
        <v/>
      </c>
      <c r="CM148" s="330" t="str">
        <f ca="true">+IF(OFFSET('Sanitation Data'!$D$30,0,10*ROW('Sanitation Data'!D142))="","",OFFSET('Sanitation Data'!$D$30,0,10*ROW('Sanitation Data'!D142)))</f>
        <v/>
      </c>
      <c r="CN148" s="330" t="str">
        <f ca="true">+IF(OFFSET('Sanitation Data'!$D$31,0,10*ROW('Sanitation Data'!D142))="","",OFFSET('Sanitation Data'!$D$31,0,10*ROW('Sanitation Data'!D142)))</f>
        <v/>
      </c>
      <c r="CO148" s="330" t="str">
        <f ca="true">+IF(OFFSET('Sanitation Data'!$D$32,0,10*ROW('Sanitation Data'!D142))="","",OFFSET('Sanitation Data'!$D$32,0,10*ROW('Sanitation Data'!D142)))</f>
        <v/>
      </c>
      <c r="CP148" s="330" t="str">
        <f ca="true">+IF(OFFSET('Sanitation Data'!$E$28,0,10*ROW('Sanitation Data'!E142))="","",OFFSET('Sanitation Data'!$E$28,0,10*ROW('Sanitation Data'!E142)))</f>
        <v/>
      </c>
      <c r="CQ148" s="330" t="str">
        <f ca="true">+IF(OFFSET('Sanitation Data'!$E$29,0,10*ROW('Sanitation Data'!E142))="","",OFFSET('Sanitation Data'!$E$29,0,10*ROW('Sanitation Data'!E142)))</f>
        <v/>
      </c>
      <c r="CR148" s="330" t="str">
        <f ca="true">+IF(OFFSET('Sanitation Data'!$E$30,0,10*ROW('Sanitation Data'!E142))="","",OFFSET('Sanitation Data'!$E$30,0,10*ROW('Sanitation Data'!E142)))</f>
        <v/>
      </c>
      <c r="CS148" s="330" t="str">
        <f ca="true">+IF(OFFSET('Sanitation Data'!$E$31,0,10*ROW('Sanitation Data'!E142))="","",OFFSET('Sanitation Data'!$E$31,0,10*ROW('Sanitation Data'!E142)))</f>
        <v/>
      </c>
      <c r="CT148" s="330" t="str">
        <f ca="true">+IF(OFFSET('Sanitation Data'!$E$32,0,10*ROW('Sanitation Data'!E142))="","",OFFSET('Sanitation Data'!$E$32,0,10*ROW('Sanitation Data'!E142)))</f>
        <v/>
      </c>
      <c r="CU148" s="330" t="str">
        <f ca="true">+IF(OFFSET('Sanitation Data'!$F$28,0,10*ROW('Sanitation Data'!F142))="","",OFFSET('Sanitation Data'!$F$28,0,10*ROW('Sanitation Data'!F142)))</f>
        <v/>
      </c>
      <c r="CV148" s="330" t="str">
        <f ca="true">+IF(OFFSET('Sanitation Data'!$F$29,0,10*ROW('Sanitation Data'!F142))="","",OFFSET('Sanitation Data'!$F$29,0,10*ROW('Sanitation Data'!F142)))</f>
        <v/>
      </c>
      <c r="CW148" s="330" t="str">
        <f ca="true">+IF(OFFSET('Sanitation Data'!$F$30,0,10*ROW('Sanitation Data'!F142))="","",OFFSET('Sanitation Data'!$F$30,0,10*ROW('Sanitation Data'!F142)))</f>
        <v/>
      </c>
      <c r="CX148" s="330" t="str">
        <f ca="true">+IF(OFFSET('Sanitation Data'!$F$31,0,10*ROW('Sanitation Data'!F142))="","",OFFSET('Sanitation Data'!$F$31,0,10*ROW('Sanitation Data'!F142)))</f>
        <v/>
      </c>
      <c r="CY148" s="330" t="str">
        <f ca="true">+IF(OFFSET('Sanitation Data'!$F$32,0,10*ROW('Sanitation Data'!F142))="","",OFFSET('Sanitation Data'!$F$32,0,10*ROW('Sanitation Data'!F142)))</f>
        <v/>
      </c>
      <c r="CZ148" s="330" t="str">
        <f ca="true">+IF(OFFSET('Sanitation Data'!$G$28,0,10*ROW('Sanitation Data'!G142))="","",OFFSET('Sanitation Data'!$G$28,0,10*ROW('Sanitation Data'!G142)))</f>
        <v/>
      </c>
      <c r="DA148" s="330" t="str">
        <f ca="true">+IF(OFFSET('Sanitation Data'!$G$29,0,10*ROW('Sanitation Data'!G142))="","",OFFSET('Sanitation Data'!$G$29,0,10*ROW('Sanitation Data'!G142)))</f>
        <v/>
      </c>
      <c r="DB148" s="330" t="str">
        <f ca="true">+IF(OFFSET('Sanitation Data'!$G$30,0,10*ROW('Sanitation Data'!G142))="","",OFFSET('Sanitation Data'!$G$30,0,10*ROW('Sanitation Data'!G142)))</f>
        <v/>
      </c>
      <c r="DC148" s="330" t="str">
        <f ca="true">+IF(OFFSET('Sanitation Data'!$G$31,0,10*ROW('Sanitation Data'!G142))="","",OFFSET('Sanitation Data'!$G$31,0,10*ROW('Sanitation Data'!G142)))</f>
        <v/>
      </c>
      <c r="DD148" s="330" t="str">
        <f ca="true">+IF(OFFSET('Sanitation Data'!$G$32,0,10*ROW('Sanitation Data'!G142))="","",OFFSET('Sanitation Data'!$G$32,0,10*ROW('Sanitation Data'!G142)))</f>
        <v/>
      </c>
      <c r="DE148" s="330" t="str">
        <f ca="true">+IF(OFFSET('Sanitation Data'!$H$28,0,10*ROW('Sanitation Data'!H142))="","",OFFSET('Sanitation Data'!$H$28,0,10*ROW('Sanitation Data'!H142)))</f>
        <v/>
      </c>
      <c r="DF148" s="330" t="str">
        <f ca="true">+IF(OFFSET('Sanitation Data'!$H$29,0,10*ROW('Sanitation Data'!H142))="","",OFFSET('Sanitation Data'!$H$29,0,10*ROW('Sanitation Data'!H142)))</f>
        <v/>
      </c>
      <c r="DG148" s="330" t="str">
        <f ca="true">+IF(OFFSET('Sanitation Data'!$H$30,0,10*ROW('Sanitation Data'!H142))="","",OFFSET('Sanitation Data'!$H$30,0,10*ROW('Sanitation Data'!H142)))</f>
        <v/>
      </c>
      <c r="DH148" s="330" t="str">
        <f ca="true">+IF(OFFSET('Sanitation Data'!$H$31,0,10*ROW('Sanitation Data'!H142))="","",OFFSET('Sanitation Data'!$H$31,0,10*ROW('Sanitation Data'!H142)))</f>
        <v/>
      </c>
      <c r="DI148" s="330" t="str">
        <f ca="true">+IF(OFFSET('Sanitation Data'!$H$32,0,10*ROW('Sanitation Data'!H142))="","",OFFSET('Sanitation Data'!$H$32,0,10*ROW('Sanitation Data'!H142)))</f>
        <v/>
      </c>
      <c r="DJ148" s="330" t="str">
        <f ca="true">+IF(OFFSET('Sanitation Data'!$I$28,0,10*ROW('Sanitation Data'!I142))="","",OFFSET('Sanitation Data'!$I$28,0,10*ROW('Sanitation Data'!I142)))</f>
        <v/>
      </c>
      <c r="DK148" s="330" t="str">
        <f ca="true">+IF(OFFSET('Sanitation Data'!$I$29,0,10*ROW('Sanitation Data'!I142))="","",OFFSET('Sanitation Data'!$I$29,0,10*ROW('Sanitation Data'!I142)))</f>
        <v/>
      </c>
      <c r="DL148" s="330" t="str">
        <f ca="true">+IF(OFFSET('Sanitation Data'!$I$30,0,10*ROW('Sanitation Data'!I142))="","",OFFSET('Sanitation Data'!$I$30,0,10*ROW('Sanitation Data'!I142)))</f>
        <v/>
      </c>
      <c r="DM148" s="330" t="str">
        <f ca="true">+IF(OFFSET('Sanitation Data'!$I$31,0,10*ROW('Sanitation Data'!I142))="","",OFFSET('Sanitation Data'!$I$31,0,10*ROW('Sanitation Data'!I142)))</f>
        <v/>
      </c>
      <c r="DN148" s="330" t="str">
        <f ca="true">+IF(OFFSET('Sanitation Data'!$I$32,0,10*ROW('Sanitation Data'!I142))="","",OFFSET('Sanitation Data'!$I$32,0,10*ROW('Sanitation Data'!I142)))</f>
        <v/>
      </c>
      <c r="DO148" s="330" t="str">
        <f ca="true">+IF(OFFSET('Hygiene Data'!$D$11,0,10*ROW('Hygiene Data'!D142))="","",OFFSET('Hygiene Data'!$D$11,0,10*ROW('Hygiene Data'!D142)))</f>
        <v/>
      </c>
      <c r="DP148" s="330" t="str">
        <f ca="true">+IF(OFFSET('Hygiene Data'!$D$12,0,10*ROW('Hygiene Data'!D142))="","",OFFSET('Hygiene Data'!$D$12,0,10*ROW('Hygiene Data'!D142)))</f>
        <v/>
      </c>
      <c r="DQ148" s="330" t="str">
        <f ca="true">+IF(OFFSET('Hygiene Data'!$D$13,0,10*ROW('Hygiene Data'!D142))="","",OFFSET('Hygiene Data'!$D$13,0,10*ROW('Hygiene Data'!D142)))</f>
        <v/>
      </c>
      <c r="DR148" s="330" t="str">
        <f ca="true">+IF(OFFSET('Hygiene Data'!$E$11,0,10*ROW('Hygiene Data'!E142))="","",OFFSET('Hygiene Data'!$E$11,0,10*ROW('Hygiene Data'!E142)))</f>
        <v/>
      </c>
      <c r="DS148" s="330" t="str">
        <f ca="true">+IF(OFFSET('Hygiene Data'!$E$12,0,10*ROW('Hygiene Data'!E142))="","",OFFSET('Hygiene Data'!$E$12,0,10*ROW('Hygiene Data'!E142)))</f>
        <v/>
      </c>
      <c r="DT148" s="330" t="str">
        <f ca="true">+IF(OFFSET('Hygiene Data'!$E$13,0,10*ROW('Hygiene Data'!E142))="","",OFFSET('Hygiene Data'!$E$13,0,10*ROW('Hygiene Data'!E142)))</f>
        <v/>
      </c>
      <c r="DU148" s="330" t="str">
        <f ca="true">+IF(OFFSET('Hygiene Data'!$F$11,0,10*ROW('Hygiene Data'!F142))="","",OFFSET('Hygiene Data'!$F$11,0,10*ROW('Hygiene Data'!F142)))</f>
        <v/>
      </c>
      <c r="DV148" s="330" t="str">
        <f ca="true">+IF(OFFSET('Hygiene Data'!$F$12,0,10*ROW('Hygiene Data'!F142))="","",OFFSET('Hygiene Data'!$F$12,0,10*ROW('Hygiene Data'!F142)))</f>
        <v/>
      </c>
      <c r="DW148" s="330" t="str">
        <f ca="true">+IF(OFFSET('Hygiene Data'!$F$13,0,10*ROW('Hygiene Data'!F142))="","",OFFSET('Hygiene Data'!$F$13,0,10*ROW('Hygiene Data'!F142)))</f>
        <v/>
      </c>
      <c r="DX148" s="330" t="str">
        <f ca="true">+IF(OFFSET('Hygiene Data'!$G$11,0,10*ROW('Hygiene Data'!G142))="","",OFFSET('Hygiene Data'!$G$11,0,10*ROW('Hygiene Data'!G142)))</f>
        <v/>
      </c>
      <c r="DY148" s="330" t="str">
        <f ca="true">+IF(OFFSET('Hygiene Data'!$G$12,0,10*ROW('Hygiene Data'!G142))="","",OFFSET('Hygiene Data'!$G$12,0,10*ROW('Hygiene Data'!G142)))</f>
        <v/>
      </c>
      <c r="DZ148" s="330" t="str">
        <f ca="true">+IF(OFFSET('Hygiene Data'!$G$13,0,10*ROW('Hygiene Data'!G142))="","",OFFSET('Hygiene Data'!$G$13,0,10*ROW('Hygiene Data'!G142)))</f>
        <v/>
      </c>
      <c r="EA148" s="330" t="str">
        <f ca="true">+IF(OFFSET('Hygiene Data'!$H$11,0,10*ROW('Hygiene Data'!H142))="","",OFFSET('Hygiene Data'!$H$11,0,10*ROW('Hygiene Data'!H142)))</f>
        <v/>
      </c>
      <c r="EB148" s="330" t="str">
        <f ca="true">+IF(OFFSET('Hygiene Data'!$H$12,0,10*ROW('Hygiene Data'!H142))="","",OFFSET('Hygiene Data'!$H$12,0,10*ROW('Hygiene Data'!H142)))</f>
        <v/>
      </c>
      <c r="EC148" s="330" t="str">
        <f ca="true">+IF(OFFSET('Hygiene Data'!$H$13,0,10*ROW('Hygiene Data'!H142))="","",OFFSET('Hygiene Data'!$H$13,0,10*ROW('Hygiene Data'!H142)))</f>
        <v/>
      </c>
      <c r="ED148" s="330" t="str">
        <f ca="true">+IF(OFFSET('Hygiene Data'!$I$11,0,10*ROW('Hygiene Data'!I142))="","",OFFSET('Hygiene Data'!$I$11,0,10*ROW('Hygiene Data'!I142)))</f>
        <v/>
      </c>
      <c r="EE148" s="330" t="str">
        <f ca="true">+IF(OFFSET('Hygiene Data'!$I$12,0,10*ROW('Hygiene Data'!I142))="","",OFFSET('Hygiene Data'!$I$12,0,10*ROW('Hygiene Data'!I142)))</f>
        <v/>
      </c>
      <c r="EF148" s="33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90"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30"/>
      <c r="BS149" s="330" t="str">
        <f ca="true">+IF(OFFSET('Water Data'!$D$27,0,10*ROW('Water Data'!D143))="","",OFFSET('Water Data'!$D$27,0,10*ROW('Water Data'!D143)))</f>
        <v/>
      </c>
      <c r="BT149" s="330" t="str">
        <f ca="true">+IF(OFFSET('Water Data'!$D$28,0,10*ROW('Water Data'!D143))="","",OFFSET('Water Data'!$D$28,0,10*ROW('Water Data'!D143)))</f>
        <v/>
      </c>
      <c r="BU149" s="330" t="str">
        <f ca="true">+IF(OFFSET('Water Data'!$D$29,0,10*ROW('Water Data'!D143))="","",OFFSET('Water Data'!$D$29,0,10*ROW('Water Data'!D143)))</f>
        <v/>
      </c>
      <c r="BV149" s="330" t="str">
        <f ca="true">+IF(OFFSET('Water Data'!$E$27,0,10*ROW('Water Data'!E143))="","",OFFSET('Water Data'!$E$27,0,10*ROW('Water Data'!E143)))</f>
        <v/>
      </c>
      <c r="BW149" s="330" t="str">
        <f ca="true">+IF(OFFSET('Water Data'!$E$28,0,10*ROW('Water Data'!E143))="","",OFFSET('Water Data'!$E$28,0,10*ROW('Water Data'!E143)))</f>
        <v/>
      </c>
      <c r="BX149" s="330" t="str">
        <f ca="true">+IF(OFFSET('Water Data'!$E$29,0,10*ROW('Water Data'!E143))="","",OFFSET('Water Data'!$E$29,0,10*ROW('Water Data'!E143)))</f>
        <v/>
      </c>
      <c r="BY149" s="330" t="str">
        <f ca="true">+IF(OFFSET('Water Data'!$F$27,0,10*ROW('Water Data'!F143))="","",OFFSET('Water Data'!$F$27,0,10*ROW('Water Data'!F143)))</f>
        <v/>
      </c>
      <c r="BZ149" s="330" t="str">
        <f ca="true">+IF(OFFSET('Water Data'!$F$28,0,10*ROW('Water Data'!F143))="","",OFFSET('Water Data'!$F$28,0,10*ROW('Water Data'!F143)))</f>
        <v/>
      </c>
      <c r="CA149" s="330" t="str">
        <f ca="true">+IF(OFFSET('Water Data'!$F$29,0,10*ROW('Water Data'!F143))="","",OFFSET('Water Data'!$F$29,0,10*ROW('Water Data'!F143)))</f>
        <v/>
      </c>
      <c r="CB149" s="330" t="str">
        <f ca="true">+IF(OFFSET('Water Data'!$G$27,0,10*ROW('Water Data'!G143))="","",OFFSET('Water Data'!$G$27,0,10*ROW('Water Data'!G143)))</f>
        <v/>
      </c>
      <c r="CC149" s="330" t="str">
        <f ca="true">+IF(OFFSET('Water Data'!$G$28,0,10*ROW('Water Data'!G143))="","",OFFSET('Water Data'!$G$28,0,10*ROW('Water Data'!G143)))</f>
        <v/>
      </c>
      <c r="CD149" s="330" t="str">
        <f ca="true">+IF(OFFSET('Water Data'!$G$29,0,10*ROW('Water Data'!G143))="","",OFFSET('Water Data'!$G$29,0,10*ROW('Water Data'!G143)))</f>
        <v/>
      </c>
      <c r="CE149" s="330" t="str">
        <f ca="true">+IF(OFFSET('Water Data'!$H$27,0,10*ROW('Water Data'!H143))="","",OFFSET('Water Data'!$H$27,0,10*ROW('Water Data'!H143)))</f>
        <v/>
      </c>
      <c r="CF149" s="330" t="str">
        <f ca="true">+IF(OFFSET('Water Data'!$H$28,0,10*ROW('Water Data'!H143))="","",OFFSET('Water Data'!$H$28,0,10*ROW('Water Data'!H143)))</f>
        <v/>
      </c>
      <c r="CG149" s="330" t="str">
        <f ca="true">+IF(OFFSET('Water Data'!$H$29,0,10*ROW('Water Data'!H143))="","",OFFSET('Water Data'!$H$29,0,10*ROW('Water Data'!H143)))</f>
        <v/>
      </c>
      <c r="CH149" s="330" t="str">
        <f ca="true">+IF(OFFSET('Water Data'!$I$27,0,10*ROW('Water Data'!I143))="","",OFFSET('Water Data'!$I$27,0,10*ROW('Water Data'!I143)))</f>
        <v/>
      </c>
      <c r="CI149" s="330" t="str">
        <f ca="true">+IF(OFFSET('Water Data'!$I$28,0,10*ROW('Water Data'!I143))="","",OFFSET('Water Data'!$I$28,0,10*ROW('Water Data'!I143)))</f>
        <v/>
      </c>
      <c r="CJ149" s="330" t="str">
        <f ca="true">+IF(OFFSET('Water Data'!$I$29,0,10*ROW('Water Data'!I143))="","",OFFSET('Water Data'!$I$29,0,10*ROW('Water Data'!I143)))</f>
        <v/>
      </c>
      <c r="CK149" s="330" t="str">
        <f ca="true">+IF(OFFSET('Sanitation Data'!$D$28,0,10*ROW('Sanitation Data'!D143))="","",OFFSET('Sanitation Data'!$D$28,0,10*ROW('Sanitation Data'!D143)))</f>
        <v/>
      </c>
      <c r="CL149" s="330" t="str">
        <f ca="true">+IF(OFFSET('Sanitation Data'!$D$29,0,10*ROW('Sanitation Data'!D143))="","",OFFSET('Sanitation Data'!$D$29,0,10*ROW('Sanitation Data'!D143)))</f>
        <v/>
      </c>
      <c r="CM149" s="330" t="str">
        <f ca="true">+IF(OFFSET('Sanitation Data'!$D$30,0,10*ROW('Sanitation Data'!D143))="","",OFFSET('Sanitation Data'!$D$30,0,10*ROW('Sanitation Data'!D143)))</f>
        <v/>
      </c>
      <c r="CN149" s="330" t="str">
        <f ca="true">+IF(OFFSET('Sanitation Data'!$D$31,0,10*ROW('Sanitation Data'!D143))="","",OFFSET('Sanitation Data'!$D$31,0,10*ROW('Sanitation Data'!D143)))</f>
        <v/>
      </c>
      <c r="CO149" s="330" t="str">
        <f ca="true">+IF(OFFSET('Sanitation Data'!$D$32,0,10*ROW('Sanitation Data'!D143))="","",OFFSET('Sanitation Data'!$D$32,0,10*ROW('Sanitation Data'!D143)))</f>
        <v/>
      </c>
      <c r="CP149" s="330" t="str">
        <f ca="true">+IF(OFFSET('Sanitation Data'!$E$28,0,10*ROW('Sanitation Data'!E143))="","",OFFSET('Sanitation Data'!$E$28,0,10*ROW('Sanitation Data'!E143)))</f>
        <v/>
      </c>
      <c r="CQ149" s="330" t="str">
        <f ca="true">+IF(OFFSET('Sanitation Data'!$E$29,0,10*ROW('Sanitation Data'!E143))="","",OFFSET('Sanitation Data'!$E$29,0,10*ROW('Sanitation Data'!E143)))</f>
        <v/>
      </c>
      <c r="CR149" s="330" t="str">
        <f ca="true">+IF(OFFSET('Sanitation Data'!$E$30,0,10*ROW('Sanitation Data'!E143))="","",OFFSET('Sanitation Data'!$E$30,0,10*ROW('Sanitation Data'!E143)))</f>
        <v/>
      </c>
      <c r="CS149" s="330" t="str">
        <f ca="true">+IF(OFFSET('Sanitation Data'!$E$31,0,10*ROW('Sanitation Data'!E143))="","",OFFSET('Sanitation Data'!$E$31,0,10*ROW('Sanitation Data'!E143)))</f>
        <v/>
      </c>
      <c r="CT149" s="330" t="str">
        <f ca="true">+IF(OFFSET('Sanitation Data'!$E$32,0,10*ROW('Sanitation Data'!E143))="","",OFFSET('Sanitation Data'!$E$32,0,10*ROW('Sanitation Data'!E143)))</f>
        <v/>
      </c>
      <c r="CU149" s="330" t="str">
        <f ca="true">+IF(OFFSET('Sanitation Data'!$F$28,0,10*ROW('Sanitation Data'!F143))="","",OFFSET('Sanitation Data'!$F$28,0,10*ROW('Sanitation Data'!F143)))</f>
        <v/>
      </c>
      <c r="CV149" s="330" t="str">
        <f ca="true">+IF(OFFSET('Sanitation Data'!$F$29,0,10*ROW('Sanitation Data'!F143))="","",OFFSET('Sanitation Data'!$F$29,0,10*ROW('Sanitation Data'!F143)))</f>
        <v/>
      </c>
      <c r="CW149" s="330" t="str">
        <f ca="true">+IF(OFFSET('Sanitation Data'!$F$30,0,10*ROW('Sanitation Data'!F143))="","",OFFSET('Sanitation Data'!$F$30,0,10*ROW('Sanitation Data'!F143)))</f>
        <v/>
      </c>
      <c r="CX149" s="330" t="str">
        <f ca="true">+IF(OFFSET('Sanitation Data'!$F$31,0,10*ROW('Sanitation Data'!F143))="","",OFFSET('Sanitation Data'!$F$31,0,10*ROW('Sanitation Data'!F143)))</f>
        <v/>
      </c>
      <c r="CY149" s="330" t="str">
        <f ca="true">+IF(OFFSET('Sanitation Data'!$F$32,0,10*ROW('Sanitation Data'!F143))="","",OFFSET('Sanitation Data'!$F$32,0,10*ROW('Sanitation Data'!F143)))</f>
        <v/>
      </c>
      <c r="CZ149" s="330" t="str">
        <f ca="true">+IF(OFFSET('Sanitation Data'!$G$28,0,10*ROW('Sanitation Data'!G143))="","",OFFSET('Sanitation Data'!$G$28,0,10*ROW('Sanitation Data'!G143)))</f>
        <v/>
      </c>
      <c r="DA149" s="330" t="str">
        <f ca="true">+IF(OFFSET('Sanitation Data'!$G$29,0,10*ROW('Sanitation Data'!G143))="","",OFFSET('Sanitation Data'!$G$29,0,10*ROW('Sanitation Data'!G143)))</f>
        <v/>
      </c>
      <c r="DB149" s="330" t="str">
        <f ca="true">+IF(OFFSET('Sanitation Data'!$G$30,0,10*ROW('Sanitation Data'!G143))="","",OFFSET('Sanitation Data'!$G$30,0,10*ROW('Sanitation Data'!G143)))</f>
        <v/>
      </c>
      <c r="DC149" s="330" t="str">
        <f ca="true">+IF(OFFSET('Sanitation Data'!$G$31,0,10*ROW('Sanitation Data'!G143))="","",OFFSET('Sanitation Data'!$G$31,0,10*ROW('Sanitation Data'!G143)))</f>
        <v/>
      </c>
      <c r="DD149" s="330" t="str">
        <f ca="true">+IF(OFFSET('Sanitation Data'!$G$32,0,10*ROW('Sanitation Data'!G143))="","",OFFSET('Sanitation Data'!$G$32,0,10*ROW('Sanitation Data'!G143)))</f>
        <v/>
      </c>
      <c r="DE149" s="330" t="str">
        <f ca="true">+IF(OFFSET('Sanitation Data'!$H$28,0,10*ROW('Sanitation Data'!H143))="","",OFFSET('Sanitation Data'!$H$28,0,10*ROW('Sanitation Data'!H143)))</f>
        <v/>
      </c>
      <c r="DF149" s="330" t="str">
        <f ca="true">+IF(OFFSET('Sanitation Data'!$H$29,0,10*ROW('Sanitation Data'!H143))="","",OFFSET('Sanitation Data'!$H$29,0,10*ROW('Sanitation Data'!H143)))</f>
        <v/>
      </c>
      <c r="DG149" s="330" t="str">
        <f ca="true">+IF(OFFSET('Sanitation Data'!$H$30,0,10*ROW('Sanitation Data'!H143))="","",OFFSET('Sanitation Data'!$H$30,0,10*ROW('Sanitation Data'!H143)))</f>
        <v/>
      </c>
      <c r="DH149" s="330" t="str">
        <f ca="true">+IF(OFFSET('Sanitation Data'!$H$31,0,10*ROW('Sanitation Data'!H143))="","",OFFSET('Sanitation Data'!$H$31,0,10*ROW('Sanitation Data'!H143)))</f>
        <v/>
      </c>
      <c r="DI149" s="330" t="str">
        <f ca="true">+IF(OFFSET('Sanitation Data'!$H$32,0,10*ROW('Sanitation Data'!H143))="","",OFFSET('Sanitation Data'!$H$32,0,10*ROW('Sanitation Data'!H143)))</f>
        <v/>
      </c>
      <c r="DJ149" s="330" t="str">
        <f ca="true">+IF(OFFSET('Sanitation Data'!$I$28,0,10*ROW('Sanitation Data'!I143))="","",OFFSET('Sanitation Data'!$I$28,0,10*ROW('Sanitation Data'!I143)))</f>
        <v/>
      </c>
      <c r="DK149" s="330" t="str">
        <f ca="true">+IF(OFFSET('Sanitation Data'!$I$29,0,10*ROW('Sanitation Data'!I143))="","",OFFSET('Sanitation Data'!$I$29,0,10*ROW('Sanitation Data'!I143)))</f>
        <v/>
      </c>
      <c r="DL149" s="330" t="str">
        <f ca="true">+IF(OFFSET('Sanitation Data'!$I$30,0,10*ROW('Sanitation Data'!I143))="","",OFFSET('Sanitation Data'!$I$30,0,10*ROW('Sanitation Data'!I143)))</f>
        <v/>
      </c>
      <c r="DM149" s="330" t="str">
        <f ca="true">+IF(OFFSET('Sanitation Data'!$I$31,0,10*ROW('Sanitation Data'!I143))="","",OFFSET('Sanitation Data'!$I$31,0,10*ROW('Sanitation Data'!I143)))</f>
        <v/>
      </c>
      <c r="DN149" s="330" t="str">
        <f ca="true">+IF(OFFSET('Sanitation Data'!$I$32,0,10*ROW('Sanitation Data'!I143))="","",OFFSET('Sanitation Data'!$I$32,0,10*ROW('Sanitation Data'!I143)))</f>
        <v/>
      </c>
      <c r="DO149" s="330" t="str">
        <f ca="true">+IF(OFFSET('Hygiene Data'!$D$11,0,10*ROW('Hygiene Data'!D143))="","",OFFSET('Hygiene Data'!$D$11,0,10*ROW('Hygiene Data'!D143)))</f>
        <v/>
      </c>
      <c r="DP149" s="330" t="str">
        <f ca="true">+IF(OFFSET('Hygiene Data'!$D$12,0,10*ROW('Hygiene Data'!D143))="","",OFFSET('Hygiene Data'!$D$12,0,10*ROW('Hygiene Data'!D143)))</f>
        <v/>
      </c>
      <c r="DQ149" s="330" t="str">
        <f ca="true">+IF(OFFSET('Hygiene Data'!$D$13,0,10*ROW('Hygiene Data'!D143))="","",OFFSET('Hygiene Data'!$D$13,0,10*ROW('Hygiene Data'!D143)))</f>
        <v/>
      </c>
      <c r="DR149" s="330" t="str">
        <f ca="true">+IF(OFFSET('Hygiene Data'!$E$11,0,10*ROW('Hygiene Data'!E143))="","",OFFSET('Hygiene Data'!$E$11,0,10*ROW('Hygiene Data'!E143)))</f>
        <v/>
      </c>
      <c r="DS149" s="330" t="str">
        <f ca="true">+IF(OFFSET('Hygiene Data'!$E$12,0,10*ROW('Hygiene Data'!E143))="","",OFFSET('Hygiene Data'!$E$12,0,10*ROW('Hygiene Data'!E143)))</f>
        <v/>
      </c>
      <c r="DT149" s="330" t="str">
        <f ca="true">+IF(OFFSET('Hygiene Data'!$E$13,0,10*ROW('Hygiene Data'!E143))="","",OFFSET('Hygiene Data'!$E$13,0,10*ROW('Hygiene Data'!E143)))</f>
        <v/>
      </c>
      <c r="DU149" s="330" t="str">
        <f ca="true">+IF(OFFSET('Hygiene Data'!$F$11,0,10*ROW('Hygiene Data'!F143))="","",OFFSET('Hygiene Data'!$F$11,0,10*ROW('Hygiene Data'!F143)))</f>
        <v/>
      </c>
      <c r="DV149" s="330" t="str">
        <f ca="true">+IF(OFFSET('Hygiene Data'!$F$12,0,10*ROW('Hygiene Data'!F143))="","",OFFSET('Hygiene Data'!$F$12,0,10*ROW('Hygiene Data'!F143)))</f>
        <v/>
      </c>
      <c r="DW149" s="330" t="str">
        <f ca="true">+IF(OFFSET('Hygiene Data'!$F$13,0,10*ROW('Hygiene Data'!F143))="","",OFFSET('Hygiene Data'!$F$13,0,10*ROW('Hygiene Data'!F143)))</f>
        <v/>
      </c>
      <c r="DX149" s="330" t="str">
        <f ca="true">+IF(OFFSET('Hygiene Data'!$G$11,0,10*ROW('Hygiene Data'!G143))="","",OFFSET('Hygiene Data'!$G$11,0,10*ROW('Hygiene Data'!G143)))</f>
        <v/>
      </c>
      <c r="DY149" s="330" t="str">
        <f ca="true">+IF(OFFSET('Hygiene Data'!$G$12,0,10*ROW('Hygiene Data'!G143))="","",OFFSET('Hygiene Data'!$G$12,0,10*ROW('Hygiene Data'!G143)))</f>
        <v/>
      </c>
      <c r="DZ149" s="330" t="str">
        <f ca="true">+IF(OFFSET('Hygiene Data'!$G$13,0,10*ROW('Hygiene Data'!G143))="","",OFFSET('Hygiene Data'!$G$13,0,10*ROW('Hygiene Data'!G143)))</f>
        <v/>
      </c>
      <c r="EA149" s="330" t="str">
        <f ca="true">+IF(OFFSET('Hygiene Data'!$H$11,0,10*ROW('Hygiene Data'!H143))="","",OFFSET('Hygiene Data'!$H$11,0,10*ROW('Hygiene Data'!H143)))</f>
        <v/>
      </c>
      <c r="EB149" s="330" t="str">
        <f ca="true">+IF(OFFSET('Hygiene Data'!$H$12,0,10*ROW('Hygiene Data'!H143))="","",OFFSET('Hygiene Data'!$H$12,0,10*ROW('Hygiene Data'!H143)))</f>
        <v/>
      </c>
      <c r="EC149" s="330" t="str">
        <f ca="true">+IF(OFFSET('Hygiene Data'!$H$13,0,10*ROW('Hygiene Data'!H143))="","",OFFSET('Hygiene Data'!$H$13,0,10*ROW('Hygiene Data'!H143)))</f>
        <v/>
      </c>
      <c r="ED149" s="330" t="str">
        <f ca="true">+IF(OFFSET('Hygiene Data'!$I$11,0,10*ROW('Hygiene Data'!I143))="","",OFFSET('Hygiene Data'!$I$11,0,10*ROW('Hygiene Data'!I143)))</f>
        <v/>
      </c>
      <c r="EE149" s="330" t="str">
        <f ca="true">+IF(OFFSET('Hygiene Data'!$I$12,0,10*ROW('Hygiene Data'!I143))="","",OFFSET('Hygiene Data'!$I$12,0,10*ROW('Hygiene Data'!I143)))</f>
        <v/>
      </c>
      <c r="EF149" s="33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90"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30"/>
      <c r="BS150" s="330" t="str">
        <f ca="true">+IF(OFFSET('Water Data'!$D$27,0,10*ROW('Water Data'!D144))="","",OFFSET('Water Data'!$D$27,0,10*ROW('Water Data'!D144)))</f>
        <v/>
      </c>
      <c r="BT150" s="330" t="str">
        <f ca="true">+IF(OFFSET('Water Data'!$D$28,0,10*ROW('Water Data'!D144))="","",OFFSET('Water Data'!$D$28,0,10*ROW('Water Data'!D144)))</f>
        <v/>
      </c>
      <c r="BU150" s="330" t="str">
        <f ca="true">+IF(OFFSET('Water Data'!$D$29,0,10*ROW('Water Data'!D144))="","",OFFSET('Water Data'!$D$29,0,10*ROW('Water Data'!D144)))</f>
        <v/>
      </c>
      <c r="BV150" s="330" t="str">
        <f ca="true">+IF(OFFSET('Water Data'!$E$27,0,10*ROW('Water Data'!E144))="","",OFFSET('Water Data'!$E$27,0,10*ROW('Water Data'!E144)))</f>
        <v/>
      </c>
      <c r="BW150" s="330" t="str">
        <f ca="true">+IF(OFFSET('Water Data'!$E$28,0,10*ROW('Water Data'!E144))="","",OFFSET('Water Data'!$E$28,0,10*ROW('Water Data'!E144)))</f>
        <v/>
      </c>
      <c r="BX150" s="330" t="str">
        <f ca="true">+IF(OFFSET('Water Data'!$E$29,0,10*ROW('Water Data'!E144))="","",OFFSET('Water Data'!$E$29,0,10*ROW('Water Data'!E144)))</f>
        <v/>
      </c>
      <c r="BY150" s="330" t="str">
        <f ca="true">+IF(OFFSET('Water Data'!$F$27,0,10*ROW('Water Data'!F144))="","",OFFSET('Water Data'!$F$27,0,10*ROW('Water Data'!F144)))</f>
        <v/>
      </c>
      <c r="BZ150" s="330" t="str">
        <f ca="true">+IF(OFFSET('Water Data'!$F$28,0,10*ROW('Water Data'!F144))="","",OFFSET('Water Data'!$F$28,0,10*ROW('Water Data'!F144)))</f>
        <v/>
      </c>
      <c r="CA150" s="330" t="str">
        <f ca="true">+IF(OFFSET('Water Data'!$F$29,0,10*ROW('Water Data'!F144))="","",OFFSET('Water Data'!$F$29,0,10*ROW('Water Data'!F144)))</f>
        <v/>
      </c>
      <c r="CB150" s="330" t="str">
        <f ca="true">+IF(OFFSET('Water Data'!$G$27,0,10*ROW('Water Data'!G144))="","",OFFSET('Water Data'!$G$27,0,10*ROW('Water Data'!G144)))</f>
        <v/>
      </c>
      <c r="CC150" s="330" t="str">
        <f ca="true">+IF(OFFSET('Water Data'!$G$28,0,10*ROW('Water Data'!G144))="","",OFFSET('Water Data'!$G$28,0,10*ROW('Water Data'!G144)))</f>
        <v/>
      </c>
      <c r="CD150" s="330" t="str">
        <f ca="true">+IF(OFFSET('Water Data'!$G$29,0,10*ROW('Water Data'!G144))="","",OFFSET('Water Data'!$G$29,0,10*ROW('Water Data'!G144)))</f>
        <v/>
      </c>
      <c r="CE150" s="330" t="str">
        <f ca="true">+IF(OFFSET('Water Data'!$H$27,0,10*ROW('Water Data'!H144))="","",OFFSET('Water Data'!$H$27,0,10*ROW('Water Data'!H144)))</f>
        <v/>
      </c>
      <c r="CF150" s="330" t="str">
        <f ca="true">+IF(OFFSET('Water Data'!$H$28,0,10*ROW('Water Data'!H144))="","",OFFSET('Water Data'!$H$28,0,10*ROW('Water Data'!H144)))</f>
        <v/>
      </c>
      <c r="CG150" s="330" t="str">
        <f ca="true">+IF(OFFSET('Water Data'!$H$29,0,10*ROW('Water Data'!H144))="","",OFFSET('Water Data'!$H$29,0,10*ROW('Water Data'!H144)))</f>
        <v/>
      </c>
      <c r="CH150" s="330" t="str">
        <f ca="true">+IF(OFFSET('Water Data'!$I$27,0,10*ROW('Water Data'!I144))="","",OFFSET('Water Data'!$I$27,0,10*ROW('Water Data'!I144)))</f>
        <v/>
      </c>
      <c r="CI150" s="330" t="str">
        <f ca="true">+IF(OFFSET('Water Data'!$I$28,0,10*ROW('Water Data'!I144))="","",OFFSET('Water Data'!$I$28,0,10*ROW('Water Data'!I144)))</f>
        <v/>
      </c>
      <c r="CJ150" s="330" t="str">
        <f ca="true">+IF(OFFSET('Water Data'!$I$29,0,10*ROW('Water Data'!I144))="","",OFFSET('Water Data'!$I$29,0,10*ROW('Water Data'!I144)))</f>
        <v/>
      </c>
      <c r="CK150" s="330" t="str">
        <f ca="true">+IF(OFFSET('Sanitation Data'!$D$28,0,10*ROW('Sanitation Data'!D144))="","",OFFSET('Sanitation Data'!$D$28,0,10*ROW('Sanitation Data'!D144)))</f>
        <v/>
      </c>
      <c r="CL150" s="330" t="str">
        <f ca="true">+IF(OFFSET('Sanitation Data'!$D$29,0,10*ROW('Sanitation Data'!D144))="","",OFFSET('Sanitation Data'!$D$29,0,10*ROW('Sanitation Data'!D144)))</f>
        <v/>
      </c>
      <c r="CM150" s="330" t="str">
        <f ca="true">+IF(OFFSET('Sanitation Data'!$D$30,0,10*ROW('Sanitation Data'!D144))="","",OFFSET('Sanitation Data'!$D$30,0,10*ROW('Sanitation Data'!D144)))</f>
        <v/>
      </c>
      <c r="CN150" s="330" t="str">
        <f ca="true">+IF(OFFSET('Sanitation Data'!$D$31,0,10*ROW('Sanitation Data'!D144))="","",OFFSET('Sanitation Data'!$D$31,0,10*ROW('Sanitation Data'!D144)))</f>
        <v/>
      </c>
      <c r="CO150" s="330" t="str">
        <f ca="true">+IF(OFFSET('Sanitation Data'!$D$32,0,10*ROW('Sanitation Data'!D144))="","",OFFSET('Sanitation Data'!$D$32,0,10*ROW('Sanitation Data'!D144)))</f>
        <v/>
      </c>
      <c r="CP150" s="330" t="str">
        <f ca="true">+IF(OFFSET('Sanitation Data'!$E$28,0,10*ROW('Sanitation Data'!E144))="","",OFFSET('Sanitation Data'!$E$28,0,10*ROW('Sanitation Data'!E144)))</f>
        <v/>
      </c>
      <c r="CQ150" s="330" t="str">
        <f ca="true">+IF(OFFSET('Sanitation Data'!$E$29,0,10*ROW('Sanitation Data'!E144))="","",OFFSET('Sanitation Data'!$E$29,0,10*ROW('Sanitation Data'!E144)))</f>
        <v/>
      </c>
      <c r="CR150" s="330" t="str">
        <f ca="true">+IF(OFFSET('Sanitation Data'!$E$30,0,10*ROW('Sanitation Data'!E144))="","",OFFSET('Sanitation Data'!$E$30,0,10*ROW('Sanitation Data'!E144)))</f>
        <v/>
      </c>
      <c r="CS150" s="330" t="str">
        <f ca="true">+IF(OFFSET('Sanitation Data'!$E$31,0,10*ROW('Sanitation Data'!E144))="","",OFFSET('Sanitation Data'!$E$31,0,10*ROW('Sanitation Data'!E144)))</f>
        <v/>
      </c>
      <c r="CT150" s="330" t="str">
        <f ca="true">+IF(OFFSET('Sanitation Data'!$E$32,0,10*ROW('Sanitation Data'!E144))="","",OFFSET('Sanitation Data'!$E$32,0,10*ROW('Sanitation Data'!E144)))</f>
        <v/>
      </c>
      <c r="CU150" s="330" t="str">
        <f ca="true">+IF(OFFSET('Sanitation Data'!$F$28,0,10*ROW('Sanitation Data'!F144))="","",OFFSET('Sanitation Data'!$F$28,0,10*ROW('Sanitation Data'!F144)))</f>
        <v/>
      </c>
      <c r="CV150" s="330" t="str">
        <f ca="true">+IF(OFFSET('Sanitation Data'!$F$29,0,10*ROW('Sanitation Data'!F144))="","",OFFSET('Sanitation Data'!$F$29,0,10*ROW('Sanitation Data'!F144)))</f>
        <v/>
      </c>
      <c r="CW150" s="330" t="str">
        <f ca="true">+IF(OFFSET('Sanitation Data'!$F$30,0,10*ROW('Sanitation Data'!F144))="","",OFFSET('Sanitation Data'!$F$30,0,10*ROW('Sanitation Data'!F144)))</f>
        <v/>
      </c>
      <c r="CX150" s="330" t="str">
        <f ca="true">+IF(OFFSET('Sanitation Data'!$F$31,0,10*ROW('Sanitation Data'!F144))="","",OFFSET('Sanitation Data'!$F$31,0,10*ROW('Sanitation Data'!F144)))</f>
        <v/>
      </c>
      <c r="CY150" s="330" t="str">
        <f ca="true">+IF(OFFSET('Sanitation Data'!$F$32,0,10*ROW('Sanitation Data'!F144))="","",OFFSET('Sanitation Data'!$F$32,0,10*ROW('Sanitation Data'!F144)))</f>
        <v/>
      </c>
      <c r="CZ150" s="330" t="str">
        <f ca="true">+IF(OFFSET('Sanitation Data'!$G$28,0,10*ROW('Sanitation Data'!G144))="","",OFFSET('Sanitation Data'!$G$28,0,10*ROW('Sanitation Data'!G144)))</f>
        <v/>
      </c>
      <c r="DA150" s="330" t="str">
        <f ca="true">+IF(OFFSET('Sanitation Data'!$G$29,0,10*ROW('Sanitation Data'!G144))="","",OFFSET('Sanitation Data'!$G$29,0,10*ROW('Sanitation Data'!G144)))</f>
        <v/>
      </c>
      <c r="DB150" s="330" t="str">
        <f ca="true">+IF(OFFSET('Sanitation Data'!$G$30,0,10*ROW('Sanitation Data'!G144))="","",OFFSET('Sanitation Data'!$G$30,0,10*ROW('Sanitation Data'!G144)))</f>
        <v/>
      </c>
      <c r="DC150" s="330" t="str">
        <f ca="true">+IF(OFFSET('Sanitation Data'!$G$31,0,10*ROW('Sanitation Data'!G144))="","",OFFSET('Sanitation Data'!$G$31,0,10*ROW('Sanitation Data'!G144)))</f>
        <v/>
      </c>
      <c r="DD150" s="330" t="str">
        <f ca="true">+IF(OFFSET('Sanitation Data'!$G$32,0,10*ROW('Sanitation Data'!G144))="","",OFFSET('Sanitation Data'!$G$32,0,10*ROW('Sanitation Data'!G144)))</f>
        <v/>
      </c>
      <c r="DE150" s="330" t="str">
        <f ca="true">+IF(OFFSET('Sanitation Data'!$H$28,0,10*ROW('Sanitation Data'!H144))="","",OFFSET('Sanitation Data'!$H$28,0,10*ROW('Sanitation Data'!H144)))</f>
        <v/>
      </c>
      <c r="DF150" s="330" t="str">
        <f ca="true">+IF(OFFSET('Sanitation Data'!$H$29,0,10*ROW('Sanitation Data'!H144))="","",OFFSET('Sanitation Data'!$H$29,0,10*ROW('Sanitation Data'!H144)))</f>
        <v/>
      </c>
      <c r="DG150" s="330" t="str">
        <f ca="true">+IF(OFFSET('Sanitation Data'!$H$30,0,10*ROW('Sanitation Data'!H144))="","",OFFSET('Sanitation Data'!$H$30,0,10*ROW('Sanitation Data'!H144)))</f>
        <v/>
      </c>
      <c r="DH150" s="330" t="str">
        <f ca="true">+IF(OFFSET('Sanitation Data'!$H$31,0,10*ROW('Sanitation Data'!H144))="","",OFFSET('Sanitation Data'!$H$31,0,10*ROW('Sanitation Data'!H144)))</f>
        <v/>
      </c>
      <c r="DI150" s="330" t="str">
        <f ca="true">+IF(OFFSET('Sanitation Data'!$H$32,0,10*ROW('Sanitation Data'!H144))="","",OFFSET('Sanitation Data'!$H$32,0,10*ROW('Sanitation Data'!H144)))</f>
        <v/>
      </c>
      <c r="DJ150" s="330" t="str">
        <f ca="true">+IF(OFFSET('Sanitation Data'!$I$28,0,10*ROW('Sanitation Data'!I144))="","",OFFSET('Sanitation Data'!$I$28,0,10*ROW('Sanitation Data'!I144)))</f>
        <v/>
      </c>
      <c r="DK150" s="330" t="str">
        <f ca="true">+IF(OFFSET('Sanitation Data'!$I$29,0,10*ROW('Sanitation Data'!I144))="","",OFFSET('Sanitation Data'!$I$29,0,10*ROW('Sanitation Data'!I144)))</f>
        <v/>
      </c>
      <c r="DL150" s="330" t="str">
        <f ca="true">+IF(OFFSET('Sanitation Data'!$I$30,0,10*ROW('Sanitation Data'!I144))="","",OFFSET('Sanitation Data'!$I$30,0,10*ROW('Sanitation Data'!I144)))</f>
        <v/>
      </c>
      <c r="DM150" s="330" t="str">
        <f ca="true">+IF(OFFSET('Sanitation Data'!$I$31,0,10*ROW('Sanitation Data'!I144))="","",OFFSET('Sanitation Data'!$I$31,0,10*ROW('Sanitation Data'!I144)))</f>
        <v/>
      </c>
      <c r="DN150" s="330" t="str">
        <f ca="true">+IF(OFFSET('Sanitation Data'!$I$32,0,10*ROW('Sanitation Data'!I144))="","",OFFSET('Sanitation Data'!$I$32,0,10*ROW('Sanitation Data'!I144)))</f>
        <v/>
      </c>
      <c r="DO150" s="330" t="str">
        <f ca="true">+IF(OFFSET('Hygiene Data'!$D$11,0,10*ROW('Hygiene Data'!D144))="","",OFFSET('Hygiene Data'!$D$11,0,10*ROW('Hygiene Data'!D144)))</f>
        <v/>
      </c>
      <c r="DP150" s="330" t="str">
        <f ca="true">+IF(OFFSET('Hygiene Data'!$D$12,0,10*ROW('Hygiene Data'!D144))="","",OFFSET('Hygiene Data'!$D$12,0,10*ROW('Hygiene Data'!D144)))</f>
        <v/>
      </c>
      <c r="DQ150" s="330" t="str">
        <f ca="true">+IF(OFFSET('Hygiene Data'!$D$13,0,10*ROW('Hygiene Data'!D144))="","",OFFSET('Hygiene Data'!$D$13,0,10*ROW('Hygiene Data'!D144)))</f>
        <v/>
      </c>
      <c r="DR150" s="330" t="str">
        <f ca="true">+IF(OFFSET('Hygiene Data'!$E$11,0,10*ROW('Hygiene Data'!E144))="","",OFFSET('Hygiene Data'!$E$11,0,10*ROW('Hygiene Data'!E144)))</f>
        <v/>
      </c>
      <c r="DS150" s="330" t="str">
        <f ca="true">+IF(OFFSET('Hygiene Data'!$E$12,0,10*ROW('Hygiene Data'!E144))="","",OFFSET('Hygiene Data'!$E$12,0,10*ROW('Hygiene Data'!E144)))</f>
        <v/>
      </c>
      <c r="DT150" s="330" t="str">
        <f ca="true">+IF(OFFSET('Hygiene Data'!$E$13,0,10*ROW('Hygiene Data'!E144))="","",OFFSET('Hygiene Data'!$E$13,0,10*ROW('Hygiene Data'!E144)))</f>
        <v/>
      </c>
      <c r="DU150" s="330" t="str">
        <f ca="true">+IF(OFFSET('Hygiene Data'!$F$11,0,10*ROW('Hygiene Data'!F144))="","",OFFSET('Hygiene Data'!$F$11,0,10*ROW('Hygiene Data'!F144)))</f>
        <v/>
      </c>
      <c r="DV150" s="330" t="str">
        <f ca="true">+IF(OFFSET('Hygiene Data'!$F$12,0,10*ROW('Hygiene Data'!F144))="","",OFFSET('Hygiene Data'!$F$12,0,10*ROW('Hygiene Data'!F144)))</f>
        <v/>
      </c>
      <c r="DW150" s="330" t="str">
        <f ca="true">+IF(OFFSET('Hygiene Data'!$F$13,0,10*ROW('Hygiene Data'!F144))="","",OFFSET('Hygiene Data'!$F$13,0,10*ROW('Hygiene Data'!F144)))</f>
        <v/>
      </c>
      <c r="DX150" s="330" t="str">
        <f ca="true">+IF(OFFSET('Hygiene Data'!$G$11,0,10*ROW('Hygiene Data'!G144))="","",OFFSET('Hygiene Data'!$G$11,0,10*ROW('Hygiene Data'!G144)))</f>
        <v/>
      </c>
      <c r="DY150" s="330" t="str">
        <f ca="true">+IF(OFFSET('Hygiene Data'!$G$12,0,10*ROW('Hygiene Data'!G144))="","",OFFSET('Hygiene Data'!$G$12,0,10*ROW('Hygiene Data'!G144)))</f>
        <v/>
      </c>
      <c r="DZ150" s="330" t="str">
        <f ca="true">+IF(OFFSET('Hygiene Data'!$G$13,0,10*ROW('Hygiene Data'!G144))="","",OFFSET('Hygiene Data'!$G$13,0,10*ROW('Hygiene Data'!G144)))</f>
        <v/>
      </c>
      <c r="EA150" s="330" t="str">
        <f ca="true">+IF(OFFSET('Hygiene Data'!$H$11,0,10*ROW('Hygiene Data'!H144))="","",OFFSET('Hygiene Data'!$H$11,0,10*ROW('Hygiene Data'!H144)))</f>
        <v/>
      </c>
      <c r="EB150" s="330" t="str">
        <f ca="true">+IF(OFFSET('Hygiene Data'!$H$12,0,10*ROW('Hygiene Data'!H144))="","",OFFSET('Hygiene Data'!$H$12,0,10*ROW('Hygiene Data'!H144)))</f>
        <v/>
      </c>
      <c r="EC150" s="330" t="str">
        <f ca="true">+IF(OFFSET('Hygiene Data'!$H$13,0,10*ROW('Hygiene Data'!H144))="","",OFFSET('Hygiene Data'!$H$13,0,10*ROW('Hygiene Data'!H144)))</f>
        <v/>
      </c>
      <c r="ED150" s="330" t="str">
        <f ca="true">+IF(OFFSET('Hygiene Data'!$I$11,0,10*ROW('Hygiene Data'!I144))="","",OFFSET('Hygiene Data'!$I$11,0,10*ROW('Hygiene Data'!I144)))</f>
        <v/>
      </c>
      <c r="EE150" s="330" t="str">
        <f ca="true">+IF(OFFSET('Hygiene Data'!$I$12,0,10*ROW('Hygiene Data'!I144))="","",OFFSET('Hygiene Data'!$I$12,0,10*ROW('Hygiene Data'!I144)))</f>
        <v/>
      </c>
      <c r="EF150" s="33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90"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30"/>
      <c r="BS151" s="330" t="str">
        <f ca="true">+IF(OFFSET('Water Data'!$D$27,0,10*ROW('Water Data'!D145))="","",OFFSET('Water Data'!$D$27,0,10*ROW('Water Data'!D145)))</f>
        <v/>
      </c>
      <c r="BT151" s="330" t="str">
        <f ca="true">+IF(OFFSET('Water Data'!$D$28,0,10*ROW('Water Data'!D145))="","",OFFSET('Water Data'!$D$28,0,10*ROW('Water Data'!D145)))</f>
        <v/>
      </c>
      <c r="BU151" s="330" t="str">
        <f ca="true">+IF(OFFSET('Water Data'!$D$29,0,10*ROW('Water Data'!D145))="","",OFFSET('Water Data'!$D$29,0,10*ROW('Water Data'!D145)))</f>
        <v/>
      </c>
      <c r="BV151" s="330" t="str">
        <f ca="true">+IF(OFFSET('Water Data'!$E$27,0,10*ROW('Water Data'!E145))="","",OFFSET('Water Data'!$E$27,0,10*ROW('Water Data'!E145)))</f>
        <v/>
      </c>
      <c r="BW151" s="330" t="str">
        <f ca="true">+IF(OFFSET('Water Data'!$E$28,0,10*ROW('Water Data'!E145))="","",OFFSET('Water Data'!$E$28,0,10*ROW('Water Data'!E145)))</f>
        <v/>
      </c>
      <c r="BX151" s="330" t="str">
        <f ca="true">+IF(OFFSET('Water Data'!$E$29,0,10*ROW('Water Data'!E145))="","",OFFSET('Water Data'!$E$29,0,10*ROW('Water Data'!E145)))</f>
        <v/>
      </c>
      <c r="BY151" s="330" t="str">
        <f ca="true">+IF(OFFSET('Water Data'!$F$27,0,10*ROW('Water Data'!F145))="","",OFFSET('Water Data'!$F$27,0,10*ROW('Water Data'!F145)))</f>
        <v/>
      </c>
      <c r="BZ151" s="330" t="str">
        <f ca="true">+IF(OFFSET('Water Data'!$F$28,0,10*ROW('Water Data'!F145))="","",OFFSET('Water Data'!$F$28,0,10*ROW('Water Data'!F145)))</f>
        <v/>
      </c>
      <c r="CA151" s="330" t="str">
        <f ca="true">+IF(OFFSET('Water Data'!$F$29,0,10*ROW('Water Data'!F145))="","",OFFSET('Water Data'!$F$29,0,10*ROW('Water Data'!F145)))</f>
        <v/>
      </c>
      <c r="CB151" s="330" t="str">
        <f ca="true">+IF(OFFSET('Water Data'!$G$27,0,10*ROW('Water Data'!G145))="","",OFFSET('Water Data'!$G$27,0,10*ROW('Water Data'!G145)))</f>
        <v/>
      </c>
      <c r="CC151" s="330" t="str">
        <f ca="true">+IF(OFFSET('Water Data'!$G$28,0,10*ROW('Water Data'!G145))="","",OFFSET('Water Data'!$G$28,0,10*ROW('Water Data'!G145)))</f>
        <v/>
      </c>
      <c r="CD151" s="330" t="str">
        <f ca="true">+IF(OFFSET('Water Data'!$G$29,0,10*ROW('Water Data'!G145))="","",OFFSET('Water Data'!$G$29,0,10*ROW('Water Data'!G145)))</f>
        <v/>
      </c>
      <c r="CE151" s="330" t="str">
        <f ca="true">+IF(OFFSET('Water Data'!$H$27,0,10*ROW('Water Data'!H145))="","",OFFSET('Water Data'!$H$27,0,10*ROW('Water Data'!H145)))</f>
        <v/>
      </c>
      <c r="CF151" s="330" t="str">
        <f ca="true">+IF(OFFSET('Water Data'!$H$28,0,10*ROW('Water Data'!H145))="","",OFFSET('Water Data'!$H$28,0,10*ROW('Water Data'!H145)))</f>
        <v/>
      </c>
      <c r="CG151" s="330" t="str">
        <f ca="true">+IF(OFFSET('Water Data'!$H$29,0,10*ROW('Water Data'!H145))="","",OFFSET('Water Data'!$H$29,0,10*ROW('Water Data'!H145)))</f>
        <v/>
      </c>
      <c r="CH151" s="330" t="str">
        <f ca="true">+IF(OFFSET('Water Data'!$I$27,0,10*ROW('Water Data'!I145))="","",OFFSET('Water Data'!$I$27,0,10*ROW('Water Data'!I145)))</f>
        <v/>
      </c>
      <c r="CI151" s="330" t="str">
        <f ca="true">+IF(OFFSET('Water Data'!$I$28,0,10*ROW('Water Data'!I145))="","",OFFSET('Water Data'!$I$28,0,10*ROW('Water Data'!I145)))</f>
        <v/>
      </c>
      <c r="CJ151" s="330" t="str">
        <f ca="true">+IF(OFFSET('Water Data'!$I$29,0,10*ROW('Water Data'!I145))="","",OFFSET('Water Data'!$I$29,0,10*ROW('Water Data'!I145)))</f>
        <v/>
      </c>
      <c r="CK151" s="330" t="str">
        <f ca="true">+IF(OFFSET('Sanitation Data'!$D$28,0,10*ROW('Sanitation Data'!D145))="","",OFFSET('Sanitation Data'!$D$28,0,10*ROW('Sanitation Data'!D145)))</f>
        <v/>
      </c>
      <c r="CL151" s="330" t="str">
        <f ca="true">+IF(OFFSET('Sanitation Data'!$D$29,0,10*ROW('Sanitation Data'!D145))="","",OFFSET('Sanitation Data'!$D$29,0,10*ROW('Sanitation Data'!D145)))</f>
        <v/>
      </c>
      <c r="CM151" s="330" t="str">
        <f ca="true">+IF(OFFSET('Sanitation Data'!$D$30,0,10*ROW('Sanitation Data'!D145))="","",OFFSET('Sanitation Data'!$D$30,0,10*ROW('Sanitation Data'!D145)))</f>
        <v/>
      </c>
      <c r="CN151" s="330" t="str">
        <f ca="true">+IF(OFFSET('Sanitation Data'!$D$31,0,10*ROW('Sanitation Data'!D145))="","",OFFSET('Sanitation Data'!$D$31,0,10*ROW('Sanitation Data'!D145)))</f>
        <v/>
      </c>
      <c r="CO151" s="330" t="str">
        <f ca="true">+IF(OFFSET('Sanitation Data'!$D$32,0,10*ROW('Sanitation Data'!D145))="","",OFFSET('Sanitation Data'!$D$32,0,10*ROW('Sanitation Data'!D145)))</f>
        <v/>
      </c>
      <c r="CP151" s="330" t="str">
        <f ca="true">+IF(OFFSET('Sanitation Data'!$E$28,0,10*ROW('Sanitation Data'!E145))="","",OFFSET('Sanitation Data'!$E$28,0,10*ROW('Sanitation Data'!E145)))</f>
        <v/>
      </c>
      <c r="CQ151" s="330" t="str">
        <f ca="true">+IF(OFFSET('Sanitation Data'!$E$29,0,10*ROW('Sanitation Data'!E145))="","",OFFSET('Sanitation Data'!$E$29,0,10*ROW('Sanitation Data'!E145)))</f>
        <v/>
      </c>
      <c r="CR151" s="330" t="str">
        <f ca="true">+IF(OFFSET('Sanitation Data'!$E$30,0,10*ROW('Sanitation Data'!E145))="","",OFFSET('Sanitation Data'!$E$30,0,10*ROW('Sanitation Data'!E145)))</f>
        <v/>
      </c>
      <c r="CS151" s="330" t="str">
        <f ca="true">+IF(OFFSET('Sanitation Data'!$E$31,0,10*ROW('Sanitation Data'!E145))="","",OFFSET('Sanitation Data'!$E$31,0,10*ROW('Sanitation Data'!E145)))</f>
        <v/>
      </c>
      <c r="CT151" s="330" t="str">
        <f ca="true">+IF(OFFSET('Sanitation Data'!$E$32,0,10*ROW('Sanitation Data'!E145))="","",OFFSET('Sanitation Data'!$E$32,0,10*ROW('Sanitation Data'!E145)))</f>
        <v/>
      </c>
      <c r="CU151" s="330" t="str">
        <f ca="true">+IF(OFFSET('Sanitation Data'!$F$28,0,10*ROW('Sanitation Data'!F145))="","",OFFSET('Sanitation Data'!$F$28,0,10*ROW('Sanitation Data'!F145)))</f>
        <v/>
      </c>
      <c r="CV151" s="330" t="str">
        <f ca="true">+IF(OFFSET('Sanitation Data'!$F$29,0,10*ROW('Sanitation Data'!F145))="","",OFFSET('Sanitation Data'!$F$29,0,10*ROW('Sanitation Data'!F145)))</f>
        <v/>
      </c>
      <c r="CW151" s="330" t="str">
        <f ca="true">+IF(OFFSET('Sanitation Data'!$F$30,0,10*ROW('Sanitation Data'!F145))="","",OFFSET('Sanitation Data'!$F$30,0,10*ROW('Sanitation Data'!F145)))</f>
        <v/>
      </c>
      <c r="CX151" s="330" t="str">
        <f ca="true">+IF(OFFSET('Sanitation Data'!$F$31,0,10*ROW('Sanitation Data'!F145))="","",OFFSET('Sanitation Data'!$F$31,0,10*ROW('Sanitation Data'!F145)))</f>
        <v/>
      </c>
      <c r="CY151" s="330" t="str">
        <f ca="true">+IF(OFFSET('Sanitation Data'!$F$32,0,10*ROW('Sanitation Data'!F145))="","",OFFSET('Sanitation Data'!$F$32,0,10*ROW('Sanitation Data'!F145)))</f>
        <v/>
      </c>
      <c r="CZ151" s="330" t="str">
        <f ca="true">+IF(OFFSET('Sanitation Data'!$G$28,0,10*ROW('Sanitation Data'!G145))="","",OFFSET('Sanitation Data'!$G$28,0,10*ROW('Sanitation Data'!G145)))</f>
        <v/>
      </c>
      <c r="DA151" s="330" t="str">
        <f ca="true">+IF(OFFSET('Sanitation Data'!$G$29,0,10*ROW('Sanitation Data'!G145))="","",OFFSET('Sanitation Data'!$G$29,0,10*ROW('Sanitation Data'!G145)))</f>
        <v/>
      </c>
      <c r="DB151" s="330" t="str">
        <f ca="true">+IF(OFFSET('Sanitation Data'!$G$30,0,10*ROW('Sanitation Data'!G145))="","",OFFSET('Sanitation Data'!$G$30,0,10*ROW('Sanitation Data'!G145)))</f>
        <v/>
      </c>
      <c r="DC151" s="330" t="str">
        <f ca="true">+IF(OFFSET('Sanitation Data'!$G$31,0,10*ROW('Sanitation Data'!G145))="","",OFFSET('Sanitation Data'!$G$31,0,10*ROW('Sanitation Data'!G145)))</f>
        <v/>
      </c>
      <c r="DD151" s="330" t="str">
        <f ca="true">+IF(OFFSET('Sanitation Data'!$G$32,0,10*ROW('Sanitation Data'!G145))="","",OFFSET('Sanitation Data'!$G$32,0,10*ROW('Sanitation Data'!G145)))</f>
        <v/>
      </c>
      <c r="DE151" s="330" t="str">
        <f ca="true">+IF(OFFSET('Sanitation Data'!$H$28,0,10*ROW('Sanitation Data'!H145))="","",OFFSET('Sanitation Data'!$H$28,0,10*ROW('Sanitation Data'!H145)))</f>
        <v/>
      </c>
      <c r="DF151" s="330" t="str">
        <f ca="true">+IF(OFFSET('Sanitation Data'!$H$29,0,10*ROW('Sanitation Data'!H145))="","",OFFSET('Sanitation Data'!$H$29,0,10*ROW('Sanitation Data'!H145)))</f>
        <v/>
      </c>
      <c r="DG151" s="330" t="str">
        <f ca="true">+IF(OFFSET('Sanitation Data'!$H$30,0,10*ROW('Sanitation Data'!H145))="","",OFFSET('Sanitation Data'!$H$30,0,10*ROW('Sanitation Data'!H145)))</f>
        <v/>
      </c>
      <c r="DH151" s="330" t="str">
        <f ca="true">+IF(OFFSET('Sanitation Data'!$H$31,0,10*ROW('Sanitation Data'!H145))="","",OFFSET('Sanitation Data'!$H$31,0,10*ROW('Sanitation Data'!H145)))</f>
        <v/>
      </c>
      <c r="DI151" s="330" t="str">
        <f ca="true">+IF(OFFSET('Sanitation Data'!$H$32,0,10*ROW('Sanitation Data'!H145))="","",OFFSET('Sanitation Data'!$H$32,0,10*ROW('Sanitation Data'!H145)))</f>
        <v/>
      </c>
      <c r="DJ151" s="330" t="str">
        <f ca="true">+IF(OFFSET('Sanitation Data'!$I$28,0,10*ROW('Sanitation Data'!I145))="","",OFFSET('Sanitation Data'!$I$28,0,10*ROW('Sanitation Data'!I145)))</f>
        <v/>
      </c>
      <c r="DK151" s="330" t="str">
        <f ca="true">+IF(OFFSET('Sanitation Data'!$I$29,0,10*ROW('Sanitation Data'!I145))="","",OFFSET('Sanitation Data'!$I$29,0,10*ROW('Sanitation Data'!I145)))</f>
        <v/>
      </c>
      <c r="DL151" s="330" t="str">
        <f ca="true">+IF(OFFSET('Sanitation Data'!$I$30,0,10*ROW('Sanitation Data'!I145))="","",OFFSET('Sanitation Data'!$I$30,0,10*ROW('Sanitation Data'!I145)))</f>
        <v/>
      </c>
      <c r="DM151" s="330" t="str">
        <f ca="true">+IF(OFFSET('Sanitation Data'!$I$31,0,10*ROW('Sanitation Data'!I145))="","",OFFSET('Sanitation Data'!$I$31,0,10*ROW('Sanitation Data'!I145)))</f>
        <v/>
      </c>
      <c r="DN151" s="330" t="str">
        <f ca="true">+IF(OFFSET('Sanitation Data'!$I$32,0,10*ROW('Sanitation Data'!I145))="","",OFFSET('Sanitation Data'!$I$32,0,10*ROW('Sanitation Data'!I145)))</f>
        <v/>
      </c>
      <c r="DO151" s="330" t="str">
        <f ca="true">+IF(OFFSET('Hygiene Data'!$D$11,0,10*ROW('Hygiene Data'!D145))="","",OFFSET('Hygiene Data'!$D$11,0,10*ROW('Hygiene Data'!D145)))</f>
        <v/>
      </c>
      <c r="DP151" s="330" t="str">
        <f ca="true">+IF(OFFSET('Hygiene Data'!$D$12,0,10*ROW('Hygiene Data'!D145))="","",OFFSET('Hygiene Data'!$D$12,0,10*ROW('Hygiene Data'!D145)))</f>
        <v/>
      </c>
      <c r="DQ151" s="330" t="str">
        <f ca="true">+IF(OFFSET('Hygiene Data'!$D$13,0,10*ROW('Hygiene Data'!D145))="","",OFFSET('Hygiene Data'!$D$13,0,10*ROW('Hygiene Data'!D145)))</f>
        <v/>
      </c>
      <c r="DR151" s="330" t="str">
        <f ca="true">+IF(OFFSET('Hygiene Data'!$E$11,0,10*ROW('Hygiene Data'!E145))="","",OFFSET('Hygiene Data'!$E$11,0,10*ROW('Hygiene Data'!E145)))</f>
        <v/>
      </c>
      <c r="DS151" s="330" t="str">
        <f ca="true">+IF(OFFSET('Hygiene Data'!$E$12,0,10*ROW('Hygiene Data'!E145))="","",OFFSET('Hygiene Data'!$E$12,0,10*ROW('Hygiene Data'!E145)))</f>
        <v/>
      </c>
      <c r="DT151" s="330" t="str">
        <f ca="true">+IF(OFFSET('Hygiene Data'!$E$13,0,10*ROW('Hygiene Data'!E145))="","",OFFSET('Hygiene Data'!$E$13,0,10*ROW('Hygiene Data'!E145)))</f>
        <v/>
      </c>
      <c r="DU151" s="330" t="str">
        <f ca="true">+IF(OFFSET('Hygiene Data'!$F$11,0,10*ROW('Hygiene Data'!F145))="","",OFFSET('Hygiene Data'!$F$11,0,10*ROW('Hygiene Data'!F145)))</f>
        <v/>
      </c>
      <c r="DV151" s="330" t="str">
        <f ca="true">+IF(OFFSET('Hygiene Data'!$F$12,0,10*ROW('Hygiene Data'!F145))="","",OFFSET('Hygiene Data'!$F$12,0,10*ROW('Hygiene Data'!F145)))</f>
        <v/>
      </c>
      <c r="DW151" s="330" t="str">
        <f ca="true">+IF(OFFSET('Hygiene Data'!$F$13,0,10*ROW('Hygiene Data'!F145))="","",OFFSET('Hygiene Data'!$F$13,0,10*ROW('Hygiene Data'!F145)))</f>
        <v/>
      </c>
      <c r="DX151" s="330" t="str">
        <f ca="true">+IF(OFFSET('Hygiene Data'!$G$11,0,10*ROW('Hygiene Data'!G145))="","",OFFSET('Hygiene Data'!$G$11,0,10*ROW('Hygiene Data'!G145)))</f>
        <v/>
      </c>
      <c r="DY151" s="330" t="str">
        <f ca="true">+IF(OFFSET('Hygiene Data'!$G$12,0,10*ROW('Hygiene Data'!G145))="","",OFFSET('Hygiene Data'!$G$12,0,10*ROW('Hygiene Data'!G145)))</f>
        <v/>
      </c>
      <c r="DZ151" s="330" t="str">
        <f ca="true">+IF(OFFSET('Hygiene Data'!$G$13,0,10*ROW('Hygiene Data'!G145))="","",OFFSET('Hygiene Data'!$G$13,0,10*ROW('Hygiene Data'!G145)))</f>
        <v/>
      </c>
      <c r="EA151" s="330" t="str">
        <f ca="true">+IF(OFFSET('Hygiene Data'!$H$11,0,10*ROW('Hygiene Data'!H145))="","",OFFSET('Hygiene Data'!$H$11,0,10*ROW('Hygiene Data'!H145)))</f>
        <v/>
      </c>
      <c r="EB151" s="330" t="str">
        <f ca="true">+IF(OFFSET('Hygiene Data'!$H$12,0,10*ROW('Hygiene Data'!H145))="","",OFFSET('Hygiene Data'!$H$12,0,10*ROW('Hygiene Data'!H145)))</f>
        <v/>
      </c>
      <c r="EC151" s="330" t="str">
        <f ca="true">+IF(OFFSET('Hygiene Data'!$H$13,0,10*ROW('Hygiene Data'!H145))="","",OFFSET('Hygiene Data'!$H$13,0,10*ROW('Hygiene Data'!H145)))</f>
        <v/>
      </c>
      <c r="ED151" s="330" t="str">
        <f ca="true">+IF(OFFSET('Hygiene Data'!$I$11,0,10*ROW('Hygiene Data'!I145))="","",OFFSET('Hygiene Data'!$I$11,0,10*ROW('Hygiene Data'!I145)))</f>
        <v/>
      </c>
      <c r="EE151" s="330" t="str">
        <f ca="true">+IF(OFFSET('Hygiene Data'!$I$12,0,10*ROW('Hygiene Data'!I145))="","",OFFSET('Hygiene Data'!$I$12,0,10*ROW('Hygiene Data'!I145)))</f>
        <v/>
      </c>
      <c r="EF151" s="33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90"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30"/>
      <c r="BS152" s="330" t="str">
        <f ca="true">+IF(OFFSET('Water Data'!$D$27,0,10*ROW('Water Data'!D146))="","",OFFSET('Water Data'!$D$27,0,10*ROW('Water Data'!D146)))</f>
        <v/>
      </c>
      <c r="BT152" s="330" t="str">
        <f ca="true">+IF(OFFSET('Water Data'!$D$28,0,10*ROW('Water Data'!D146))="","",OFFSET('Water Data'!$D$28,0,10*ROW('Water Data'!D146)))</f>
        <v/>
      </c>
      <c r="BU152" s="330" t="str">
        <f ca="true">+IF(OFFSET('Water Data'!$D$29,0,10*ROW('Water Data'!D146))="","",OFFSET('Water Data'!$D$29,0,10*ROW('Water Data'!D146)))</f>
        <v/>
      </c>
      <c r="BV152" s="330" t="str">
        <f ca="true">+IF(OFFSET('Water Data'!$E$27,0,10*ROW('Water Data'!E146))="","",OFFSET('Water Data'!$E$27,0,10*ROW('Water Data'!E146)))</f>
        <v/>
      </c>
      <c r="BW152" s="330" t="str">
        <f ca="true">+IF(OFFSET('Water Data'!$E$28,0,10*ROW('Water Data'!E146))="","",OFFSET('Water Data'!$E$28,0,10*ROW('Water Data'!E146)))</f>
        <v/>
      </c>
      <c r="BX152" s="330" t="str">
        <f ca="true">+IF(OFFSET('Water Data'!$E$29,0,10*ROW('Water Data'!E146))="","",OFFSET('Water Data'!$E$29,0,10*ROW('Water Data'!E146)))</f>
        <v/>
      </c>
      <c r="BY152" s="330" t="str">
        <f ca="true">+IF(OFFSET('Water Data'!$F$27,0,10*ROW('Water Data'!F146))="","",OFFSET('Water Data'!$F$27,0,10*ROW('Water Data'!F146)))</f>
        <v/>
      </c>
      <c r="BZ152" s="330" t="str">
        <f ca="true">+IF(OFFSET('Water Data'!$F$28,0,10*ROW('Water Data'!F146))="","",OFFSET('Water Data'!$F$28,0,10*ROW('Water Data'!F146)))</f>
        <v/>
      </c>
      <c r="CA152" s="330" t="str">
        <f ca="true">+IF(OFFSET('Water Data'!$F$29,0,10*ROW('Water Data'!F146))="","",OFFSET('Water Data'!$F$29,0,10*ROW('Water Data'!F146)))</f>
        <v/>
      </c>
      <c r="CB152" s="330" t="str">
        <f ca="true">+IF(OFFSET('Water Data'!$G$27,0,10*ROW('Water Data'!G146))="","",OFFSET('Water Data'!$G$27,0,10*ROW('Water Data'!G146)))</f>
        <v/>
      </c>
      <c r="CC152" s="330" t="str">
        <f ca="true">+IF(OFFSET('Water Data'!$G$28,0,10*ROW('Water Data'!G146))="","",OFFSET('Water Data'!$G$28,0,10*ROW('Water Data'!G146)))</f>
        <v/>
      </c>
      <c r="CD152" s="330" t="str">
        <f ca="true">+IF(OFFSET('Water Data'!$G$29,0,10*ROW('Water Data'!G146))="","",OFFSET('Water Data'!$G$29,0,10*ROW('Water Data'!G146)))</f>
        <v/>
      </c>
      <c r="CE152" s="330" t="str">
        <f ca="true">+IF(OFFSET('Water Data'!$H$27,0,10*ROW('Water Data'!H146))="","",OFFSET('Water Data'!$H$27,0,10*ROW('Water Data'!H146)))</f>
        <v/>
      </c>
      <c r="CF152" s="330" t="str">
        <f ca="true">+IF(OFFSET('Water Data'!$H$28,0,10*ROW('Water Data'!H146))="","",OFFSET('Water Data'!$H$28,0,10*ROW('Water Data'!H146)))</f>
        <v/>
      </c>
      <c r="CG152" s="330" t="str">
        <f ca="true">+IF(OFFSET('Water Data'!$H$29,0,10*ROW('Water Data'!H146))="","",OFFSET('Water Data'!$H$29,0,10*ROW('Water Data'!H146)))</f>
        <v/>
      </c>
      <c r="CH152" s="330" t="str">
        <f ca="true">+IF(OFFSET('Water Data'!$I$27,0,10*ROW('Water Data'!I146))="","",OFFSET('Water Data'!$I$27,0,10*ROW('Water Data'!I146)))</f>
        <v/>
      </c>
      <c r="CI152" s="330" t="str">
        <f ca="true">+IF(OFFSET('Water Data'!$I$28,0,10*ROW('Water Data'!I146))="","",OFFSET('Water Data'!$I$28,0,10*ROW('Water Data'!I146)))</f>
        <v/>
      </c>
      <c r="CJ152" s="330" t="str">
        <f ca="true">+IF(OFFSET('Water Data'!$I$29,0,10*ROW('Water Data'!I146))="","",OFFSET('Water Data'!$I$29,0,10*ROW('Water Data'!I146)))</f>
        <v/>
      </c>
      <c r="CK152" s="330" t="str">
        <f ca="true">+IF(OFFSET('Sanitation Data'!$D$28,0,10*ROW('Sanitation Data'!D146))="","",OFFSET('Sanitation Data'!$D$28,0,10*ROW('Sanitation Data'!D146)))</f>
        <v/>
      </c>
      <c r="CL152" s="330" t="str">
        <f ca="true">+IF(OFFSET('Sanitation Data'!$D$29,0,10*ROW('Sanitation Data'!D146))="","",OFFSET('Sanitation Data'!$D$29,0,10*ROW('Sanitation Data'!D146)))</f>
        <v/>
      </c>
      <c r="CM152" s="330" t="str">
        <f ca="true">+IF(OFFSET('Sanitation Data'!$D$30,0,10*ROW('Sanitation Data'!D146))="","",OFFSET('Sanitation Data'!$D$30,0,10*ROW('Sanitation Data'!D146)))</f>
        <v/>
      </c>
      <c r="CN152" s="330" t="str">
        <f ca="true">+IF(OFFSET('Sanitation Data'!$D$31,0,10*ROW('Sanitation Data'!D146))="","",OFFSET('Sanitation Data'!$D$31,0,10*ROW('Sanitation Data'!D146)))</f>
        <v/>
      </c>
      <c r="CO152" s="330" t="str">
        <f ca="true">+IF(OFFSET('Sanitation Data'!$D$32,0,10*ROW('Sanitation Data'!D146))="","",OFFSET('Sanitation Data'!$D$32,0,10*ROW('Sanitation Data'!D146)))</f>
        <v/>
      </c>
      <c r="CP152" s="330" t="str">
        <f ca="true">+IF(OFFSET('Sanitation Data'!$E$28,0,10*ROW('Sanitation Data'!E146))="","",OFFSET('Sanitation Data'!$E$28,0,10*ROW('Sanitation Data'!E146)))</f>
        <v/>
      </c>
      <c r="CQ152" s="330" t="str">
        <f ca="true">+IF(OFFSET('Sanitation Data'!$E$29,0,10*ROW('Sanitation Data'!E146))="","",OFFSET('Sanitation Data'!$E$29,0,10*ROW('Sanitation Data'!E146)))</f>
        <v/>
      </c>
      <c r="CR152" s="330" t="str">
        <f ca="true">+IF(OFFSET('Sanitation Data'!$E$30,0,10*ROW('Sanitation Data'!E146))="","",OFFSET('Sanitation Data'!$E$30,0,10*ROW('Sanitation Data'!E146)))</f>
        <v/>
      </c>
      <c r="CS152" s="330" t="str">
        <f ca="true">+IF(OFFSET('Sanitation Data'!$E$31,0,10*ROW('Sanitation Data'!E146))="","",OFFSET('Sanitation Data'!$E$31,0,10*ROW('Sanitation Data'!E146)))</f>
        <v/>
      </c>
      <c r="CT152" s="330" t="str">
        <f ca="true">+IF(OFFSET('Sanitation Data'!$E$32,0,10*ROW('Sanitation Data'!E146))="","",OFFSET('Sanitation Data'!$E$32,0,10*ROW('Sanitation Data'!E146)))</f>
        <v/>
      </c>
      <c r="CU152" s="330" t="str">
        <f ca="true">+IF(OFFSET('Sanitation Data'!$F$28,0,10*ROW('Sanitation Data'!F146))="","",OFFSET('Sanitation Data'!$F$28,0,10*ROW('Sanitation Data'!F146)))</f>
        <v/>
      </c>
      <c r="CV152" s="330" t="str">
        <f ca="true">+IF(OFFSET('Sanitation Data'!$F$29,0,10*ROW('Sanitation Data'!F146))="","",OFFSET('Sanitation Data'!$F$29,0,10*ROW('Sanitation Data'!F146)))</f>
        <v/>
      </c>
      <c r="CW152" s="330" t="str">
        <f ca="true">+IF(OFFSET('Sanitation Data'!$F$30,0,10*ROW('Sanitation Data'!F146))="","",OFFSET('Sanitation Data'!$F$30,0,10*ROW('Sanitation Data'!F146)))</f>
        <v/>
      </c>
      <c r="CX152" s="330" t="str">
        <f ca="true">+IF(OFFSET('Sanitation Data'!$F$31,0,10*ROW('Sanitation Data'!F146))="","",OFFSET('Sanitation Data'!$F$31,0,10*ROW('Sanitation Data'!F146)))</f>
        <v/>
      </c>
      <c r="CY152" s="330" t="str">
        <f ca="true">+IF(OFFSET('Sanitation Data'!$F$32,0,10*ROW('Sanitation Data'!F146))="","",OFFSET('Sanitation Data'!$F$32,0,10*ROW('Sanitation Data'!F146)))</f>
        <v/>
      </c>
      <c r="CZ152" s="330" t="str">
        <f ca="true">+IF(OFFSET('Sanitation Data'!$G$28,0,10*ROW('Sanitation Data'!G146))="","",OFFSET('Sanitation Data'!$G$28,0,10*ROW('Sanitation Data'!G146)))</f>
        <v/>
      </c>
      <c r="DA152" s="330" t="str">
        <f ca="true">+IF(OFFSET('Sanitation Data'!$G$29,0,10*ROW('Sanitation Data'!G146))="","",OFFSET('Sanitation Data'!$G$29,0,10*ROW('Sanitation Data'!G146)))</f>
        <v/>
      </c>
      <c r="DB152" s="330" t="str">
        <f ca="true">+IF(OFFSET('Sanitation Data'!$G$30,0,10*ROW('Sanitation Data'!G146))="","",OFFSET('Sanitation Data'!$G$30,0,10*ROW('Sanitation Data'!G146)))</f>
        <v/>
      </c>
      <c r="DC152" s="330" t="str">
        <f ca="true">+IF(OFFSET('Sanitation Data'!$G$31,0,10*ROW('Sanitation Data'!G146))="","",OFFSET('Sanitation Data'!$G$31,0,10*ROW('Sanitation Data'!G146)))</f>
        <v/>
      </c>
      <c r="DD152" s="330" t="str">
        <f ca="true">+IF(OFFSET('Sanitation Data'!$G$32,0,10*ROW('Sanitation Data'!G146))="","",OFFSET('Sanitation Data'!$G$32,0,10*ROW('Sanitation Data'!G146)))</f>
        <v/>
      </c>
      <c r="DE152" s="330" t="str">
        <f ca="true">+IF(OFFSET('Sanitation Data'!$H$28,0,10*ROW('Sanitation Data'!H146))="","",OFFSET('Sanitation Data'!$H$28,0,10*ROW('Sanitation Data'!H146)))</f>
        <v/>
      </c>
      <c r="DF152" s="330" t="str">
        <f ca="true">+IF(OFFSET('Sanitation Data'!$H$29,0,10*ROW('Sanitation Data'!H146))="","",OFFSET('Sanitation Data'!$H$29,0,10*ROW('Sanitation Data'!H146)))</f>
        <v/>
      </c>
      <c r="DG152" s="330" t="str">
        <f ca="true">+IF(OFFSET('Sanitation Data'!$H$30,0,10*ROW('Sanitation Data'!H146))="","",OFFSET('Sanitation Data'!$H$30,0,10*ROW('Sanitation Data'!H146)))</f>
        <v/>
      </c>
      <c r="DH152" s="330" t="str">
        <f ca="true">+IF(OFFSET('Sanitation Data'!$H$31,0,10*ROW('Sanitation Data'!H146))="","",OFFSET('Sanitation Data'!$H$31,0,10*ROW('Sanitation Data'!H146)))</f>
        <v/>
      </c>
      <c r="DI152" s="330" t="str">
        <f ca="true">+IF(OFFSET('Sanitation Data'!$H$32,0,10*ROW('Sanitation Data'!H146))="","",OFFSET('Sanitation Data'!$H$32,0,10*ROW('Sanitation Data'!H146)))</f>
        <v/>
      </c>
      <c r="DJ152" s="330" t="str">
        <f ca="true">+IF(OFFSET('Sanitation Data'!$I$28,0,10*ROW('Sanitation Data'!I146))="","",OFFSET('Sanitation Data'!$I$28,0,10*ROW('Sanitation Data'!I146)))</f>
        <v/>
      </c>
      <c r="DK152" s="330" t="str">
        <f ca="true">+IF(OFFSET('Sanitation Data'!$I$29,0,10*ROW('Sanitation Data'!I146))="","",OFFSET('Sanitation Data'!$I$29,0,10*ROW('Sanitation Data'!I146)))</f>
        <v/>
      </c>
      <c r="DL152" s="330" t="str">
        <f ca="true">+IF(OFFSET('Sanitation Data'!$I$30,0,10*ROW('Sanitation Data'!I146))="","",OFFSET('Sanitation Data'!$I$30,0,10*ROW('Sanitation Data'!I146)))</f>
        <v/>
      </c>
      <c r="DM152" s="330" t="str">
        <f ca="true">+IF(OFFSET('Sanitation Data'!$I$31,0,10*ROW('Sanitation Data'!I146))="","",OFFSET('Sanitation Data'!$I$31,0,10*ROW('Sanitation Data'!I146)))</f>
        <v/>
      </c>
      <c r="DN152" s="330" t="str">
        <f ca="true">+IF(OFFSET('Sanitation Data'!$I$32,0,10*ROW('Sanitation Data'!I146))="","",OFFSET('Sanitation Data'!$I$32,0,10*ROW('Sanitation Data'!I146)))</f>
        <v/>
      </c>
      <c r="DO152" s="330" t="str">
        <f ca="true">+IF(OFFSET('Hygiene Data'!$D$11,0,10*ROW('Hygiene Data'!D146))="","",OFFSET('Hygiene Data'!$D$11,0,10*ROW('Hygiene Data'!D146)))</f>
        <v/>
      </c>
      <c r="DP152" s="330" t="str">
        <f ca="true">+IF(OFFSET('Hygiene Data'!$D$12,0,10*ROW('Hygiene Data'!D146))="","",OFFSET('Hygiene Data'!$D$12,0,10*ROW('Hygiene Data'!D146)))</f>
        <v/>
      </c>
      <c r="DQ152" s="330" t="str">
        <f ca="true">+IF(OFFSET('Hygiene Data'!$D$13,0,10*ROW('Hygiene Data'!D146))="","",OFFSET('Hygiene Data'!$D$13,0,10*ROW('Hygiene Data'!D146)))</f>
        <v/>
      </c>
      <c r="DR152" s="330" t="str">
        <f ca="true">+IF(OFFSET('Hygiene Data'!$E$11,0,10*ROW('Hygiene Data'!E146))="","",OFFSET('Hygiene Data'!$E$11,0,10*ROW('Hygiene Data'!E146)))</f>
        <v/>
      </c>
      <c r="DS152" s="330" t="str">
        <f ca="true">+IF(OFFSET('Hygiene Data'!$E$12,0,10*ROW('Hygiene Data'!E146))="","",OFFSET('Hygiene Data'!$E$12,0,10*ROW('Hygiene Data'!E146)))</f>
        <v/>
      </c>
      <c r="DT152" s="330" t="str">
        <f ca="true">+IF(OFFSET('Hygiene Data'!$E$13,0,10*ROW('Hygiene Data'!E146))="","",OFFSET('Hygiene Data'!$E$13,0,10*ROW('Hygiene Data'!E146)))</f>
        <v/>
      </c>
      <c r="DU152" s="330" t="str">
        <f ca="true">+IF(OFFSET('Hygiene Data'!$F$11,0,10*ROW('Hygiene Data'!F146))="","",OFFSET('Hygiene Data'!$F$11,0,10*ROW('Hygiene Data'!F146)))</f>
        <v/>
      </c>
      <c r="DV152" s="330" t="str">
        <f ca="true">+IF(OFFSET('Hygiene Data'!$F$12,0,10*ROW('Hygiene Data'!F146))="","",OFFSET('Hygiene Data'!$F$12,0,10*ROW('Hygiene Data'!F146)))</f>
        <v/>
      </c>
      <c r="DW152" s="330" t="str">
        <f ca="true">+IF(OFFSET('Hygiene Data'!$F$13,0,10*ROW('Hygiene Data'!F146))="","",OFFSET('Hygiene Data'!$F$13,0,10*ROW('Hygiene Data'!F146)))</f>
        <v/>
      </c>
      <c r="DX152" s="330" t="str">
        <f ca="true">+IF(OFFSET('Hygiene Data'!$G$11,0,10*ROW('Hygiene Data'!G146))="","",OFFSET('Hygiene Data'!$G$11,0,10*ROW('Hygiene Data'!G146)))</f>
        <v/>
      </c>
      <c r="DY152" s="330" t="str">
        <f ca="true">+IF(OFFSET('Hygiene Data'!$G$12,0,10*ROW('Hygiene Data'!G146))="","",OFFSET('Hygiene Data'!$G$12,0,10*ROW('Hygiene Data'!G146)))</f>
        <v/>
      </c>
      <c r="DZ152" s="330" t="str">
        <f ca="true">+IF(OFFSET('Hygiene Data'!$G$13,0,10*ROW('Hygiene Data'!G146))="","",OFFSET('Hygiene Data'!$G$13,0,10*ROW('Hygiene Data'!G146)))</f>
        <v/>
      </c>
      <c r="EA152" s="330" t="str">
        <f ca="true">+IF(OFFSET('Hygiene Data'!$H$11,0,10*ROW('Hygiene Data'!H146))="","",OFFSET('Hygiene Data'!$H$11,0,10*ROW('Hygiene Data'!H146)))</f>
        <v/>
      </c>
      <c r="EB152" s="330" t="str">
        <f ca="true">+IF(OFFSET('Hygiene Data'!$H$12,0,10*ROW('Hygiene Data'!H146))="","",OFFSET('Hygiene Data'!$H$12,0,10*ROW('Hygiene Data'!H146)))</f>
        <v/>
      </c>
      <c r="EC152" s="330" t="str">
        <f ca="true">+IF(OFFSET('Hygiene Data'!$H$13,0,10*ROW('Hygiene Data'!H146))="","",OFFSET('Hygiene Data'!$H$13,0,10*ROW('Hygiene Data'!H146)))</f>
        <v/>
      </c>
      <c r="ED152" s="330" t="str">
        <f ca="true">+IF(OFFSET('Hygiene Data'!$I$11,0,10*ROW('Hygiene Data'!I146))="","",OFFSET('Hygiene Data'!$I$11,0,10*ROW('Hygiene Data'!I146)))</f>
        <v/>
      </c>
      <c r="EE152" s="330" t="str">
        <f ca="true">+IF(OFFSET('Hygiene Data'!$I$12,0,10*ROW('Hygiene Data'!I146))="","",OFFSET('Hygiene Data'!$I$12,0,10*ROW('Hygiene Data'!I146)))</f>
        <v/>
      </c>
      <c r="EF152" s="33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90"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30"/>
      <c r="BS153" s="330" t="str">
        <f ca="true">+IF(OFFSET('Water Data'!$D$27,0,10*ROW('Water Data'!D147))="","",OFFSET('Water Data'!$D$27,0,10*ROW('Water Data'!D147)))</f>
        <v/>
      </c>
      <c r="BT153" s="330" t="str">
        <f ca="true">+IF(OFFSET('Water Data'!$D$28,0,10*ROW('Water Data'!D147))="","",OFFSET('Water Data'!$D$28,0,10*ROW('Water Data'!D147)))</f>
        <v/>
      </c>
      <c r="BU153" s="330" t="str">
        <f ca="true">+IF(OFFSET('Water Data'!$D$29,0,10*ROW('Water Data'!D147))="","",OFFSET('Water Data'!$D$29,0,10*ROW('Water Data'!D147)))</f>
        <v/>
      </c>
      <c r="BV153" s="330" t="str">
        <f ca="true">+IF(OFFSET('Water Data'!$E$27,0,10*ROW('Water Data'!E147))="","",OFFSET('Water Data'!$E$27,0,10*ROW('Water Data'!E147)))</f>
        <v/>
      </c>
      <c r="BW153" s="330" t="str">
        <f ca="true">+IF(OFFSET('Water Data'!$E$28,0,10*ROW('Water Data'!E147))="","",OFFSET('Water Data'!$E$28,0,10*ROW('Water Data'!E147)))</f>
        <v/>
      </c>
      <c r="BX153" s="330" t="str">
        <f ca="true">+IF(OFFSET('Water Data'!$E$29,0,10*ROW('Water Data'!E147))="","",OFFSET('Water Data'!$E$29,0,10*ROW('Water Data'!E147)))</f>
        <v/>
      </c>
      <c r="BY153" s="330" t="str">
        <f ca="true">+IF(OFFSET('Water Data'!$F$27,0,10*ROW('Water Data'!F147))="","",OFFSET('Water Data'!$F$27,0,10*ROW('Water Data'!F147)))</f>
        <v/>
      </c>
      <c r="BZ153" s="330" t="str">
        <f ca="true">+IF(OFFSET('Water Data'!$F$28,0,10*ROW('Water Data'!F147))="","",OFFSET('Water Data'!$F$28,0,10*ROW('Water Data'!F147)))</f>
        <v/>
      </c>
      <c r="CA153" s="330" t="str">
        <f ca="true">+IF(OFFSET('Water Data'!$F$29,0,10*ROW('Water Data'!F147))="","",OFFSET('Water Data'!$F$29,0,10*ROW('Water Data'!F147)))</f>
        <v/>
      </c>
      <c r="CB153" s="330" t="str">
        <f ca="true">+IF(OFFSET('Water Data'!$G$27,0,10*ROW('Water Data'!G147))="","",OFFSET('Water Data'!$G$27,0,10*ROW('Water Data'!G147)))</f>
        <v/>
      </c>
      <c r="CC153" s="330" t="str">
        <f ca="true">+IF(OFFSET('Water Data'!$G$28,0,10*ROW('Water Data'!G147))="","",OFFSET('Water Data'!$G$28,0,10*ROW('Water Data'!G147)))</f>
        <v/>
      </c>
      <c r="CD153" s="330" t="str">
        <f ca="true">+IF(OFFSET('Water Data'!$G$29,0,10*ROW('Water Data'!G147))="","",OFFSET('Water Data'!$G$29,0,10*ROW('Water Data'!G147)))</f>
        <v/>
      </c>
      <c r="CE153" s="330" t="str">
        <f ca="true">+IF(OFFSET('Water Data'!$H$27,0,10*ROW('Water Data'!H147))="","",OFFSET('Water Data'!$H$27,0,10*ROW('Water Data'!H147)))</f>
        <v/>
      </c>
      <c r="CF153" s="330" t="str">
        <f ca="true">+IF(OFFSET('Water Data'!$H$28,0,10*ROW('Water Data'!H147))="","",OFFSET('Water Data'!$H$28,0,10*ROW('Water Data'!H147)))</f>
        <v/>
      </c>
      <c r="CG153" s="330" t="str">
        <f ca="true">+IF(OFFSET('Water Data'!$H$29,0,10*ROW('Water Data'!H147))="","",OFFSET('Water Data'!$H$29,0,10*ROW('Water Data'!H147)))</f>
        <v/>
      </c>
      <c r="CH153" s="330" t="str">
        <f ca="true">+IF(OFFSET('Water Data'!$I$27,0,10*ROW('Water Data'!I147))="","",OFFSET('Water Data'!$I$27,0,10*ROW('Water Data'!I147)))</f>
        <v/>
      </c>
      <c r="CI153" s="330" t="str">
        <f ca="true">+IF(OFFSET('Water Data'!$I$28,0,10*ROW('Water Data'!I147))="","",OFFSET('Water Data'!$I$28,0,10*ROW('Water Data'!I147)))</f>
        <v/>
      </c>
      <c r="CJ153" s="330" t="str">
        <f ca="true">+IF(OFFSET('Water Data'!$I$29,0,10*ROW('Water Data'!I147))="","",OFFSET('Water Data'!$I$29,0,10*ROW('Water Data'!I147)))</f>
        <v/>
      </c>
      <c r="CK153" s="330" t="str">
        <f ca="true">+IF(OFFSET('Sanitation Data'!$D$28,0,10*ROW('Sanitation Data'!D147))="","",OFFSET('Sanitation Data'!$D$28,0,10*ROW('Sanitation Data'!D147)))</f>
        <v/>
      </c>
      <c r="CL153" s="330" t="str">
        <f ca="true">+IF(OFFSET('Sanitation Data'!$D$29,0,10*ROW('Sanitation Data'!D147))="","",OFFSET('Sanitation Data'!$D$29,0,10*ROW('Sanitation Data'!D147)))</f>
        <v/>
      </c>
      <c r="CM153" s="330" t="str">
        <f ca="true">+IF(OFFSET('Sanitation Data'!$D$30,0,10*ROW('Sanitation Data'!D147))="","",OFFSET('Sanitation Data'!$D$30,0,10*ROW('Sanitation Data'!D147)))</f>
        <v/>
      </c>
      <c r="CN153" s="330" t="str">
        <f ca="true">+IF(OFFSET('Sanitation Data'!$D$31,0,10*ROW('Sanitation Data'!D147))="","",OFFSET('Sanitation Data'!$D$31,0,10*ROW('Sanitation Data'!D147)))</f>
        <v/>
      </c>
      <c r="CO153" s="330" t="str">
        <f ca="true">+IF(OFFSET('Sanitation Data'!$D$32,0,10*ROW('Sanitation Data'!D147))="","",OFFSET('Sanitation Data'!$D$32,0,10*ROW('Sanitation Data'!D147)))</f>
        <v/>
      </c>
      <c r="CP153" s="330" t="str">
        <f ca="true">+IF(OFFSET('Sanitation Data'!$E$28,0,10*ROW('Sanitation Data'!E147))="","",OFFSET('Sanitation Data'!$E$28,0,10*ROW('Sanitation Data'!E147)))</f>
        <v/>
      </c>
      <c r="CQ153" s="330" t="str">
        <f ca="true">+IF(OFFSET('Sanitation Data'!$E$29,0,10*ROW('Sanitation Data'!E147))="","",OFFSET('Sanitation Data'!$E$29,0,10*ROW('Sanitation Data'!E147)))</f>
        <v/>
      </c>
      <c r="CR153" s="330" t="str">
        <f ca="true">+IF(OFFSET('Sanitation Data'!$E$30,0,10*ROW('Sanitation Data'!E147))="","",OFFSET('Sanitation Data'!$E$30,0,10*ROW('Sanitation Data'!E147)))</f>
        <v/>
      </c>
      <c r="CS153" s="330" t="str">
        <f ca="true">+IF(OFFSET('Sanitation Data'!$E$31,0,10*ROW('Sanitation Data'!E147))="","",OFFSET('Sanitation Data'!$E$31,0,10*ROW('Sanitation Data'!E147)))</f>
        <v/>
      </c>
      <c r="CT153" s="330" t="str">
        <f ca="true">+IF(OFFSET('Sanitation Data'!$E$32,0,10*ROW('Sanitation Data'!E147))="","",OFFSET('Sanitation Data'!$E$32,0,10*ROW('Sanitation Data'!E147)))</f>
        <v/>
      </c>
      <c r="CU153" s="330" t="str">
        <f ca="true">+IF(OFFSET('Sanitation Data'!$F$28,0,10*ROW('Sanitation Data'!F147))="","",OFFSET('Sanitation Data'!$F$28,0,10*ROW('Sanitation Data'!F147)))</f>
        <v/>
      </c>
      <c r="CV153" s="330" t="str">
        <f ca="true">+IF(OFFSET('Sanitation Data'!$F$29,0,10*ROW('Sanitation Data'!F147))="","",OFFSET('Sanitation Data'!$F$29,0,10*ROW('Sanitation Data'!F147)))</f>
        <v/>
      </c>
      <c r="CW153" s="330" t="str">
        <f ca="true">+IF(OFFSET('Sanitation Data'!$F$30,0,10*ROW('Sanitation Data'!F147))="","",OFFSET('Sanitation Data'!$F$30,0,10*ROW('Sanitation Data'!F147)))</f>
        <v/>
      </c>
      <c r="CX153" s="330" t="str">
        <f ca="true">+IF(OFFSET('Sanitation Data'!$F$31,0,10*ROW('Sanitation Data'!F147))="","",OFFSET('Sanitation Data'!$F$31,0,10*ROW('Sanitation Data'!F147)))</f>
        <v/>
      </c>
      <c r="CY153" s="330" t="str">
        <f ca="true">+IF(OFFSET('Sanitation Data'!$F$32,0,10*ROW('Sanitation Data'!F147))="","",OFFSET('Sanitation Data'!$F$32,0,10*ROW('Sanitation Data'!F147)))</f>
        <v/>
      </c>
      <c r="CZ153" s="330" t="str">
        <f ca="true">+IF(OFFSET('Sanitation Data'!$G$28,0,10*ROW('Sanitation Data'!G147))="","",OFFSET('Sanitation Data'!$G$28,0,10*ROW('Sanitation Data'!G147)))</f>
        <v/>
      </c>
      <c r="DA153" s="330" t="str">
        <f ca="true">+IF(OFFSET('Sanitation Data'!$G$29,0,10*ROW('Sanitation Data'!G147))="","",OFFSET('Sanitation Data'!$G$29,0,10*ROW('Sanitation Data'!G147)))</f>
        <v/>
      </c>
      <c r="DB153" s="330" t="str">
        <f ca="true">+IF(OFFSET('Sanitation Data'!$G$30,0,10*ROW('Sanitation Data'!G147))="","",OFFSET('Sanitation Data'!$G$30,0,10*ROW('Sanitation Data'!G147)))</f>
        <v/>
      </c>
      <c r="DC153" s="330" t="str">
        <f ca="true">+IF(OFFSET('Sanitation Data'!$G$31,0,10*ROW('Sanitation Data'!G147))="","",OFFSET('Sanitation Data'!$G$31,0,10*ROW('Sanitation Data'!G147)))</f>
        <v/>
      </c>
      <c r="DD153" s="330" t="str">
        <f ca="true">+IF(OFFSET('Sanitation Data'!$G$32,0,10*ROW('Sanitation Data'!G147))="","",OFFSET('Sanitation Data'!$G$32,0,10*ROW('Sanitation Data'!G147)))</f>
        <v/>
      </c>
      <c r="DE153" s="330" t="str">
        <f ca="true">+IF(OFFSET('Sanitation Data'!$H$28,0,10*ROW('Sanitation Data'!H147))="","",OFFSET('Sanitation Data'!$H$28,0,10*ROW('Sanitation Data'!H147)))</f>
        <v/>
      </c>
      <c r="DF153" s="330" t="str">
        <f ca="true">+IF(OFFSET('Sanitation Data'!$H$29,0,10*ROW('Sanitation Data'!H147))="","",OFFSET('Sanitation Data'!$H$29,0,10*ROW('Sanitation Data'!H147)))</f>
        <v/>
      </c>
      <c r="DG153" s="330" t="str">
        <f ca="true">+IF(OFFSET('Sanitation Data'!$H$30,0,10*ROW('Sanitation Data'!H147))="","",OFFSET('Sanitation Data'!$H$30,0,10*ROW('Sanitation Data'!H147)))</f>
        <v/>
      </c>
      <c r="DH153" s="330" t="str">
        <f ca="true">+IF(OFFSET('Sanitation Data'!$H$31,0,10*ROW('Sanitation Data'!H147))="","",OFFSET('Sanitation Data'!$H$31,0,10*ROW('Sanitation Data'!H147)))</f>
        <v/>
      </c>
      <c r="DI153" s="330" t="str">
        <f ca="true">+IF(OFFSET('Sanitation Data'!$H$32,0,10*ROW('Sanitation Data'!H147))="","",OFFSET('Sanitation Data'!$H$32,0,10*ROW('Sanitation Data'!H147)))</f>
        <v/>
      </c>
      <c r="DJ153" s="330" t="str">
        <f ca="true">+IF(OFFSET('Sanitation Data'!$I$28,0,10*ROW('Sanitation Data'!I147))="","",OFFSET('Sanitation Data'!$I$28,0,10*ROW('Sanitation Data'!I147)))</f>
        <v/>
      </c>
      <c r="DK153" s="330" t="str">
        <f ca="true">+IF(OFFSET('Sanitation Data'!$I$29,0,10*ROW('Sanitation Data'!I147))="","",OFFSET('Sanitation Data'!$I$29,0,10*ROW('Sanitation Data'!I147)))</f>
        <v/>
      </c>
      <c r="DL153" s="330" t="str">
        <f ca="true">+IF(OFFSET('Sanitation Data'!$I$30,0,10*ROW('Sanitation Data'!I147))="","",OFFSET('Sanitation Data'!$I$30,0,10*ROW('Sanitation Data'!I147)))</f>
        <v/>
      </c>
      <c r="DM153" s="330" t="str">
        <f ca="true">+IF(OFFSET('Sanitation Data'!$I$31,0,10*ROW('Sanitation Data'!I147))="","",OFFSET('Sanitation Data'!$I$31,0,10*ROW('Sanitation Data'!I147)))</f>
        <v/>
      </c>
      <c r="DN153" s="330" t="str">
        <f ca="true">+IF(OFFSET('Sanitation Data'!$I$32,0,10*ROW('Sanitation Data'!I147))="","",OFFSET('Sanitation Data'!$I$32,0,10*ROW('Sanitation Data'!I147)))</f>
        <v/>
      </c>
      <c r="DO153" s="330" t="str">
        <f ca="true">+IF(OFFSET('Hygiene Data'!$D$11,0,10*ROW('Hygiene Data'!D147))="","",OFFSET('Hygiene Data'!$D$11,0,10*ROW('Hygiene Data'!D147)))</f>
        <v/>
      </c>
      <c r="DP153" s="330" t="str">
        <f ca="true">+IF(OFFSET('Hygiene Data'!$D$12,0,10*ROW('Hygiene Data'!D147))="","",OFFSET('Hygiene Data'!$D$12,0,10*ROW('Hygiene Data'!D147)))</f>
        <v/>
      </c>
      <c r="DQ153" s="330" t="str">
        <f ca="true">+IF(OFFSET('Hygiene Data'!$D$13,0,10*ROW('Hygiene Data'!D147))="","",OFFSET('Hygiene Data'!$D$13,0,10*ROW('Hygiene Data'!D147)))</f>
        <v/>
      </c>
      <c r="DR153" s="330" t="str">
        <f ca="true">+IF(OFFSET('Hygiene Data'!$E$11,0,10*ROW('Hygiene Data'!E147))="","",OFFSET('Hygiene Data'!$E$11,0,10*ROW('Hygiene Data'!E147)))</f>
        <v/>
      </c>
      <c r="DS153" s="330" t="str">
        <f ca="true">+IF(OFFSET('Hygiene Data'!$E$12,0,10*ROW('Hygiene Data'!E147))="","",OFFSET('Hygiene Data'!$E$12,0,10*ROW('Hygiene Data'!E147)))</f>
        <v/>
      </c>
      <c r="DT153" s="330" t="str">
        <f ca="true">+IF(OFFSET('Hygiene Data'!$E$13,0,10*ROW('Hygiene Data'!E147))="","",OFFSET('Hygiene Data'!$E$13,0,10*ROW('Hygiene Data'!E147)))</f>
        <v/>
      </c>
      <c r="DU153" s="330" t="str">
        <f ca="true">+IF(OFFSET('Hygiene Data'!$F$11,0,10*ROW('Hygiene Data'!F147))="","",OFFSET('Hygiene Data'!$F$11,0,10*ROW('Hygiene Data'!F147)))</f>
        <v/>
      </c>
      <c r="DV153" s="330" t="str">
        <f ca="true">+IF(OFFSET('Hygiene Data'!$F$12,0,10*ROW('Hygiene Data'!F147))="","",OFFSET('Hygiene Data'!$F$12,0,10*ROW('Hygiene Data'!F147)))</f>
        <v/>
      </c>
      <c r="DW153" s="330" t="str">
        <f ca="true">+IF(OFFSET('Hygiene Data'!$F$13,0,10*ROW('Hygiene Data'!F147))="","",OFFSET('Hygiene Data'!$F$13,0,10*ROW('Hygiene Data'!F147)))</f>
        <v/>
      </c>
      <c r="DX153" s="330" t="str">
        <f ca="true">+IF(OFFSET('Hygiene Data'!$G$11,0,10*ROW('Hygiene Data'!G147))="","",OFFSET('Hygiene Data'!$G$11,0,10*ROW('Hygiene Data'!G147)))</f>
        <v/>
      </c>
      <c r="DY153" s="330" t="str">
        <f ca="true">+IF(OFFSET('Hygiene Data'!$G$12,0,10*ROW('Hygiene Data'!G147))="","",OFFSET('Hygiene Data'!$G$12,0,10*ROW('Hygiene Data'!G147)))</f>
        <v/>
      </c>
      <c r="DZ153" s="330" t="str">
        <f ca="true">+IF(OFFSET('Hygiene Data'!$G$13,0,10*ROW('Hygiene Data'!G147))="","",OFFSET('Hygiene Data'!$G$13,0,10*ROW('Hygiene Data'!G147)))</f>
        <v/>
      </c>
      <c r="EA153" s="330" t="str">
        <f ca="true">+IF(OFFSET('Hygiene Data'!$H$11,0,10*ROW('Hygiene Data'!H147))="","",OFFSET('Hygiene Data'!$H$11,0,10*ROW('Hygiene Data'!H147)))</f>
        <v/>
      </c>
      <c r="EB153" s="330" t="str">
        <f ca="true">+IF(OFFSET('Hygiene Data'!$H$12,0,10*ROW('Hygiene Data'!H147))="","",OFFSET('Hygiene Data'!$H$12,0,10*ROW('Hygiene Data'!H147)))</f>
        <v/>
      </c>
      <c r="EC153" s="330" t="str">
        <f ca="true">+IF(OFFSET('Hygiene Data'!$H$13,0,10*ROW('Hygiene Data'!H147))="","",OFFSET('Hygiene Data'!$H$13,0,10*ROW('Hygiene Data'!H147)))</f>
        <v/>
      </c>
      <c r="ED153" s="330" t="str">
        <f ca="true">+IF(OFFSET('Hygiene Data'!$I$11,0,10*ROW('Hygiene Data'!I147))="","",OFFSET('Hygiene Data'!$I$11,0,10*ROW('Hygiene Data'!I147)))</f>
        <v/>
      </c>
      <c r="EE153" s="330" t="str">
        <f ca="true">+IF(OFFSET('Hygiene Data'!$I$12,0,10*ROW('Hygiene Data'!I147))="","",OFFSET('Hygiene Data'!$I$12,0,10*ROW('Hygiene Data'!I147)))</f>
        <v/>
      </c>
      <c r="EF153" s="33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90"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30"/>
      <c r="BS154" s="330" t="str">
        <f ca="true">+IF(OFFSET('Water Data'!$D$27,0,10*ROW('Water Data'!D148))="","",OFFSET('Water Data'!$D$27,0,10*ROW('Water Data'!D148)))</f>
        <v/>
      </c>
      <c r="BT154" s="330" t="str">
        <f ca="true">+IF(OFFSET('Water Data'!$D$28,0,10*ROW('Water Data'!D148))="","",OFFSET('Water Data'!$D$28,0,10*ROW('Water Data'!D148)))</f>
        <v/>
      </c>
      <c r="BU154" s="330" t="str">
        <f ca="true">+IF(OFFSET('Water Data'!$D$29,0,10*ROW('Water Data'!D148))="","",OFFSET('Water Data'!$D$29,0,10*ROW('Water Data'!D148)))</f>
        <v/>
      </c>
      <c r="BV154" s="330" t="str">
        <f ca="true">+IF(OFFSET('Water Data'!$E$27,0,10*ROW('Water Data'!E148))="","",OFFSET('Water Data'!$E$27,0,10*ROW('Water Data'!E148)))</f>
        <v/>
      </c>
      <c r="BW154" s="330" t="str">
        <f ca="true">+IF(OFFSET('Water Data'!$E$28,0,10*ROW('Water Data'!E148))="","",OFFSET('Water Data'!$E$28,0,10*ROW('Water Data'!E148)))</f>
        <v/>
      </c>
      <c r="BX154" s="330" t="str">
        <f ca="true">+IF(OFFSET('Water Data'!$E$29,0,10*ROW('Water Data'!E148))="","",OFFSET('Water Data'!$E$29,0,10*ROW('Water Data'!E148)))</f>
        <v/>
      </c>
      <c r="BY154" s="330" t="str">
        <f ca="true">+IF(OFFSET('Water Data'!$F$27,0,10*ROW('Water Data'!F148))="","",OFFSET('Water Data'!$F$27,0,10*ROW('Water Data'!F148)))</f>
        <v/>
      </c>
      <c r="BZ154" s="330" t="str">
        <f ca="true">+IF(OFFSET('Water Data'!$F$28,0,10*ROW('Water Data'!F148))="","",OFFSET('Water Data'!$F$28,0,10*ROW('Water Data'!F148)))</f>
        <v/>
      </c>
      <c r="CA154" s="330" t="str">
        <f ca="true">+IF(OFFSET('Water Data'!$F$29,0,10*ROW('Water Data'!F148))="","",OFFSET('Water Data'!$F$29,0,10*ROW('Water Data'!F148)))</f>
        <v/>
      </c>
      <c r="CB154" s="330" t="str">
        <f ca="true">+IF(OFFSET('Water Data'!$G$27,0,10*ROW('Water Data'!G148))="","",OFFSET('Water Data'!$G$27,0,10*ROW('Water Data'!G148)))</f>
        <v/>
      </c>
      <c r="CC154" s="330" t="str">
        <f ca="true">+IF(OFFSET('Water Data'!$G$28,0,10*ROW('Water Data'!G148))="","",OFFSET('Water Data'!$G$28,0,10*ROW('Water Data'!G148)))</f>
        <v/>
      </c>
      <c r="CD154" s="330" t="str">
        <f ca="true">+IF(OFFSET('Water Data'!$G$29,0,10*ROW('Water Data'!G148))="","",OFFSET('Water Data'!$G$29,0,10*ROW('Water Data'!G148)))</f>
        <v/>
      </c>
      <c r="CE154" s="330" t="str">
        <f ca="true">+IF(OFFSET('Water Data'!$H$27,0,10*ROW('Water Data'!H148))="","",OFFSET('Water Data'!$H$27,0,10*ROW('Water Data'!H148)))</f>
        <v/>
      </c>
      <c r="CF154" s="330" t="str">
        <f ca="true">+IF(OFFSET('Water Data'!$H$28,0,10*ROW('Water Data'!H148))="","",OFFSET('Water Data'!$H$28,0,10*ROW('Water Data'!H148)))</f>
        <v/>
      </c>
      <c r="CG154" s="330" t="str">
        <f ca="true">+IF(OFFSET('Water Data'!$H$29,0,10*ROW('Water Data'!H148))="","",OFFSET('Water Data'!$H$29,0,10*ROW('Water Data'!H148)))</f>
        <v/>
      </c>
      <c r="CH154" s="330" t="str">
        <f ca="true">+IF(OFFSET('Water Data'!$I$27,0,10*ROW('Water Data'!I148))="","",OFFSET('Water Data'!$I$27,0,10*ROW('Water Data'!I148)))</f>
        <v/>
      </c>
      <c r="CI154" s="330" t="str">
        <f ca="true">+IF(OFFSET('Water Data'!$I$28,0,10*ROW('Water Data'!I148))="","",OFFSET('Water Data'!$I$28,0,10*ROW('Water Data'!I148)))</f>
        <v/>
      </c>
      <c r="CJ154" s="330" t="str">
        <f ca="true">+IF(OFFSET('Water Data'!$I$29,0,10*ROW('Water Data'!I148))="","",OFFSET('Water Data'!$I$29,0,10*ROW('Water Data'!I148)))</f>
        <v/>
      </c>
      <c r="CK154" s="330" t="str">
        <f ca="true">+IF(OFFSET('Sanitation Data'!$D$28,0,10*ROW('Sanitation Data'!D148))="","",OFFSET('Sanitation Data'!$D$28,0,10*ROW('Sanitation Data'!D148)))</f>
        <v/>
      </c>
      <c r="CL154" s="330" t="str">
        <f ca="true">+IF(OFFSET('Sanitation Data'!$D$29,0,10*ROW('Sanitation Data'!D148))="","",OFFSET('Sanitation Data'!$D$29,0,10*ROW('Sanitation Data'!D148)))</f>
        <v/>
      </c>
      <c r="CM154" s="330" t="str">
        <f ca="true">+IF(OFFSET('Sanitation Data'!$D$30,0,10*ROW('Sanitation Data'!D148))="","",OFFSET('Sanitation Data'!$D$30,0,10*ROW('Sanitation Data'!D148)))</f>
        <v/>
      </c>
      <c r="CN154" s="330" t="str">
        <f ca="true">+IF(OFFSET('Sanitation Data'!$D$31,0,10*ROW('Sanitation Data'!D148))="","",OFFSET('Sanitation Data'!$D$31,0,10*ROW('Sanitation Data'!D148)))</f>
        <v/>
      </c>
      <c r="CO154" s="330" t="str">
        <f ca="true">+IF(OFFSET('Sanitation Data'!$D$32,0,10*ROW('Sanitation Data'!D148))="","",OFFSET('Sanitation Data'!$D$32,0,10*ROW('Sanitation Data'!D148)))</f>
        <v/>
      </c>
      <c r="CP154" s="330" t="str">
        <f ca="true">+IF(OFFSET('Sanitation Data'!$E$28,0,10*ROW('Sanitation Data'!E148))="","",OFFSET('Sanitation Data'!$E$28,0,10*ROW('Sanitation Data'!E148)))</f>
        <v/>
      </c>
      <c r="CQ154" s="330" t="str">
        <f ca="true">+IF(OFFSET('Sanitation Data'!$E$29,0,10*ROW('Sanitation Data'!E148))="","",OFFSET('Sanitation Data'!$E$29,0,10*ROW('Sanitation Data'!E148)))</f>
        <v/>
      </c>
      <c r="CR154" s="330" t="str">
        <f ca="true">+IF(OFFSET('Sanitation Data'!$E$30,0,10*ROW('Sanitation Data'!E148))="","",OFFSET('Sanitation Data'!$E$30,0,10*ROW('Sanitation Data'!E148)))</f>
        <v/>
      </c>
      <c r="CS154" s="330" t="str">
        <f ca="true">+IF(OFFSET('Sanitation Data'!$E$31,0,10*ROW('Sanitation Data'!E148))="","",OFFSET('Sanitation Data'!$E$31,0,10*ROW('Sanitation Data'!E148)))</f>
        <v/>
      </c>
      <c r="CT154" s="330" t="str">
        <f ca="true">+IF(OFFSET('Sanitation Data'!$E$32,0,10*ROW('Sanitation Data'!E148))="","",OFFSET('Sanitation Data'!$E$32,0,10*ROW('Sanitation Data'!E148)))</f>
        <v/>
      </c>
      <c r="CU154" s="330" t="str">
        <f ca="true">+IF(OFFSET('Sanitation Data'!$F$28,0,10*ROW('Sanitation Data'!F148))="","",OFFSET('Sanitation Data'!$F$28,0,10*ROW('Sanitation Data'!F148)))</f>
        <v/>
      </c>
      <c r="CV154" s="330" t="str">
        <f ca="true">+IF(OFFSET('Sanitation Data'!$F$29,0,10*ROW('Sanitation Data'!F148))="","",OFFSET('Sanitation Data'!$F$29,0,10*ROW('Sanitation Data'!F148)))</f>
        <v/>
      </c>
      <c r="CW154" s="330" t="str">
        <f ca="true">+IF(OFFSET('Sanitation Data'!$F$30,0,10*ROW('Sanitation Data'!F148))="","",OFFSET('Sanitation Data'!$F$30,0,10*ROW('Sanitation Data'!F148)))</f>
        <v/>
      </c>
      <c r="CX154" s="330" t="str">
        <f ca="true">+IF(OFFSET('Sanitation Data'!$F$31,0,10*ROW('Sanitation Data'!F148))="","",OFFSET('Sanitation Data'!$F$31,0,10*ROW('Sanitation Data'!F148)))</f>
        <v/>
      </c>
      <c r="CY154" s="330" t="str">
        <f ca="true">+IF(OFFSET('Sanitation Data'!$F$32,0,10*ROW('Sanitation Data'!F148))="","",OFFSET('Sanitation Data'!$F$32,0,10*ROW('Sanitation Data'!F148)))</f>
        <v/>
      </c>
      <c r="CZ154" s="330" t="str">
        <f ca="true">+IF(OFFSET('Sanitation Data'!$G$28,0,10*ROW('Sanitation Data'!G148))="","",OFFSET('Sanitation Data'!$G$28,0,10*ROW('Sanitation Data'!G148)))</f>
        <v/>
      </c>
      <c r="DA154" s="330" t="str">
        <f ca="true">+IF(OFFSET('Sanitation Data'!$G$29,0,10*ROW('Sanitation Data'!G148))="","",OFFSET('Sanitation Data'!$G$29,0,10*ROW('Sanitation Data'!G148)))</f>
        <v/>
      </c>
      <c r="DB154" s="330" t="str">
        <f ca="true">+IF(OFFSET('Sanitation Data'!$G$30,0,10*ROW('Sanitation Data'!G148))="","",OFFSET('Sanitation Data'!$G$30,0,10*ROW('Sanitation Data'!G148)))</f>
        <v/>
      </c>
      <c r="DC154" s="330" t="str">
        <f ca="true">+IF(OFFSET('Sanitation Data'!$G$31,0,10*ROW('Sanitation Data'!G148))="","",OFFSET('Sanitation Data'!$G$31,0,10*ROW('Sanitation Data'!G148)))</f>
        <v/>
      </c>
      <c r="DD154" s="330" t="str">
        <f ca="true">+IF(OFFSET('Sanitation Data'!$G$32,0,10*ROW('Sanitation Data'!G148))="","",OFFSET('Sanitation Data'!$G$32,0,10*ROW('Sanitation Data'!G148)))</f>
        <v/>
      </c>
      <c r="DE154" s="330" t="str">
        <f ca="true">+IF(OFFSET('Sanitation Data'!$H$28,0,10*ROW('Sanitation Data'!H148))="","",OFFSET('Sanitation Data'!$H$28,0,10*ROW('Sanitation Data'!H148)))</f>
        <v/>
      </c>
      <c r="DF154" s="330" t="str">
        <f ca="true">+IF(OFFSET('Sanitation Data'!$H$29,0,10*ROW('Sanitation Data'!H148))="","",OFFSET('Sanitation Data'!$H$29,0,10*ROW('Sanitation Data'!H148)))</f>
        <v/>
      </c>
      <c r="DG154" s="330" t="str">
        <f ca="true">+IF(OFFSET('Sanitation Data'!$H$30,0,10*ROW('Sanitation Data'!H148))="","",OFFSET('Sanitation Data'!$H$30,0,10*ROW('Sanitation Data'!H148)))</f>
        <v/>
      </c>
      <c r="DH154" s="330" t="str">
        <f ca="true">+IF(OFFSET('Sanitation Data'!$H$31,0,10*ROW('Sanitation Data'!H148))="","",OFFSET('Sanitation Data'!$H$31,0,10*ROW('Sanitation Data'!H148)))</f>
        <v/>
      </c>
      <c r="DI154" s="330" t="str">
        <f ca="true">+IF(OFFSET('Sanitation Data'!$H$32,0,10*ROW('Sanitation Data'!H148))="","",OFFSET('Sanitation Data'!$H$32,0,10*ROW('Sanitation Data'!H148)))</f>
        <v/>
      </c>
      <c r="DJ154" s="330" t="str">
        <f ca="true">+IF(OFFSET('Sanitation Data'!$I$28,0,10*ROW('Sanitation Data'!I148))="","",OFFSET('Sanitation Data'!$I$28,0,10*ROW('Sanitation Data'!I148)))</f>
        <v/>
      </c>
      <c r="DK154" s="330" t="str">
        <f ca="true">+IF(OFFSET('Sanitation Data'!$I$29,0,10*ROW('Sanitation Data'!I148))="","",OFFSET('Sanitation Data'!$I$29,0,10*ROW('Sanitation Data'!I148)))</f>
        <v/>
      </c>
      <c r="DL154" s="330" t="str">
        <f ca="true">+IF(OFFSET('Sanitation Data'!$I$30,0,10*ROW('Sanitation Data'!I148))="","",OFFSET('Sanitation Data'!$I$30,0,10*ROW('Sanitation Data'!I148)))</f>
        <v/>
      </c>
      <c r="DM154" s="330" t="str">
        <f ca="true">+IF(OFFSET('Sanitation Data'!$I$31,0,10*ROW('Sanitation Data'!I148))="","",OFFSET('Sanitation Data'!$I$31,0,10*ROW('Sanitation Data'!I148)))</f>
        <v/>
      </c>
      <c r="DN154" s="330" t="str">
        <f ca="true">+IF(OFFSET('Sanitation Data'!$I$32,0,10*ROW('Sanitation Data'!I148))="","",OFFSET('Sanitation Data'!$I$32,0,10*ROW('Sanitation Data'!I148)))</f>
        <v/>
      </c>
      <c r="DO154" s="330" t="str">
        <f ca="true">+IF(OFFSET('Hygiene Data'!$D$11,0,10*ROW('Hygiene Data'!D148))="","",OFFSET('Hygiene Data'!$D$11,0,10*ROW('Hygiene Data'!D148)))</f>
        <v/>
      </c>
      <c r="DP154" s="330" t="str">
        <f ca="true">+IF(OFFSET('Hygiene Data'!$D$12,0,10*ROW('Hygiene Data'!D148))="","",OFFSET('Hygiene Data'!$D$12,0,10*ROW('Hygiene Data'!D148)))</f>
        <v/>
      </c>
      <c r="DQ154" s="330" t="str">
        <f ca="true">+IF(OFFSET('Hygiene Data'!$D$13,0,10*ROW('Hygiene Data'!D148))="","",OFFSET('Hygiene Data'!$D$13,0,10*ROW('Hygiene Data'!D148)))</f>
        <v/>
      </c>
      <c r="DR154" s="330" t="str">
        <f ca="true">+IF(OFFSET('Hygiene Data'!$E$11,0,10*ROW('Hygiene Data'!E148))="","",OFFSET('Hygiene Data'!$E$11,0,10*ROW('Hygiene Data'!E148)))</f>
        <v/>
      </c>
      <c r="DS154" s="330" t="str">
        <f ca="true">+IF(OFFSET('Hygiene Data'!$E$12,0,10*ROW('Hygiene Data'!E148))="","",OFFSET('Hygiene Data'!$E$12,0,10*ROW('Hygiene Data'!E148)))</f>
        <v/>
      </c>
      <c r="DT154" s="330" t="str">
        <f ca="true">+IF(OFFSET('Hygiene Data'!$E$13,0,10*ROW('Hygiene Data'!E148))="","",OFFSET('Hygiene Data'!$E$13,0,10*ROW('Hygiene Data'!E148)))</f>
        <v/>
      </c>
      <c r="DU154" s="330" t="str">
        <f ca="true">+IF(OFFSET('Hygiene Data'!$F$11,0,10*ROW('Hygiene Data'!F148))="","",OFFSET('Hygiene Data'!$F$11,0,10*ROW('Hygiene Data'!F148)))</f>
        <v/>
      </c>
      <c r="DV154" s="330" t="str">
        <f ca="true">+IF(OFFSET('Hygiene Data'!$F$12,0,10*ROW('Hygiene Data'!F148))="","",OFFSET('Hygiene Data'!$F$12,0,10*ROW('Hygiene Data'!F148)))</f>
        <v/>
      </c>
      <c r="DW154" s="330" t="str">
        <f ca="true">+IF(OFFSET('Hygiene Data'!$F$13,0,10*ROW('Hygiene Data'!F148))="","",OFFSET('Hygiene Data'!$F$13,0,10*ROW('Hygiene Data'!F148)))</f>
        <v/>
      </c>
      <c r="DX154" s="330" t="str">
        <f ca="true">+IF(OFFSET('Hygiene Data'!$G$11,0,10*ROW('Hygiene Data'!G148))="","",OFFSET('Hygiene Data'!$G$11,0,10*ROW('Hygiene Data'!G148)))</f>
        <v/>
      </c>
      <c r="DY154" s="330" t="str">
        <f ca="true">+IF(OFFSET('Hygiene Data'!$G$12,0,10*ROW('Hygiene Data'!G148))="","",OFFSET('Hygiene Data'!$G$12,0,10*ROW('Hygiene Data'!G148)))</f>
        <v/>
      </c>
      <c r="DZ154" s="330" t="str">
        <f ca="true">+IF(OFFSET('Hygiene Data'!$G$13,0,10*ROW('Hygiene Data'!G148))="","",OFFSET('Hygiene Data'!$G$13,0,10*ROW('Hygiene Data'!G148)))</f>
        <v/>
      </c>
      <c r="EA154" s="330" t="str">
        <f ca="true">+IF(OFFSET('Hygiene Data'!$H$11,0,10*ROW('Hygiene Data'!H148))="","",OFFSET('Hygiene Data'!$H$11,0,10*ROW('Hygiene Data'!H148)))</f>
        <v/>
      </c>
      <c r="EB154" s="330" t="str">
        <f ca="true">+IF(OFFSET('Hygiene Data'!$H$12,0,10*ROW('Hygiene Data'!H148))="","",OFFSET('Hygiene Data'!$H$12,0,10*ROW('Hygiene Data'!H148)))</f>
        <v/>
      </c>
      <c r="EC154" s="330" t="str">
        <f ca="true">+IF(OFFSET('Hygiene Data'!$H$13,0,10*ROW('Hygiene Data'!H148))="","",OFFSET('Hygiene Data'!$H$13,0,10*ROW('Hygiene Data'!H148)))</f>
        <v/>
      </c>
      <c r="ED154" s="330" t="str">
        <f ca="true">+IF(OFFSET('Hygiene Data'!$I$11,0,10*ROW('Hygiene Data'!I148))="","",OFFSET('Hygiene Data'!$I$11,0,10*ROW('Hygiene Data'!I148)))</f>
        <v/>
      </c>
      <c r="EE154" s="330" t="str">
        <f ca="true">+IF(OFFSET('Hygiene Data'!$I$12,0,10*ROW('Hygiene Data'!I148))="","",OFFSET('Hygiene Data'!$I$12,0,10*ROW('Hygiene Data'!I148)))</f>
        <v/>
      </c>
      <c r="EF154" s="33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90"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30"/>
      <c r="BS155" s="330" t="str">
        <f ca="true">+IF(OFFSET('Water Data'!$D$27,0,10*ROW('Water Data'!D149))="","",OFFSET('Water Data'!$D$27,0,10*ROW('Water Data'!D149)))</f>
        <v/>
      </c>
      <c r="BT155" s="330" t="str">
        <f ca="true">+IF(OFFSET('Water Data'!$D$28,0,10*ROW('Water Data'!D149))="","",OFFSET('Water Data'!$D$28,0,10*ROW('Water Data'!D149)))</f>
        <v/>
      </c>
      <c r="BU155" s="330" t="str">
        <f ca="true">+IF(OFFSET('Water Data'!$D$29,0,10*ROW('Water Data'!D149))="","",OFFSET('Water Data'!$D$29,0,10*ROW('Water Data'!D149)))</f>
        <v/>
      </c>
      <c r="BV155" s="330" t="str">
        <f ca="true">+IF(OFFSET('Water Data'!$E$27,0,10*ROW('Water Data'!E149))="","",OFFSET('Water Data'!$E$27,0,10*ROW('Water Data'!E149)))</f>
        <v/>
      </c>
      <c r="BW155" s="330" t="str">
        <f ca="true">+IF(OFFSET('Water Data'!$E$28,0,10*ROW('Water Data'!E149))="","",OFFSET('Water Data'!$E$28,0,10*ROW('Water Data'!E149)))</f>
        <v/>
      </c>
      <c r="BX155" s="330" t="str">
        <f ca="true">+IF(OFFSET('Water Data'!$E$29,0,10*ROW('Water Data'!E149))="","",OFFSET('Water Data'!$E$29,0,10*ROW('Water Data'!E149)))</f>
        <v/>
      </c>
      <c r="BY155" s="330" t="str">
        <f ca="true">+IF(OFFSET('Water Data'!$F$27,0,10*ROW('Water Data'!F149))="","",OFFSET('Water Data'!$F$27,0,10*ROW('Water Data'!F149)))</f>
        <v/>
      </c>
      <c r="BZ155" s="330" t="str">
        <f ca="true">+IF(OFFSET('Water Data'!$F$28,0,10*ROW('Water Data'!F149))="","",OFFSET('Water Data'!$F$28,0,10*ROW('Water Data'!F149)))</f>
        <v/>
      </c>
      <c r="CA155" s="330" t="str">
        <f ca="true">+IF(OFFSET('Water Data'!$F$29,0,10*ROW('Water Data'!F149))="","",OFFSET('Water Data'!$F$29,0,10*ROW('Water Data'!F149)))</f>
        <v/>
      </c>
      <c r="CB155" s="330" t="str">
        <f ca="true">+IF(OFFSET('Water Data'!$G$27,0,10*ROW('Water Data'!G149))="","",OFFSET('Water Data'!$G$27,0,10*ROW('Water Data'!G149)))</f>
        <v/>
      </c>
      <c r="CC155" s="330" t="str">
        <f ca="true">+IF(OFFSET('Water Data'!$G$28,0,10*ROW('Water Data'!G149))="","",OFFSET('Water Data'!$G$28,0,10*ROW('Water Data'!G149)))</f>
        <v/>
      </c>
      <c r="CD155" s="330" t="str">
        <f ca="true">+IF(OFFSET('Water Data'!$G$29,0,10*ROW('Water Data'!G149))="","",OFFSET('Water Data'!$G$29,0,10*ROW('Water Data'!G149)))</f>
        <v/>
      </c>
      <c r="CE155" s="330" t="str">
        <f ca="true">+IF(OFFSET('Water Data'!$H$27,0,10*ROW('Water Data'!H149))="","",OFFSET('Water Data'!$H$27,0,10*ROW('Water Data'!H149)))</f>
        <v/>
      </c>
      <c r="CF155" s="330" t="str">
        <f ca="true">+IF(OFFSET('Water Data'!$H$28,0,10*ROW('Water Data'!H149))="","",OFFSET('Water Data'!$H$28,0,10*ROW('Water Data'!H149)))</f>
        <v/>
      </c>
      <c r="CG155" s="330" t="str">
        <f ca="true">+IF(OFFSET('Water Data'!$H$29,0,10*ROW('Water Data'!H149))="","",OFFSET('Water Data'!$H$29,0,10*ROW('Water Data'!H149)))</f>
        <v/>
      </c>
      <c r="CH155" s="330" t="str">
        <f ca="true">+IF(OFFSET('Water Data'!$I$27,0,10*ROW('Water Data'!I149))="","",OFFSET('Water Data'!$I$27,0,10*ROW('Water Data'!I149)))</f>
        <v/>
      </c>
      <c r="CI155" s="330" t="str">
        <f ca="true">+IF(OFFSET('Water Data'!$I$28,0,10*ROW('Water Data'!I149))="","",OFFSET('Water Data'!$I$28,0,10*ROW('Water Data'!I149)))</f>
        <v/>
      </c>
      <c r="CJ155" s="330" t="str">
        <f ca="true">+IF(OFFSET('Water Data'!$I$29,0,10*ROW('Water Data'!I149))="","",OFFSET('Water Data'!$I$29,0,10*ROW('Water Data'!I149)))</f>
        <v/>
      </c>
      <c r="CK155" s="330" t="str">
        <f ca="true">+IF(OFFSET('Sanitation Data'!$D$28,0,10*ROW('Sanitation Data'!D149))="","",OFFSET('Sanitation Data'!$D$28,0,10*ROW('Sanitation Data'!D149)))</f>
        <v/>
      </c>
      <c r="CL155" s="330" t="str">
        <f ca="true">+IF(OFFSET('Sanitation Data'!$D$29,0,10*ROW('Sanitation Data'!D149))="","",OFFSET('Sanitation Data'!$D$29,0,10*ROW('Sanitation Data'!D149)))</f>
        <v/>
      </c>
      <c r="CM155" s="330" t="str">
        <f ca="true">+IF(OFFSET('Sanitation Data'!$D$30,0,10*ROW('Sanitation Data'!D149))="","",OFFSET('Sanitation Data'!$D$30,0,10*ROW('Sanitation Data'!D149)))</f>
        <v/>
      </c>
      <c r="CN155" s="330" t="str">
        <f ca="true">+IF(OFFSET('Sanitation Data'!$D$31,0,10*ROW('Sanitation Data'!D149))="","",OFFSET('Sanitation Data'!$D$31,0,10*ROW('Sanitation Data'!D149)))</f>
        <v/>
      </c>
      <c r="CO155" s="330" t="str">
        <f ca="true">+IF(OFFSET('Sanitation Data'!$D$32,0,10*ROW('Sanitation Data'!D149))="","",OFFSET('Sanitation Data'!$D$32,0,10*ROW('Sanitation Data'!D149)))</f>
        <v/>
      </c>
      <c r="CP155" s="330" t="str">
        <f ca="true">+IF(OFFSET('Sanitation Data'!$E$28,0,10*ROW('Sanitation Data'!E149))="","",OFFSET('Sanitation Data'!$E$28,0,10*ROW('Sanitation Data'!E149)))</f>
        <v/>
      </c>
      <c r="CQ155" s="330" t="str">
        <f ca="true">+IF(OFFSET('Sanitation Data'!$E$29,0,10*ROW('Sanitation Data'!E149))="","",OFFSET('Sanitation Data'!$E$29,0,10*ROW('Sanitation Data'!E149)))</f>
        <v/>
      </c>
      <c r="CR155" s="330" t="str">
        <f ca="true">+IF(OFFSET('Sanitation Data'!$E$30,0,10*ROW('Sanitation Data'!E149))="","",OFFSET('Sanitation Data'!$E$30,0,10*ROW('Sanitation Data'!E149)))</f>
        <v/>
      </c>
      <c r="CS155" s="330" t="str">
        <f ca="true">+IF(OFFSET('Sanitation Data'!$E$31,0,10*ROW('Sanitation Data'!E149))="","",OFFSET('Sanitation Data'!$E$31,0,10*ROW('Sanitation Data'!E149)))</f>
        <v/>
      </c>
      <c r="CT155" s="330" t="str">
        <f ca="true">+IF(OFFSET('Sanitation Data'!$E$32,0,10*ROW('Sanitation Data'!E149))="","",OFFSET('Sanitation Data'!$E$32,0,10*ROW('Sanitation Data'!E149)))</f>
        <v/>
      </c>
      <c r="CU155" s="330" t="str">
        <f ca="true">+IF(OFFSET('Sanitation Data'!$F$28,0,10*ROW('Sanitation Data'!F149))="","",OFFSET('Sanitation Data'!$F$28,0,10*ROW('Sanitation Data'!F149)))</f>
        <v/>
      </c>
      <c r="CV155" s="330" t="str">
        <f ca="true">+IF(OFFSET('Sanitation Data'!$F$29,0,10*ROW('Sanitation Data'!F149))="","",OFFSET('Sanitation Data'!$F$29,0,10*ROW('Sanitation Data'!F149)))</f>
        <v/>
      </c>
      <c r="CW155" s="330" t="str">
        <f ca="true">+IF(OFFSET('Sanitation Data'!$F$30,0,10*ROW('Sanitation Data'!F149))="","",OFFSET('Sanitation Data'!$F$30,0,10*ROW('Sanitation Data'!F149)))</f>
        <v/>
      </c>
      <c r="CX155" s="330" t="str">
        <f ca="true">+IF(OFFSET('Sanitation Data'!$F$31,0,10*ROW('Sanitation Data'!F149))="","",OFFSET('Sanitation Data'!$F$31,0,10*ROW('Sanitation Data'!F149)))</f>
        <v/>
      </c>
      <c r="CY155" s="330" t="str">
        <f ca="true">+IF(OFFSET('Sanitation Data'!$F$32,0,10*ROW('Sanitation Data'!F149))="","",OFFSET('Sanitation Data'!$F$32,0,10*ROW('Sanitation Data'!F149)))</f>
        <v/>
      </c>
      <c r="CZ155" s="330" t="str">
        <f ca="true">+IF(OFFSET('Sanitation Data'!$G$28,0,10*ROW('Sanitation Data'!G149))="","",OFFSET('Sanitation Data'!$G$28,0,10*ROW('Sanitation Data'!G149)))</f>
        <v/>
      </c>
      <c r="DA155" s="330" t="str">
        <f ca="true">+IF(OFFSET('Sanitation Data'!$G$29,0,10*ROW('Sanitation Data'!G149))="","",OFFSET('Sanitation Data'!$G$29,0,10*ROW('Sanitation Data'!G149)))</f>
        <v/>
      </c>
      <c r="DB155" s="330" t="str">
        <f ca="true">+IF(OFFSET('Sanitation Data'!$G$30,0,10*ROW('Sanitation Data'!G149))="","",OFFSET('Sanitation Data'!$G$30,0,10*ROW('Sanitation Data'!G149)))</f>
        <v/>
      </c>
      <c r="DC155" s="330" t="str">
        <f ca="true">+IF(OFFSET('Sanitation Data'!$G$31,0,10*ROW('Sanitation Data'!G149))="","",OFFSET('Sanitation Data'!$G$31,0,10*ROW('Sanitation Data'!G149)))</f>
        <v/>
      </c>
      <c r="DD155" s="330" t="str">
        <f ca="true">+IF(OFFSET('Sanitation Data'!$G$32,0,10*ROW('Sanitation Data'!G149))="","",OFFSET('Sanitation Data'!$G$32,0,10*ROW('Sanitation Data'!G149)))</f>
        <v/>
      </c>
      <c r="DE155" s="330" t="str">
        <f ca="true">+IF(OFFSET('Sanitation Data'!$H$28,0,10*ROW('Sanitation Data'!H149))="","",OFFSET('Sanitation Data'!$H$28,0,10*ROW('Sanitation Data'!H149)))</f>
        <v/>
      </c>
      <c r="DF155" s="330" t="str">
        <f ca="true">+IF(OFFSET('Sanitation Data'!$H$29,0,10*ROW('Sanitation Data'!H149))="","",OFFSET('Sanitation Data'!$H$29,0,10*ROW('Sanitation Data'!H149)))</f>
        <v/>
      </c>
      <c r="DG155" s="330" t="str">
        <f ca="true">+IF(OFFSET('Sanitation Data'!$H$30,0,10*ROW('Sanitation Data'!H149))="","",OFFSET('Sanitation Data'!$H$30,0,10*ROW('Sanitation Data'!H149)))</f>
        <v/>
      </c>
      <c r="DH155" s="330" t="str">
        <f ca="true">+IF(OFFSET('Sanitation Data'!$H$31,0,10*ROW('Sanitation Data'!H149))="","",OFFSET('Sanitation Data'!$H$31,0,10*ROW('Sanitation Data'!H149)))</f>
        <v/>
      </c>
      <c r="DI155" s="330" t="str">
        <f ca="true">+IF(OFFSET('Sanitation Data'!$H$32,0,10*ROW('Sanitation Data'!H149))="","",OFFSET('Sanitation Data'!$H$32,0,10*ROW('Sanitation Data'!H149)))</f>
        <v/>
      </c>
      <c r="DJ155" s="330" t="str">
        <f ca="true">+IF(OFFSET('Sanitation Data'!$I$28,0,10*ROW('Sanitation Data'!I149))="","",OFFSET('Sanitation Data'!$I$28,0,10*ROW('Sanitation Data'!I149)))</f>
        <v/>
      </c>
      <c r="DK155" s="330" t="str">
        <f ca="true">+IF(OFFSET('Sanitation Data'!$I$29,0,10*ROW('Sanitation Data'!I149))="","",OFFSET('Sanitation Data'!$I$29,0,10*ROW('Sanitation Data'!I149)))</f>
        <v/>
      </c>
      <c r="DL155" s="330" t="str">
        <f ca="true">+IF(OFFSET('Sanitation Data'!$I$30,0,10*ROW('Sanitation Data'!I149))="","",OFFSET('Sanitation Data'!$I$30,0,10*ROW('Sanitation Data'!I149)))</f>
        <v/>
      </c>
      <c r="DM155" s="330" t="str">
        <f ca="true">+IF(OFFSET('Sanitation Data'!$I$31,0,10*ROW('Sanitation Data'!I149))="","",OFFSET('Sanitation Data'!$I$31,0,10*ROW('Sanitation Data'!I149)))</f>
        <v/>
      </c>
      <c r="DN155" s="330" t="str">
        <f ca="true">+IF(OFFSET('Sanitation Data'!$I$32,0,10*ROW('Sanitation Data'!I149))="","",OFFSET('Sanitation Data'!$I$32,0,10*ROW('Sanitation Data'!I149)))</f>
        <v/>
      </c>
      <c r="DO155" s="330" t="str">
        <f ca="true">+IF(OFFSET('Hygiene Data'!$D$11,0,10*ROW('Hygiene Data'!D149))="","",OFFSET('Hygiene Data'!$D$11,0,10*ROW('Hygiene Data'!D149)))</f>
        <v/>
      </c>
      <c r="DP155" s="330" t="str">
        <f ca="true">+IF(OFFSET('Hygiene Data'!$D$12,0,10*ROW('Hygiene Data'!D149))="","",OFFSET('Hygiene Data'!$D$12,0,10*ROW('Hygiene Data'!D149)))</f>
        <v/>
      </c>
      <c r="DQ155" s="330" t="str">
        <f ca="true">+IF(OFFSET('Hygiene Data'!$D$13,0,10*ROW('Hygiene Data'!D149))="","",OFFSET('Hygiene Data'!$D$13,0,10*ROW('Hygiene Data'!D149)))</f>
        <v/>
      </c>
      <c r="DR155" s="330" t="str">
        <f ca="true">+IF(OFFSET('Hygiene Data'!$E$11,0,10*ROW('Hygiene Data'!E149))="","",OFFSET('Hygiene Data'!$E$11,0,10*ROW('Hygiene Data'!E149)))</f>
        <v/>
      </c>
      <c r="DS155" s="330" t="str">
        <f ca="true">+IF(OFFSET('Hygiene Data'!$E$12,0,10*ROW('Hygiene Data'!E149))="","",OFFSET('Hygiene Data'!$E$12,0,10*ROW('Hygiene Data'!E149)))</f>
        <v/>
      </c>
      <c r="DT155" s="330" t="str">
        <f ca="true">+IF(OFFSET('Hygiene Data'!$E$13,0,10*ROW('Hygiene Data'!E149))="","",OFFSET('Hygiene Data'!$E$13,0,10*ROW('Hygiene Data'!E149)))</f>
        <v/>
      </c>
      <c r="DU155" s="330" t="str">
        <f ca="true">+IF(OFFSET('Hygiene Data'!$F$11,0,10*ROW('Hygiene Data'!F149))="","",OFFSET('Hygiene Data'!$F$11,0,10*ROW('Hygiene Data'!F149)))</f>
        <v/>
      </c>
      <c r="DV155" s="330" t="str">
        <f ca="true">+IF(OFFSET('Hygiene Data'!$F$12,0,10*ROW('Hygiene Data'!F149))="","",OFFSET('Hygiene Data'!$F$12,0,10*ROW('Hygiene Data'!F149)))</f>
        <v/>
      </c>
      <c r="DW155" s="330" t="str">
        <f ca="true">+IF(OFFSET('Hygiene Data'!$F$13,0,10*ROW('Hygiene Data'!F149))="","",OFFSET('Hygiene Data'!$F$13,0,10*ROW('Hygiene Data'!F149)))</f>
        <v/>
      </c>
      <c r="DX155" s="330" t="str">
        <f ca="true">+IF(OFFSET('Hygiene Data'!$G$11,0,10*ROW('Hygiene Data'!G149))="","",OFFSET('Hygiene Data'!$G$11,0,10*ROW('Hygiene Data'!G149)))</f>
        <v/>
      </c>
      <c r="DY155" s="330" t="str">
        <f ca="true">+IF(OFFSET('Hygiene Data'!$G$12,0,10*ROW('Hygiene Data'!G149))="","",OFFSET('Hygiene Data'!$G$12,0,10*ROW('Hygiene Data'!G149)))</f>
        <v/>
      </c>
      <c r="DZ155" s="330" t="str">
        <f ca="true">+IF(OFFSET('Hygiene Data'!$G$13,0,10*ROW('Hygiene Data'!G149))="","",OFFSET('Hygiene Data'!$G$13,0,10*ROW('Hygiene Data'!G149)))</f>
        <v/>
      </c>
      <c r="EA155" s="330" t="str">
        <f ca="true">+IF(OFFSET('Hygiene Data'!$H$11,0,10*ROW('Hygiene Data'!H149))="","",OFFSET('Hygiene Data'!$H$11,0,10*ROW('Hygiene Data'!H149)))</f>
        <v/>
      </c>
      <c r="EB155" s="330" t="str">
        <f ca="true">+IF(OFFSET('Hygiene Data'!$H$12,0,10*ROW('Hygiene Data'!H149))="","",OFFSET('Hygiene Data'!$H$12,0,10*ROW('Hygiene Data'!H149)))</f>
        <v/>
      </c>
      <c r="EC155" s="330" t="str">
        <f ca="true">+IF(OFFSET('Hygiene Data'!$H$13,0,10*ROW('Hygiene Data'!H149))="","",OFFSET('Hygiene Data'!$H$13,0,10*ROW('Hygiene Data'!H149)))</f>
        <v/>
      </c>
      <c r="ED155" s="330" t="str">
        <f ca="true">+IF(OFFSET('Hygiene Data'!$I$11,0,10*ROW('Hygiene Data'!I149))="","",OFFSET('Hygiene Data'!$I$11,0,10*ROW('Hygiene Data'!I149)))</f>
        <v/>
      </c>
      <c r="EE155" s="330" t="str">
        <f ca="true">+IF(OFFSET('Hygiene Data'!$I$12,0,10*ROW('Hygiene Data'!I149))="","",OFFSET('Hygiene Data'!$I$12,0,10*ROW('Hygiene Data'!I149)))</f>
        <v/>
      </c>
      <c r="EF155" s="33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90"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30"/>
      <c r="BS156" s="330" t="str">
        <f ca="true">+IF(OFFSET('Water Data'!$D$27,0,10*ROW('Water Data'!D150))="","",OFFSET('Water Data'!$D$27,0,10*ROW('Water Data'!D150)))</f>
        <v/>
      </c>
      <c r="BT156" s="330" t="str">
        <f ca="true">+IF(OFFSET('Water Data'!$D$28,0,10*ROW('Water Data'!D150))="","",OFFSET('Water Data'!$D$28,0,10*ROW('Water Data'!D150)))</f>
        <v/>
      </c>
      <c r="BU156" s="330" t="str">
        <f ca="true">+IF(OFFSET('Water Data'!$D$29,0,10*ROW('Water Data'!D150))="","",OFFSET('Water Data'!$D$29,0,10*ROW('Water Data'!D150)))</f>
        <v/>
      </c>
      <c r="BV156" s="330" t="str">
        <f ca="true">+IF(OFFSET('Water Data'!$E$27,0,10*ROW('Water Data'!E150))="","",OFFSET('Water Data'!$E$27,0,10*ROW('Water Data'!E150)))</f>
        <v/>
      </c>
      <c r="BW156" s="330" t="str">
        <f ca="true">+IF(OFFSET('Water Data'!$E$28,0,10*ROW('Water Data'!E150))="","",OFFSET('Water Data'!$E$28,0,10*ROW('Water Data'!E150)))</f>
        <v/>
      </c>
      <c r="BX156" s="330" t="str">
        <f ca="true">+IF(OFFSET('Water Data'!$E$29,0,10*ROW('Water Data'!E150))="","",OFFSET('Water Data'!$E$29,0,10*ROW('Water Data'!E150)))</f>
        <v/>
      </c>
      <c r="BY156" s="330" t="str">
        <f ca="true">+IF(OFFSET('Water Data'!$F$27,0,10*ROW('Water Data'!F150))="","",OFFSET('Water Data'!$F$27,0,10*ROW('Water Data'!F150)))</f>
        <v/>
      </c>
      <c r="BZ156" s="330" t="str">
        <f ca="true">+IF(OFFSET('Water Data'!$F$28,0,10*ROW('Water Data'!F150))="","",OFFSET('Water Data'!$F$28,0,10*ROW('Water Data'!F150)))</f>
        <v/>
      </c>
      <c r="CA156" s="330" t="str">
        <f ca="true">+IF(OFFSET('Water Data'!$F$29,0,10*ROW('Water Data'!F150))="","",OFFSET('Water Data'!$F$29,0,10*ROW('Water Data'!F150)))</f>
        <v/>
      </c>
      <c r="CB156" s="330" t="str">
        <f ca="true">+IF(OFFSET('Water Data'!$G$27,0,10*ROW('Water Data'!G150))="","",OFFSET('Water Data'!$G$27,0,10*ROW('Water Data'!G150)))</f>
        <v/>
      </c>
      <c r="CC156" s="330" t="str">
        <f ca="true">+IF(OFFSET('Water Data'!$G$28,0,10*ROW('Water Data'!G150))="","",OFFSET('Water Data'!$G$28,0,10*ROW('Water Data'!G150)))</f>
        <v/>
      </c>
      <c r="CD156" s="330" t="str">
        <f ca="true">+IF(OFFSET('Water Data'!$G$29,0,10*ROW('Water Data'!G150))="","",OFFSET('Water Data'!$G$29,0,10*ROW('Water Data'!G150)))</f>
        <v/>
      </c>
      <c r="CE156" s="330" t="str">
        <f ca="true">+IF(OFFSET('Water Data'!$H$27,0,10*ROW('Water Data'!H150))="","",OFFSET('Water Data'!$H$27,0,10*ROW('Water Data'!H150)))</f>
        <v/>
      </c>
      <c r="CF156" s="330" t="str">
        <f ca="true">+IF(OFFSET('Water Data'!$H$28,0,10*ROW('Water Data'!H150))="","",OFFSET('Water Data'!$H$28,0,10*ROW('Water Data'!H150)))</f>
        <v/>
      </c>
      <c r="CG156" s="330" t="str">
        <f ca="true">+IF(OFFSET('Water Data'!$H$29,0,10*ROW('Water Data'!H150))="","",OFFSET('Water Data'!$H$29,0,10*ROW('Water Data'!H150)))</f>
        <v/>
      </c>
      <c r="CH156" s="330" t="str">
        <f ca="true">+IF(OFFSET('Water Data'!$I$27,0,10*ROW('Water Data'!I150))="","",OFFSET('Water Data'!$I$27,0,10*ROW('Water Data'!I150)))</f>
        <v/>
      </c>
      <c r="CI156" s="330" t="str">
        <f ca="true">+IF(OFFSET('Water Data'!$I$28,0,10*ROW('Water Data'!I150))="","",OFFSET('Water Data'!$I$28,0,10*ROW('Water Data'!I150)))</f>
        <v/>
      </c>
      <c r="CJ156" s="330" t="str">
        <f ca="true">+IF(OFFSET('Water Data'!$I$29,0,10*ROW('Water Data'!I150))="","",OFFSET('Water Data'!$I$29,0,10*ROW('Water Data'!I150)))</f>
        <v/>
      </c>
      <c r="CK156" s="330" t="str">
        <f ca="true">+IF(OFFSET('Sanitation Data'!$D$28,0,10*ROW('Sanitation Data'!D150))="","",OFFSET('Sanitation Data'!$D$28,0,10*ROW('Sanitation Data'!D150)))</f>
        <v/>
      </c>
      <c r="CL156" s="330" t="str">
        <f ca="true">+IF(OFFSET('Sanitation Data'!$D$29,0,10*ROW('Sanitation Data'!D150))="","",OFFSET('Sanitation Data'!$D$29,0,10*ROW('Sanitation Data'!D150)))</f>
        <v/>
      </c>
      <c r="CM156" s="330" t="str">
        <f ca="true">+IF(OFFSET('Sanitation Data'!$D$30,0,10*ROW('Sanitation Data'!D150))="","",OFFSET('Sanitation Data'!$D$30,0,10*ROW('Sanitation Data'!D150)))</f>
        <v/>
      </c>
      <c r="CN156" s="330" t="str">
        <f ca="true">+IF(OFFSET('Sanitation Data'!$D$31,0,10*ROW('Sanitation Data'!D150))="","",OFFSET('Sanitation Data'!$D$31,0,10*ROW('Sanitation Data'!D150)))</f>
        <v/>
      </c>
      <c r="CO156" s="330" t="str">
        <f ca="true">+IF(OFFSET('Sanitation Data'!$D$32,0,10*ROW('Sanitation Data'!D150))="","",OFFSET('Sanitation Data'!$D$32,0,10*ROW('Sanitation Data'!D150)))</f>
        <v/>
      </c>
      <c r="CP156" s="330" t="str">
        <f ca="true">+IF(OFFSET('Sanitation Data'!$E$28,0,10*ROW('Sanitation Data'!E150))="","",OFFSET('Sanitation Data'!$E$28,0,10*ROW('Sanitation Data'!E150)))</f>
        <v/>
      </c>
      <c r="CQ156" s="330" t="str">
        <f ca="true">+IF(OFFSET('Sanitation Data'!$E$29,0,10*ROW('Sanitation Data'!E150))="","",OFFSET('Sanitation Data'!$E$29,0,10*ROW('Sanitation Data'!E150)))</f>
        <v/>
      </c>
      <c r="CR156" s="330" t="str">
        <f ca="true">+IF(OFFSET('Sanitation Data'!$E$30,0,10*ROW('Sanitation Data'!E150))="","",OFFSET('Sanitation Data'!$E$30,0,10*ROW('Sanitation Data'!E150)))</f>
        <v/>
      </c>
      <c r="CS156" s="330" t="str">
        <f ca="true">+IF(OFFSET('Sanitation Data'!$E$31,0,10*ROW('Sanitation Data'!E150))="","",OFFSET('Sanitation Data'!$E$31,0,10*ROW('Sanitation Data'!E150)))</f>
        <v/>
      </c>
      <c r="CT156" s="330" t="str">
        <f ca="true">+IF(OFFSET('Sanitation Data'!$E$32,0,10*ROW('Sanitation Data'!E150))="","",OFFSET('Sanitation Data'!$E$32,0,10*ROW('Sanitation Data'!E150)))</f>
        <v/>
      </c>
      <c r="CU156" s="330" t="str">
        <f ca="true">+IF(OFFSET('Sanitation Data'!$F$28,0,10*ROW('Sanitation Data'!F150))="","",OFFSET('Sanitation Data'!$F$28,0,10*ROW('Sanitation Data'!F150)))</f>
        <v/>
      </c>
      <c r="CV156" s="330" t="str">
        <f ca="true">+IF(OFFSET('Sanitation Data'!$F$29,0,10*ROW('Sanitation Data'!F150))="","",OFFSET('Sanitation Data'!$F$29,0,10*ROW('Sanitation Data'!F150)))</f>
        <v/>
      </c>
      <c r="CW156" s="330" t="str">
        <f ca="true">+IF(OFFSET('Sanitation Data'!$F$30,0,10*ROW('Sanitation Data'!F150))="","",OFFSET('Sanitation Data'!$F$30,0,10*ROW('Sanitation Data'!F150)))</f>
        <v/>
      </c>
      <c r="CX156" s="330" t="str">
        <f ca="true">+IF(OFFSET('Sanitation Data'!$F$31,0,10*ROW('Sanitation Data'!F150))="","",OFFSET('Sanitation Data'!$F$31,0,10*ROW('Sanitation Data'!F150)))</f>
        <v/>
      </c>
      <c r="CY156" s="330" t="str">
        <f ca="true">+IF(OFFSET('Sanitation Data'!$F$32,0,10*ROW('Sanitation Data'!F150))="","",OFFSET('Sanitation Data'!$F$32,0,10*ROW('Sanitation Data'!F150)))</f>
        <v/>
      </c>
      <c r="CZ156" s="330" t="str">
        <f ca="true">+IF(OFFSET('Sanitation Data'!$G$28,0,10*ROW('Sanitation Data'!G150))="","",OFFSET('Sanitation Data'!$G$28,0,10*ROW('Sanitation Data'!G150)))</f>
        <v/>
      </c>
      <c r="DA156" s="330" t="str">
        <f ca="true">+IF(OFFSET('Sanitation Data'!$G$29,0,10*ROW('Sanitation Data'!G150))="","",OFFSET('Sanitation Data'!$G$29,0,10*ROW('Sanitation Data'!G150)))</f>
        <v/>
      </c>
      <c r="DB156" s="330" t="str">
        <f ca="true">+IF(OFFSET('Sanitation Data'!$G$30,0,10*ROW('Sanitation Data'!G150))="","",OFFSET('Sanitation Data'!$G$30,0,10*ROW('Sanitation Data'!G150)))</f>
        <v/>
      </c>
      <c r="DC156" s="330" t="str">
        <f ca="true">+IF(OFFSET('Sanitation Data'!$G$31,0,10*ROW('Sanitation Data'!G150))="","",OFFSET('Sanitation Data'!$G$31,0,10*ROW('Sanitation Data'!G150)))</f>
        <v/>
      </c>
      <c r="DD156" s="330" t="str">
        <f ca="true">+IF(OFFSET('Sanitation Data'!$G$32,0,10*ROW('Sanitation Data'!G150))="","",OFFSET('Sanitation Data'!$G$32,0,10*ROW('Sanitation Data'!G150)))</f>
        <v/>
      </c>
      <c r="DE156" s="330" t="str">
        <f ca="true">+IF(OFFSET('Sanitation Data'!$H$28,0,10*ROW('Sanitation Data'!H150))="","",OFFSET('Sanitation Data'!$H$28,0,10*ROW('Sanitation Data'!H150)))</f>
        <v/>
      </c>
      <c r="DF156" s="330" t="str">
        <f ca="true">+IF(OFFSET('Sanitation Data'!$H$29,0,10*ROW('Sanitation Data'!H150))="","",OFFSET('Sanitation Data'!$H$29,0,10*ROW('Sanitation Data'!H150)))</f>
        <v/>
      </c>
      <c r="DG156" s="330" t="str">
        <f ca="true">+IF(OFFSET('Sanitation Data'!$H$30,0,10*ROW('Sanitation Data'!H150))="","",OFFSET('Sanitation Data'!$H$30,0,10*ROW('Sanitation Data'!H150)))</f>
        <v/>
      </c>
      <c r="DH156" s="330" t="str">
        <f ca="true">+IF(OFFSET('Sanitation Data'!$H$31,0,10*ROW('Sanitation Data'!H150))="","",OFFSET('Sanitation Data'!$H$31,0,10*ROW('Sanitation Data'!H150)))</f>
        <v/>
      </c>
      <c r="DI156" s="330" t="str">
        <f ca="true">+IF(OFFSET('Sanitation Data'!$H$32,0,10*ROW('Sanitation Data'!H150))="","",OFFSET('Sanitation Data'!$H$32,0,10*ROW('Sanitation Data'!H150)))</f>
        <v/>
      </c>
      <c r="DJ156" s="330" t="str">
        <f ca="true">+IF(OFFSET('Sanitation Data'!$I$28,0,10*ROW('Sanitation Data'!I150))="","",OFFSET('Sanitation Data'!$I$28,0,10*ROW('Sanitation Data'!I150)))</f>
        <v/>
      </c>
      <c r="DK156" s="330" t="str">
        <f ca="true">+IF(OFFSET('Sanitation Data'!$I$29,0,10*ROW('Sanitation Data'!I150))="","",OFFSET('Sanitation Data'!$I$29,0,10*ROW('Sanitation Data'!I150)))</f>
        <v/>
      </c>
      <c r="DL156" s="330" t="str">
        <f ca="true">+IF(OFFSET('Sanitation Data'!$I$30,0,10*ROW('Sanitation Data'!I150))="","",OFFSET('Sanitation Data'!$I$30,0,10*ROW('Sanitation Data'!I150)))</f>
        <v/>
      </c>
      <c r="DM156" s="330" t="str">
        <f ca="true">+IF(OFFSET('Sanitation Data'!$I$31,0,10*ROW('Sanitation Data'!I150))="","",OFFSET('Sanitation Data'!$I$31,0,10*ROW('Sanitation Data'!I150)))</f>
        <v/>
      </c>
      <c r="DN156" s="330" t="str">
        <f ca="true">+IF(OFFSET('Sanitation Data'!$I$32,0,10*ROW('Sanitation Data'!I150))="","",OFFSET('Sanitation Data'!$I$32,0,10*ROW('Sanitation Data'!I150)))</f>
        <v/>
      </c>
      <c r="DO156" s="330" t="str">
        <f ca="true">+IF(OFFSET('Hygiene Data'!$D$11,0,10*ROW('Hygiene Data'!D150))="","",OFFSET('Hygiene Data'!$D$11,0,10*ROW('Hygiene Data'!D150)))</f>
        <v/>
      </c>
      <c r="DP156" s="330" t="str">
        <f ca="true">+IF(OFFSET('Hygiene Data'!$D$12,0,10*ROW('Hygiene Data'!D150))="","",OFFSET('Hygiene Data'!$D$12,0,10*ROW('Hygiene Data'!D150)))</f>
        <v/>
      </c>
      <c r="DQ156" s="330" t="str">
        <f ca="true">+IF(OFFSET('Hygiene Data'!$D$13,0,10*ROW('Hygiene Data'!D150))="","",OFFSET('Hygiene Data'!$D$13,0,10*ROW('Hygiene Data'!D150)))</f>
        <v/>
      </c>
      <c r="DR156" s="330" t="str">
        <f ca="true">+IF(OFFSET('Hygiene Data'!$E$11,0,10*ROW('Hygiene Data'!E150))="","",OFFSET('Hygiene Data'!$E$11,0,10*ROW('Hygiene Data'!E150)))</f>
        <v/>
      </c>
      <c r="DS156" s="330" t="str">
        <f ca="true">+IF(OFFSET('Hygiene Data'!$E$12,0,10*ROW('Hygiene Data'!E150))="","",OFFSET('Hygiene Data'!$E$12,0,10*ROW('Hygiene Data'!E150)))</f>
        <v/>
      </c>
      <c r="DT156" s="330" t="str">
        <f ca="true">+IF(OFFSET('Hygiene Data'!$E$13,0,10*ROW('Hygiene Data'!E150))="","",OFFSET('Hygiene Data'!$E$13,0,10*ROW('Hygiene Data'!E150)))</f>
        <v/>
      </c>
      <c r="DU156" s="330" t="str">
        <f ca="true">+IF(OFFSET('Hygiene Data'!$F$11,0,10*ROW('Hygiene Data'!F150))="","",OFFSET('Hygiene Data'!$F$11,0,10*ROW('Hygiene Data'!F150)))</f>
        <v/>
      </c>
      <c r="DV156" s="330" t="str">
        <f ca="true">+IF(OFFSET('Hygiene Data'!$F$12,0,10*ROW('Hygiene Data'!F150))="","",OFFSET('Hygiene Data'!$F$12,0,10*ROW('Hygiene Data'!F150)))</f>
        <v/>
      </c>
      <c r="DW156" s="330" t="str">
        <f ca="true">+IF(OFFSET('Hygiene Data'!$F$13,0,10*ROW('Hygiene Data'!F150))="","",OFFSET('Hygiene Data'!$F$13,0,10*ROW('Hygiene Data'!F150)))</f>
        <v/>
      </c>
      <c r="DX156" s="330" t="str">
        <f ca="true">+IF(OFFSET('Hygiene Data'!$G$11,0,10*ROW('Hygiene Data'!G150))="","",OFFSET('Hygiene Data'!$G$11,0,10*ROW('Hygiene Data'!G150)))</f>
        <v/>
      </c>
      <c r="DY156" s="330" t="str">
        <f ca="true">+IF(OFFSET('Hygiene Data'!$G$12,0,10*ROW('Hygiene Data'!G150))="","",OFFSET('Hygiene Data'!$G$12,0,10*ROW('Hygiene Data'!G150)))</f>
        <v/>
      </c>
      <c r="DZ156" s="330" t="str">
        <f ca="true">+IF(OFFSET('Hygiene Data'!$G$13,0,10*ROW('Hygiene Data'!G150))="","",OFFSET('Hygiene Data'!$G$13,0,10*ROW('Hygiene Data'!G150)))</f>
        <v/>
      </c>
      <c r="EA156" s="330" t="str">
        <f ca="true">+IF(OFFSET('Hygiene Data'!$H$11,0,10*ROW('Hygiene Data'!H150))="","",OFFSET('Hygiene Data'!$H$11,0,10*ROW('Hygiene Data'!H150)))</f>
        <v/>
      </c>
      <c r="EB156" s="330" t="str">
        <f ca="true">+IF(OFFSET('Hygiene Data'!$H$12,0,10*ROW('Hygiene Data'!H150))="","",OFFSET('Hygiene Data'!$H$12,0,10*ROW('Hygiene Data'!H150)))</f>
        <v/>
      </c>
      <c r="EC156" s="330" t="str">
        <f ca="true">+IF(OFFSET('Hygiene Data'!$H$13,0,10*ROW('Hygiene Data'!H150))="","",OFFSET('Hygiene Data'!$H$13,0,10*ROW('Hygiene Data'!H150)))</f>
        <v/>
      </c>
      <c r="ED156" s="330" t="str">
        <f ca="true">+IF(OFFSET('Hygiene Data'!$I$11,0,10*ROW('Hygiene Data'!I150))="","",OFFSET('Hygiene Data'!$I$11,0,10*ROW('Hygiene Data'!I150)))</f>
        <v/>
      </c>
      <c r="EE156" s="330" t="str">
        <f ca="true">+IF(OFFSET('Hygiene Data'!$I$12,0,10*ROW('Hygiene Data'!I150))="","",OFFSET('Hygiene Data'!$I$12,0,10*ROW('Hygiene Data'!I150)))</f>
        <v/>
      </c>
      <c r="EF156" s="33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90"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30"/>
      <c r="BS157" s="330" t="str">
        <f ca="true">+IF(OFFSET('Water Data'!$D$27,0,10*ROW('Water Data'!D151))="","",OFFSET('Water Data'!$D$27,0,10*ROW('Water Data'!D151)))</f>
        <v/>
      </c>
      <c r="BT157" s="330" t="str">
        <f ca="true">+IF(OFFSET('Water Data'!$D$28,0,10*ROW('Water Data'!D151))="","",OFFSET('Water Data'!$D$28,0,10*ROW('Water Data'!D151)))</f>
        <v/>
      </c>
      <c r="BU157" s="330" t="str">
        <f ca="true">+IF(OFFSET('Water Data'!$D$29,0,10*ROW('Water Data'!D151))="","",OFFSET('Water Data'!$D$29,0,10*ROW('Water Data'!D151)))</f>
        <v/>
      </c>
      <c r="BV157" s="330" t="str">
        <f ca="true">+IF(OFFSET('Water Data'!$E$27,0,10*ROW('Water Data'!E151))="","",OFFSET('Water Data'!$E$27,0,10*ROW('Water Data'!E151)))</f>
        <v/>
      </c>
      <c r="BW157" s="330" t="str">
        <f ca="true">+IF(OFFSET('Water Data'!$E$28,0,10*ROW('Water Data'!E151))="","",OFFSET('Water Data'!$E$28,0,10*ROW('Water Data'!E151)))</f>
        <v/>
      </c>
      <c r="BX157" s="330" t="str">
        <f ca="true">+IF(OFFSET('Water Data'!$E$29,0,10*ROW('Water Data'!E151))="","",OFFSET('Water Data'!$E$29,0,10*ROW('Water Data'!E151)))</f>
        <v/>
      </c>
      <c r="BY157" s="330" t="str">
        <f ca="true">+IF(OFFSET('Water Data'!$F$27,0,10*ROW('Water Data'!F151))="","",OFFSET('Water Data'!$F$27,0,10*ROW('Water Data'!F151)))</f>
        <v/>
      </c>
      <c r="BZ157" s="330" t="str">
        <f ca="true">+IF(OFFSET('Water Data'!$F$28,0,10*ROW('Water Data'!F151))="","",OFFSET('Water Data'!$F$28,0,10*ROW('Water Data'!F151)))</f>
        <v/>
      </c>
      <c r="CA157" s="330" t="str">
        <f ca="true">+IF(OFFSET('Water Data'!$F$29,0,10*ROW('Water Data'!F151))="","",OFFSET('Water Data'!$F$29,0,10*ROW('Water Data'!F151)))</f>
        <v/>
      </c>
      <c r="CB157" s="330" t="str">
        <f ca="true">+IF(OFFSET('Water Data'!$G$27,0,10*ROW('Water Data'!G151))="","",OFFSET('Water Data'!$G$27,0,10*ROW('Water Data'!G151)))</f>
        <v/>
      </c>
      <c r="CC157" s="330" t="str">
        <f ca="true">+IF(OFFSET('Water Data'!$G$28,0,10*ROW('Water Data'!G151))="","",OFFSET('Water Data'!$G$28,0,10*ROW('Water Data'!G151)))</f>
        <v/>
      </c>
      <c r="CD157" s="330" t="str">
        <f ca="true">+IF(OFFSET('Water Data'!$G$29,0,10*ROW('Water Data'!G151))="","",OFFSET('Water Data'!$G$29,0,10*ROW('Water Data'!G151)))</f>
        <v/>
      </c>
      <c r="CE157" s="330" t="str">
        <f ca="true">+IF(OFFSET('Water Data'!$H$27,0,10*ROW('Water Data'!H151))="","",OFFSET('Water Data'!$H$27,0,10*ROW('Water Data'!H151)))</f>
        <v/>
      </c>
      <c r="CF157" s="330" t="str">
        <f ca="true">+IF(OFFSET('Water Data'!$H$28,0,10*ROW('Water Data'!H151))="","",OFFSET('Water Data'!$H$28,0,10*ROW('Water Data'!H151)))</f>
        <v/>
      </c>
      <c r="CG157" s="330" t="str">
        <f ca="true">+IF(OFFSET('Water Data'!$H$29,0,10*ROW('Water Data'!H151))="","",OFFSET('Water Data'!$H$29,0,10*ROW('Water Data'!H151)))</f>
        <v/>
      </c>
      <c r="CH157" s="330" t="str">
        <f ca="true">+IF(OFFSET('Water Data'!$I$27,0,10*ROW('Water Data'!I151))="","",OFFSET('Water Data'!$I$27,0,10*ROW('Water Data'!I151)))</f>
        <v/>
      </c>
      <c r="CI157" s="330" t="str">
        <f ca="true">+IF(OFFSET('Water Data'!$I$28,0,10*ROW('Water Data'!I151))="","",OFFSET('Water Data'!$I$28,0,10*ROW('Water Data'!I151)))</f>
        <v/>
      </c>
      <c r="CJ157" s="330" t="str">
        <f ca="true">+IF(OFFSET('Water Data'!$I$29,0,10*ROW('Water Data'!I151))="","",OFFSET('Water Data'!$I$29,0,10*ROW('Water Data'!I151)))</f>
        <v/>
      </c>
      <c r="CK157" s="330" t="str">
        <f ca="true">+IF(OFFSET('Sanitation Data'!$D$28,0,10*ROW('Sanitation Data'!D151))="","",OFFSET('Sanitation Data'!$D$28,0,10*ROW('Sanitation Data'!D151)))</f>
        <v/>
      </c>
      <c r="CL157" s="330" t="str">
        <f ca="true">+IF(OFFSET('Sanitation Data'!$D$29,0,10*ROW('Sanitation Data'!D151))="","",OFFSET('Sanitation Data'!$D$29,0,10*ROW('Sanitation Data'!D151)))</f>
        <v/>
      </c>
      <c r="CM157" s="330" t="str">
        <f ca="true">+IF(OFFSET('Sanitation Data'!$D$30,0,10*ROW('Sanitation Data'!D151))="","",OFFSET('Sanitation Data'!$D$30,0,10*ROW('Sanitation Data'!D151)))</f>
        <v/>
      </c>
      <c r="CN157" s="330" t="str">
        <f ca="true">+IF(OFFSET('Sanitation Data'!$D$31,0,10*ROW('Sanitation Data'!D151))="","",OFFSET('Sanitation Data'!$D$31,0,10*ROW('Sanitation Data'!D151)))</f>
        <v/>
      </c>
      <c r="CO157" s="330" t="str">
        <f ca="true">+IF(OFFSET('Sanitation Data'!$D$32,0,10*ROW('Sanitation Data'!D151))="","",OFFSET('Sanitation Data'!$D$32,0,10*ROW('Sanitation Data'!D151)))</f>
        <v/>
      </c>
      <c r="CP157" s="330" t="str">
        <f ca="true">+IF(OFFSET('Sanitation Data'!$E$28,0,10*ROW('Sanitation Data'!E151))="","",OFFSET('Sanitation Data'!$E$28,0,10*ROW('Sanitation Data'!E151)))</f>
        <v/>
      </c>
      <c r="CQ157" s="330" t="str">
        <f ca="true">+IF(OFFSET('Sanitation Data'!$E$29,0,10*ROW('Sanitation Data'!E151))="","",OFFSET('Sanitation Data'!$E$29,0,10*ROW('Sanitation Data'!E151)))</f>
        <v/>
      </c>
      <c r="CR157" s="330" t="str">
        <f ca="true">+IF(OFFSET('Sanitation Data'!$E$30,0,10*ROW('Sanitation Data'!E151))="","",OFFSET('Sanitation Data'!$E$30,0,10*ROW('Sanitation Data'!E151)))</f>
        <v/>
      </c>
      <c r="CS157" s="330" t="str">
        <f ca="true">+IF(OFFSET('Sanitation Data'!$E$31,0,10*ROW('Sanitation Data'!E151))="","",OFFSET('Sanitation Data'!$E$31,0,10*ROW('Sanitation Data'!E151)))</f>
        <v/>
      </c>
      <c r="CT157" s="330" t="str">
        <f ca="true">+IF(OFFSET('Sanitation Data'!$E$32,0,10*ROW('Sanitation Data'!E151))="","",OFFSET('Sanitation Data'!$E$32,0,10*ROW('Sanitation Data'!E151)))</f>
        <v/>
      </c>
      <c r="CU157" s="330" t="str">
        <f ca="true">+IF(OFFSET('Sanitation Data'!$F$28,0,10*ROW('Sanitation Data'!F151))="","",OFFSET('Sanitation Data'!$F$28,0,10*ROW('Sanitation Data'!F151)))</f>
        <v/>
      </c>
      <c r="CV157" s="330" t="str">
        <f ca="true">+IF(OFFSET('Sanitation Data'!$F$29,0,10*ROW('Sanitation Data'!F151))="","",OFFSET('Sanitation Data'!$F$29,0,10*ROW('Sanitation Data'!F151)))</f>
        <v/>
      </c>
      <c r="CW157" s="330" t="str">
        <f ca="true">+IF(OFFSET('Sanitation Data'!$F$30,0,10*ROW('Sanitation Data'!F151))="","",OFFSET('Sanitation Data'!$F$30,0,10*ROW('Sanitation Data'!F151)))</f>
        <v/>
      </c>
      <c r="CX157" s="330" t="str">
        <f ca="true">+IF(OFFSET('Sanitation Data'!$F$31,0,10*ROW('Sanitation Data'!F151))="","",OFFSET('Sanitation Data'!$F$31,0,10*ROW('Sanitation Data'!F151)))</f>
        <v/>
      </c>
      <c r="CY157" s="330" t="str">
        <f ca="true">+IF(OFFSET('Sanitation Data'!$F$32,0,10*ROW('Sanitation Data'!F151))="","",OFFSET('Sanitation Data'!$F$32,0,10*ROW('Sanitation Data'!F151)))</f>
        <v/>
      </c>
      <c r="CZ157" s="330" t="str">
        <f ca="true">+IF(OFFSET('Sanitation Data'!$G$28,0,10*ROW('Sanitation Data'!G151))="","",OFFSET('Sanitation Data'!$G$28,0,10*ROW('Sanitation Data'!G151)))</f>
        <v/>
      </c>
      <c r="DA157" s="330" t="str">
        <f ca="true">+IF(OFFSET('Sanitation Data'!$G$29,0,10*ROW('Sanitation Data'!G151))="","",OFFSET('Sanitation Data'!$G$29,0,10*ROW('Sanitation Data'!G151)))</f>
        <v/>
      </c>
      <c r="DB157" s="330" t="str">
        <f ca="true">+IF(OFFSET('Sanitation Data'!$G$30,0,10*ROW('Sanitation Data'!G151))="","",OFFSET('Sanitation Data'!$G$30,0,10*ROW('Sanitation Data'!G151)))</f>
        <v/>
      </c>
      <c r="DC157" s="330" t="str">
        <f ca="true">+IF(OFFSET('Sanitation Data'!$G$31,0,10*ROW('Sanitation Data'!G151))="","",OFFSET('Sanitation Data'!$G$31,0,10*ROW('Sanitation Data'!G151)))</f>
        <v/>
      </c>
      <c r="DD157" s="330" t="str">
        <f ca="true">+IF(OFFSET('Sanitation Data'!$G$32,0,10*ROW('Sanitation Data'!G151))="","",OFFSET('Sanitation Data'!$G$32,0,10*ROW('Sanitation Data'!G151)))</f>
        <v/>
      </c>
      <c r="DE157" s="330" t="str">
        <f ca="true">+IF(OFFSET('Sanitation Data'!$H$28,0,10*ROW('Sanitation Data'!H151))="","",OFFSET('Sanitation Data'!$H$28,0,10*ROW('Sanitation Data'!H151)))</f>
        <v/>
      </c>
      <c r="DF157" s="330" t="str">
        <f ca="true">+IF(OFFSET('Sanitation Data'!$H$29,0,10*ROW('Sanitation Data'!H151))="","",OFFSET('Sanitation Data'!$H$29,0,10*ROW('Sanitation Data'!H151)))</f>
        <v/>
      </c>
      <c r="DG157" s="330" t="str">
        <f ca="true">+IF(OFFSET('Sanitation Data'!$H$30,0,10*ROW('Sanitation Data'!H151))="","",OFFSET('Sanitation Data'!$H$30,0,10*ROW('Sanitation Data'!H151)))</f>
        <v/>
      </c>
      <c r="DH157" s="330" t="str">
        <f ca="true">+IF(OFFSET('Sanitation Data'!$H$31,0,10*ROW('Sanitation Data'!H151))="","",OFFSET('Sanitation Data'!$H$31,0,10*ROW('Sanitation Data'!H151)))</f>
        <v/>
      </c>
      <c r="DI157" s="330" t="str">
        <f ca="true">+IF(OFFSET('Sanitation Data'!$H$32,0,10*ROW('Sanitation Data'!H151))="","",OFFSET('Sanitation Data'!$H$32,0,10*ROW('Sanitation Data'!H151)))</f>
        <v/>
      </c>
      <c r="DJ157" s="330" t="str">
        <f ca="true">+IF(OFFSET('Sanitation Data'!$I$28,0,10*ROW('Sanitation Data'!I151))="","",OFFSET('Sanitation Data'!$I$28,0,10*ROW('Sanitation Data'!I151)))</f>
        <v/>
      </c>
      <c r="DK157" s="330" t="str">
        <f ca="true">+IF(OFFSET('Sanitation Data'!$I$29,0,10*ROW('Sanitation Data'!I151))="","",OFFSET('Sanitation Data'!$I$29,0,10*ROW('Sanitation Data'!I151)))</f>
        <v/>
      </c>
      <c r="DL157" s="330" t="str">
        <f ca="true">+IF(OFFSET('Sanitation Data'!$I$30,0,10*ROW('Sanitation Data'!I151))="","",OFFSET('Sanitation Data'!$I$30,0,10*ROW('Sanitation Data'!I151)))</f>
        <v/>
      </c>
      <c r="DM157" s="330" t="str">
        <f ca="true">+IF(OFFSET('Sanitation Data'!$I$31,0,10*ROW('Sanitation Data'!I151))="","",OFFSET('Sanitation Data'!$I$31,0,10*ROW('Sanitation Data'!I151)))</f>
        <v/>
      </c>
      <c r="DN157" s="330" t="str">
        <f ca="true">+IF(OFFSET('Sanitation Data'!$I$32,0,10*ROW('Sanitation Data'!I151))="","",OFFSET('Sanitation Data'!$I$32,0,10*ROW('Sanitation Data'!I151)))</f>
        <v/>
      </c>
      <c r="DO157" s="330" t="str">
        <f ca="true">+IF(OFFSET('Hygiene Data'!$D$11,0,10*ROW('Hygiene Data'!D151))="","",OFFSET('Hygiene Data'!$D$11,0,10*ROW('Hygiene Data'!D151)))</f>
        <v/>
      </c>
      <c r="DP157" s="330" t="str">
        <f ca="true">+IF(OFFSET('Hygiene Data'!$D$12,0,10*ROW('Hygiene Data'!D151))="","",OFFSET('Hygiene Data'!$D$12,0,10*ROW('Hygiene Data'!D151)))</f>
        <v/>
      </c>
      <c r="DQ157" s="330" t="str">
        <f ca="true">+IF(OFFSET('Hygiene Data'!$D$13,0,10*ROW('Hygiene Data'!D151))="","",OFFSET('Hygiene Data'!$D$13,0,10*ROW('Hygiene Data'!D151)))</f>
        <v/>
      </c>
      <c r="DR157" s="330" t="str">
        <f ca="true">+IF(OFFSET('Hygiene Data'!$E$11,0,10*ROW('Hygiene Data'!E151))="","",OFFSET('Hygiene Data'!$E$11,0,10*ROW('Hygiene Data'!E151)))</f>
        <v/>
      </c>
      <c r="DS157" s="330" t="str">
        <f ca="true">+IF(OFFSET('Hygiene Data'!$E$12,0,10*ROW('Hygiene Data'!E151))="","",OFFSET('Hygiene Data'!$E$12,0,10*ROW('Hygiene Data'!E151)))</f>
        <v/>
      </c>
      <c r="DT157" s="330" t="str">
        <f ca="true">+IF(OFFSET('Hygiene Data'!$E$13,0,10*ROW('Hygiene Data'!E151))="","",OFFSET('Hygiene Data'!$E$13,0,10*ROW('Hygiene Data'!E151)))</f>
        <v/>
      </c>
      <c r="DU157" s="330" t="str">
        <f ca="true">+IF(OFFSET('Hygiene Data'!$F$11,0,10*ROW('Hygiene Data'!F151))="","",OFFSET('Hygiene Data'!$F$11,0,10*ROW('Hygiene Data'!F151)))</f>
        <v/>
      </c>
      <c r="DV157" s="330" t="str">
        <f ca="true">+IF(OFFSET('Hygiene Data'!$F$12,0,10*ROW('Hygiene Data'!F151))="","",OFFSET('Hygiene Data'!$F$12,0,10*ROW('Hygiene Data'!F151)))</f>
        <v/>
      </c>
      <c r="DW157" s="330" t="str">
        <f ca="true">+IF(OFFSET('Hygiene Data'!$F$13,0,10*ROW('Hygiene Data'!F151))="","",OFFSET('Hygiene Data'!$F$13,0,10*ROW('Hygiene Data'!F151)))</f>
        <v/>
      </c>
      <c r="DX157" s="330" t="str">
        <f ca="true">+IF(OFFSET('Hygiene Data'!$G$11,0,10*ROW('Hygiene Data'!G151))="","",OFFSET('Hygiene Data'!$G$11,0,10*ROW('Hygiene Data'!G151)))</f>
        <v/>
      </c>
      <c r="DY157" s="330" t="str">
        <f ca="true">+IF(OFFSET('Hygiene Data'!$G$12,0,10*ROW('Hygiene Data'!G151))="","",OFFSET('Hygiene Data'!$G$12,0,10*ROW('Hygiene Data'!G151)))</f>
        <v/>
      </c>
      <c r="DZ157" s="330" t="str">
        <f ca="true">+IF(OFFSET('Hygiene Data'!$G$13,0,10*ROW('Hygiene Data'!G151))="","",OFFSET('Hygiene Data'!$G$13,0,10*ROW('Hygiene Data'!G151)))</f>
        <v/>
      </c>
      <c r="EA157" s="330" t="str">
        <f ca="true">+IF(OFFSET('Hygiene Data'!$H$11,0,10*ROW('Hygiene Data'!H151))="","",OFFSET('Hygiene Data'!$H$11,0,10*ROW('Hygiene Data'!H151)))</f>
        <v/>
      </c>
      <c r="EB157" s="330" t="str">
        <f ca="true">+IF(OFFSET('Hygiene Data'!$H$12,0,10*ROW('Hygiene Data'!H151))="","",OFFSET('Hygiene Data'!$H$12,0,10*ROW('Hygiene Data'!H151)))</f>
        <v/>
      </c>
      <c r="EC157" s="330" t="str">
        <f ca="true">+IF(OFFSET('Hygiene Data'!$H$13,0,10*ROW('Hygiene Data'!H151))="","",OFFSET('Hygiene Data'!$H$13,0,10*ROW('Hygiene Data'!H151)))</f>
        <v/>
      </c>
      <c r="ED157" s="330" t="str">
        <f ca="true">+IF(OFFSET('Hygiene Data'!$I$11,0,10*ROW('Hygiene Data'!I151))="","",OFFSET('Hygiene Data'!$I$11,0,10*ROW('Hygiene Data'!I151)))</f>
        <v/>
      </c>
      <c r="EE157" s="330" t="str">
        <f ca="true">+IF(OFFSET('Hygiene Data'!$I$12,0,10*ROW('Hygiene Data'!I151))="","",OFFSET('Hygiene Data'!$I$12,0,10*ROW('Hygiene Data'!I151)))</f>
        <v/>
      </c>
      <c r="EF157" s="33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90"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30"/>
      <c r="BS158" s="330" t="str">
        <f ca="true">+IF(OFFSET('Water Data'!$D$27,0,10*ROW('Water Data'!D152))="","",OFFSET('Water Data'!$D$27,0,10*ROW('Water Data'!D152)))</f>
        <v/>
      </c>
      <c r="BT158" s="330" t="str">
        <f ca="true">+IF(OFFSET('Water Data'!$D$28,0,10*ROW('Water Data'!D152))="","",OFFSET('Water Data'!$D$28,0,10*ROW('Water Data'!D152)))</f>
        <v/>
      </c>
      <c r="BU158" s="330" t="str">
        <f ca="true">+IF(OFFSET('Water Data'!$D$29,0,10*ROW('Water Data'!D152))="","",OFFSET('Water Data'!$D$29,0,10*ROW('Water Data'!D152)))</f>
        <v/>
      </c>
      <c r="BV158" s="330" t="str">
        <f ca="true">+IF(OFFSET('Water Data'!$E$27,0,10*ROW('Water Data'!E152))="","",OFFSET('Water Data'!$E$27,0,10*ROW('Water Data'!E152)))</f>
        <v/>
      </c>
      <c r="BW158" s="330" t="str">
        <f ca="true">+IF(OFFSET('Water Data'!$E$28,0,10*ROW('Water Data'!E152))="","",OFFSET('Water Data'!$E$28,0,10*ROW('Water Data'!E152)))</f>
        <v/>
      </c>
      <c r="BX158" s="330" t="str">
        <f ca="true">+IF(OFFSET('Water Data'!$E$29,0,10*ROW('Water Data'!E152))="","",OFFSET('Water Data'!$E$29,0,10*ROW('Water Data'!E152)))</f>
        <v/>
      </c>
      <c r="BY158" s="330" t="str">
        <f ca="true">+IF(OFFSET('Water Data'!$F$27,0,10*ROW('Water Data'!F152))="","",OFFSET('Water Data'!$F$27,0,10*ROW('Water Data'!F152)))</f>
        <v/>
      </c>
      <c r="BZ158" s="330" t="str">
        <f ca="true">+IF(OFFSET('Water Data'!$F$28,0,10*ROW('Water Data'!F152))="","",OFFSET('Water Data'!$F$28,0,10*ROW('Water Data'!F152)))</f>
        <v/>
      </c>
      <c r="CA158" s="330" t="str">
        <f ca="true">+IF(OFFSET('Water Data'!$F$29,0,10*ROW('Water Data'!F152))="","",OFFSET('Water Data'!$F$29,0,10*ROW('Water Data'!F152)))</f>
        <v/>
      </c>
      <c r="CB158" s="330" t="str">
        <f ca="true">+IF(OFFSET('Water Data'!$G$27,0,10*ROW('Water Data'!G152))="","",OFFSET('Water Data'!$G$27,0,10*ROW('Water Data'!G152)))</f>
        <v/>
      </c>
      <c r="CC158" s="330" t="str">
        <f ca="true">+IF(OFFSET('Water Data'!$G$28,0,10*ROW('Water Data'!G152))="","",OFFSET('Water Data'!$G$28,0,10*ROW('Water Data'!G152)))</f>
        <v/>
      </c>
      <c r="CD158" s="330" t="str">
        <f ca="true">+IF(OFFSET('Water Data'!$G$29,0,10*ROW('Water Data'!G152))="","",OFFSET('Water Data'!$G$29,0,10*ROW('Water Data'!G152)))</f>
        <v/>
      </c>
      <c r="CE158" s="330" t="str">
        <f ca="true">+IF(OFFSET('Water Data'!$H$27,0,10*ROW('Water Data'!H152))="","",OFFSET('Water Data'!$H$27,0,10*ROW('Water Data'!H152)))</f>
        <v/>
      </c>
      <c r="CF158" s="330" t="str">
        <f ca="true">+IF(OFFSET('Water Data'!$H$28,0,10*ROW('Water Data'!H152))="","",OFFSET('Water Data'!$H$28,0,10*ROW('Water Data'!H152)))</f>
        <v/>
      </c>
      <c r="CG158" s="330" t="str">
        <f ca="true">+IF(OFFSET('Water Data'!$H$29,0,10*ROW('Water Data'!H152))="","",OFFSET('Water Data'!$H$29,0,10*ROW('Water Data'!H152)))</f>
        <v/>
      </c>
      <c r="CH158" s="330" t="str">
        <f ca="true">+IF(OFFSET('Water Data'!$I$27,0,10*ROW('Water Data'!I152))="","",OFFSET('Water Data'!$I$27,0,10*ROW('Water Data'!I152)))</f>
        <v/>
      </c>
      <c r="CI158" s="330" t="str">
        <f ca="true">+IF(OFFSET('Water Data'!$I$28,0,10*ROW('Water Data'!I152))="","",OFFSET('Water Data'!$I$28,0,10*ROW('Water Data'!I152)))</f>
        <v/>
      </c>
      <c r="CJ158" s="330" t="str">
        <f ca="true">+IF(OFFSET('Water Data'!$I$29,0,10*ROW('Water Data'!I152))="","",OFFSET('Water Data'!$I$29,0,10*ROW('Water Data'!I152)))</f>
        <v/>
      </c>
      <c r="CK158" s="330" t="str">
        <f ca="true">+IF(OFFSET('Sanitation Data'!$D$28,0,10*ROW('Sanitation Data'!D152))="","",OFFSET('Sanitation Data'!$D$28,0,10*ROW('Sanitation Data'!D152)))</f>
        <v/>
      </c>
      <c r="CL158" s="330" t="str">
        <f ca="true">+IF(OFFSET('Sanitation Data'!$D$29,0,10*ROW('Sanitation Data'!D152))="","",OFFSET('Sanitation Data'!$D$29,0,10*ROW('Sanitation Data'!D152)))</f>
        <v/>
      </c>
      <c r="CM158" s="330" t="str">
        <f ca="true">+IF(OFFSET('Sanitation Data'!$D$30,0,10*ROW('Sanitation Data'!D152))="","",OFFSET('Sanitation Data'!$D$30,0,10*ROW('Sanitation Data'!D152)))</f>
        <v/>
      </c>
      <c r="CN158" s="330" t="str">
        <f ca="true">+IF(OFFSET('Sanitation Data'!$D$31,0,10*ROW('Sanitation Data'!D152))="","",OFFSET('Sanitation Data'!$D$31,0,10*ROW('Sanitation Data'!D152)))</f>
        <v/>
      </c>
      <c r="CO158" s="330" t="str">
        <f ca="true">+IF(OFFSET('Sanitation Data'!$D$32,0,10*ROW('Sanitation Data'!D152))="","",OFFSET('Sanitation Data'!$D$32,0,10*ROW('Sanitation Data'!D152)))</f>
        <v/>
      </c>
      <c r="CP158" s="330" t="str">
        <f ca="true">+IF(OFFSET('Sanitation Data'!$E$28,0,10*ROW('Sanitation Data'!E152))="","",OFFSET('Sanitation Data'!$E$28,0,10*ROW('Sanitation Data'!E152)))</f>
        <v/>
      </c>
      <c r="CQ158" s="330" t="str">
        <f ca="true">+IF(OFFSET('Sanitation Data'!$E$29,0,10*ROW('Sanitation Data'!E152))="","",OFFSET('Sanitation Data'!$E$29,0,10*ROW('Sanitation Data'!E152)))</f>
        <v/>
      </c>
      <c r="CR158" s="330" t="str">
        <f ca="true">+IF(OFFSET('Sanitation Data'!$E$30,0,10*ROW('Sanitation Data'!E152))="","",OFFSET('Sanitation Data'!$E$30,0,10*ROW('Sanitation Data'!E152)))</f>
        <v/>
      </c>
      <c r="CS158" s="330" t="str">
        <f ca="true">+IF(OFFSET('Sanitation Data'!$E$31,0,10*ROW('Sanitation Data'!E152))="","",OFFSET('Sanitation Data'!$E$31,0,10*ROW('Sanitation Data'!E152)))</f>
        <v/>
      </c>
      <c r="CT158" s="330" t="str">
        <f ca="true">+IF(OFFSET('Sanitation Data'!$E$32,0,10*ROW('Sanitation Data'!E152))="","",OFFSET('Sanitation Data'!$E$32,0,10*ROW('Sanitation Data'!E152)))</f>
        <v/>
      </c>
      <c r="CU158" s="330" t="str">
        <f ca="true">+IF(OFFSET('Sanitation Data'!$F$28,0,10*ROW('Sanitation Data'!F152))="","",OFFSET('Sanitation Data'!$F$28,0,10*ROW('Sanitation Data'!F152)))</f>
        <v/>
      </c>
      <c r="CV158" s="330" t="str">
        <f ca="true">+IF(OFFSET('Sanitation Data'!$F$29,0,10*ROW('Sanitation Data'!F152))="","",OFFSET('Sanitation Data'!$F$29,0,10*ROW('Sanitation Data'!F152)))</f>
        <v/>
      </c>
      <c r="CW158" s="330" t="str">
        <f ca="true">+IF(OFFSET('Sanitation Data'!$F$30,0,10*ROW('Sanitation Data'!F152))="","",OFFSET('Sanitation Data'!$F$30,0,10*ROW('Sanitation Data'!F152)))</f>
        <v/>
      </c>
      <c r="CX158" s="330" t="str">
        <f ca="true">+IF(OFFSET('Sanitation Data'!$F$31,0,10*ROW('Sanitation Data'!F152))="","",OFFSET('Sanitation Data'!$F$31,0,10*ROW('Sanitation Data'!F152)))</f>
        <v/>
      </c>
      <c r="CY158" s="330" t="str">
        <f ca="true">+IF(OFFSET('Sanitation Data'!$F$32,0,10*ROW('Sanitation Data'!F152))="","",OFFSET('Sanitation Data'!$F$32,0,10*ROW('Sanitation Data'!F152)))</f>
        <v/>
      </c>
      <c r="CZ158" s="330" t="str">
        <f ca="true">+IF(OFFSET('Sanitation Data'!$G$28,0,10*ROW('Sanitation Data'!G152))="","",OFFSET('Sanitation Data'!$G$28,0,10*ROW('Sanitation Data'!G152)))</f>
        <v/>
      </c>
      <c r="DA158" s="330" t="str">
        <f ca="true">+IF(OFFSET('Sanitation Data'!$G$29,0,10*ROW('Sanitation Data'!G152))="","",OFFSET('Sanitation Data'!$G$29,0,10*ROW('Sanitation Data'!G152)))</f>
        <v/>
      </c>
      <c r="DB158" s="330" t="str">
        <f ca="true">+IF(OFFSET('Sanitation Data'!$G$30,0,10*ROW('Sanitation Data'!G152))="","",OFFSET('Sanitation Data'!$G$30,0,10*ROW('Sanitation Data'!G152)))</f>
        <v/>
      </c>
      <c r="DC158" s="330" t="str">
        <f ca="true">+IF(OFFSET('Sanitation Data'!$G$31,0,10*ROW('Sanitation Data'!G152))="","",OFFSET('Sanitation Data'!$G$31,0,10*ROW('Sanitation Data'!G152)))</f>
        <v/>
      </c>
      <c r="DD158" s="330" t="str">
        <f ca="true">+IF(OFFSET('Sanitation Data'!$G$32,0,10*ROW('Sanitation Data'!G152))="","",OFFSET('Sanitation Data'!$G$32,0,10*ROW('Sanitation Data'!G152)))</f>
        <v/>
      </c>
      <c r="DE158" s="330" t="str">
        <f ca="true">+IF(OFFSET('Sanitation Data'!$H$28,0,10*ROW('Sanitation Data'!H152))="","",OFFSET('Sanitation Data'!$H$28,0,10*ROW('Sanitation Data'!H152)))</f>
        <v/>
      </c>
      <c r="DF158" s="330" t="str">
        <f ca="true">+IF(OFFSET('Sanitation Data'!$H$29,0,10*ROW('Sanitation Data'!H152))="","",OFFSET('Sanitation Data'!$H$29,0,10*ROW('Sanitation Data'!H152)))</f>
        <v/>
      </c>
      <c r="DG158" s="330" t="str">
        <f ca="true">+IF(OFFSET('Sanitation Data'!$H$30,0,10*ROW('Sanitation Data'!H152))="","",OFFSET('Sanitation Data'!$H$30,0,10*ROW('Sanitation Data'!H152)))</f>
        <v/>
      </c>
      <c r="DH158" s="330" t="str">
        <f ca="true">+IF(OFFSET('Sanitation Data'!$H$31,0,10*ROW('Sanitation Data'!H152))="","",OFFSET('Sanitation Data'!$H$31,0,10*ROW('Sanitation Data'!H152)))</f>
        <v/>
      </c>
      <c r="DI158" s="330" t="str">
        <f ca="true">+IF(OFFSET('Sanitation Data'!$H$32,0,10*ROW('Sanitation Data'!H152))="","",OFFSET('Sanitation Data'!$H$32,0,10*ROW('Sanitation Data'!H152)))</f>
        <v/>
      </c>
      <c r="DJ158" s="330" t="str">
        <f ca="true">+IF(OFFSET('Sanitation Data'!$I$28,0,10*ROW('Sanitation Data'!I152))="","",OFFSET('Sanitation Data'!$I$28,0,10*ROW('Sanitation Data'!I152)))</f>
        <v/>
      </c>
      <c r="DK158" s="330" t="str">
        <f ca="true">+IF(OFFSET('Sanitation Data'!$I$29,0,10*ROW('Sanitation Data'!I152))="","",OFFSET('Sanitation Data'!$I$29,0,10*ROW('Sanitation Data'!I152)))</f>
        <v/>
      </c>
      <c r="DL158" s="330" t="str">
        <f ca="true">+IF(OFFSET('Sanitation Data'!$I$30,0,10*ROW('Sanitation Data'!I152))="","",OFFSET('Sanitation Data'!$I$30,0,10*ROW('Sanitation Data'!I152)))</f>
        <v/>
      </c>
      <c r="DM158" s="330" t="str">
        <f ca="true">+IF(OFFSET('Sanitation Data'!$I$31,0,10*ROW('Sanitation Data'!I152))="","",OFFSET('Sanitation Data'!$I$31,0,10*ROW('Sanitation Data'!I152)))</f>
        <v/>
      </c>
      <c r="DN158" s="330" t="str">
        <f ca="true">+IF(OFFSET('Sanitation Data'!$I$32,0,10*ROW('Sanitation Data'!I152))="","",OFFSET('Sanitation Data'!$I$32,0,10*ROW('Sanitation Data'!I152)))</f>
        <v/>
      </c>
      <c r="DO158" s="330" t="str">
        <f ca="true">+IF(OFFSET('Hygiene Data'!$D$11,0,10*ROW('Hygiene Data'!D152))="","",OFFSET('Hygiene Data'!$D$11,0,10*ROW('Hygiene Data'!D152)))</f>
        <v/>
      </c>
      <c r="DP158" s="330" t="str">
        <f ca="true">+IF(OFFSET('Hygiene Data'!$D$12,0,10*ROW('Hygiene Data'!D152))="","",OFFSET('Hygiene Data'!$D$12,0,10*ROW('Hygiene Data'!D152)))</f>
        <v/>
      </c>
      <c r="DQ158" s="330" t="str">
        <f ca="true">+IF(OFFSET('Hygiene Data'!$D$13,0,10*ROW('Hygiene Data'!D152))="","",OFFSET('Hygiene Data'!$D$13,0,10*ROW('Hygiene Data'!D152)))</f>
        <v/>
      </c>
      <c r="DR158" s="330" t="str">
        <f ca="true">+IF(OFFSET('Hygiene Data'!$E$11,0,10*ROW('Hygiene Data'!E152))="","",OFFSET('Hygiene Data'!$E$11,0,10*ROW('Hygiene Data'!E152)))</f>
        <v/>
      </c>
      <c r="DS158" s="330" t="str">
        <f ca="true">+IF(OFFSET('Hygiene Data'!$E$12,0,10*ROW('Hygiene Data'!E152))="","",OFFSET('Hygiene Data'!$E$12,0,10*ROW('Hygiene Data'!E152)))</f>
        <v/>
      </c>
      <c r="DT158" s="330" t="str">
        <f ca="true">+IF(OFFSET('Hygiene Data'!$E$13,0,10*ROW('Hygiene Data'!E152))="","",OFFSET('Hygiene Data'!$E$13,0,10*ROW('Hygiene Data'!E152)))</f>
        <v/>
      </c>
      <c r="DU158" s="330" t="str">
        <f ca="true">+IF(OFFSET('Hygiene Data'!$F$11,0,10*ROW('Hygiene Data'!F152))="","",OFFSET('Hygiene Data'!$F$11,0,10*ROW('Hygiene Data'!F152)))</f>
        <v/>
      </c>
      <c r="DV158" s="330" t="str">
        <f ca="true">+IF(OFFSET('Hygiene Data'!$F$12,0,10*ROW('Hygiene Data'!F152))="","",OFFSET('Hygiene Data'!$F$12,0,10*ROW('Hygiene Data'!F152)))</f>
        <v/>
      </c>
      <c r="DW158" s="330" t="str">
        <f ca="true">+IF(OFFSET('Hygiene Data'!$F$13,0,10*ROW('Hygiene Data'!F152))="","",OFFSET('Hygiene Data'!$F$13,0,10*ROW('Hygiene Data'!F152)))</f>
        <v/>
      </c>
      <c r="DX158" s="330" t="str">
        <f ca="true">+IF(OFFSET('Hygiene Data'!$G$11,0,10*ROW('Hygiene Data'!G152))="","",OFFSET('Hygiene Data'!$G$11,0,10*ROW('Hygiene Data'!G152)))</f>
        <v/>
      </c>
      <c r="DY158" s="330" t="str">
        <f ca="true">+IF(OFFSET('Hygiene Data'!$G$12,0,10*ROW('Hygiene Data'!G152))="","",OFFSET('Hygiene Data'!$G$12,0,10*ROW('Hygiene Data'!G152)))</f>
        <v/>
      </c>
      <c r="DZ158" s="330" t="str">
        <f ca="true">+IF(OFFSET('Hygiene Data'!$G$13,0,10*ROW('Hygiene Data'!G152))="","",OFFSET('Hygiene Data'!$G$13,0,10*ROW('Hygiene Data'!G152)))</f>
        <v/>
      </c>
      <c r="EA158" s="330" t="str">
        <f ca="true">+IF(OFFSET('Hygiene Data'!$H$11,0,10*ROW('Hygiene Data'!H152))="","",OFFSET('Hygiene Data'!$H$11,0,10*ROW('Hygiene Data'!H152)))</f>
        <v/>
      </c>
      <c r="EB158" s="330" t="str">
        <f ca="true">+IF(OFFSET('Hygiene Data'!$H$12,0,10*ROW('Hygiene Data'!H152))="","",OFFSET('Hygiene Data'!$H$12,0,10*ROW('Hygiene Data'!H152)))</f>
        <v/>
      </c>
      <c r="EC158" s="330" t="str">
        <f ca="true">+IF(OFFSET('Hygiene Data'!$H$13,0,10*ROW('Hygiene Data'!H152))="","",OFFSET('Hygiene Data'!$H$13,0,10*ROW('Hygiene Data'!H152)))</f>
        <v/>
      </c>
      <c r="ED158" s="330" t="str">
        <f ca="true">+IF(OFFSET('Hygiene Data'!$I$11,0,10*ROW('Hygiene Data'!I152))="","",OFFSET('Hygiene Data'!$I$11,0,10*ROW('Hygiene Data'!I152)))</f>
        <v/>
      </c>
      <c r="EE158" s="330" t="str">
        <f ca="true">+IF(OFFSET('Hygiene Data'!$I$12,0,10*ROW('Hygiene Data'!I152))="","",OFFSET('Hygiene Data'!$I$12,0,10*ROW('Hygiene Data'!I152)))</f>
        <v/>
      </c>
      <c r="EF158" s="33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90"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30"/>
      <c r="BS159" s="330" t="str">
        <f ca="true">+IF(OFFSET('Water Data'!$D$27,0,10*ROW('Water Data'!D153))="","",OFFSET('Water Data'!$D$27,0,10*ROW('Water Data'!D153)))</f>
        <v/>
      </c>
      <c r="BT159" s="330" t="str">
        <f ca="true">+IF(OFFSET('Water Data'!$D$28,0,10*ROW('Water Data'!D153))="","",OFFSET('Water Data'!$D$28,0,10*ROW('Water Data'!D153)))</f>
        <v/>
      </c>
      <c r="BU159" s="330" t="str">
        <f ca="true">+IF(OFFSET('Water Data'!$D$29,0,10*ROW('Water Data'!D153))="","",OFFSET('Water Data'!$D$29,0,10*ROW('Water Data'!D153)))</f>
        <v/>
      </c>
      <c r="BV159" s="330" t="str">
        <f ca="true">+IF(OFFSET('Water Data'!$E$27,0,10*ROW('Water Data'!E153))="","",OFFSET('Water Data'!$E$27,0,10*ROW('Water Data'!E153)))</f>
        <v/>
      </c>
      <c r="BW159" s="330" t="str">
        <f ca="true">+IF(OFFSET('Water Data'!$E$28,0,10*ROW('Water Data'!E153))="","",OFFSET('Water Data'!$E$28,0,10*ROW('Water Data'!E153)))</f>
        <v/>
      </c>
      <c r="BX159" s="330" t="str">
        <f ca="true">+IF(OFFSET('Water Data'!$E$29,0,10*ROW('Water Data'!E153))="","",OFFSET('Water Data'!$E$29,0,10*ROW('Water Data'!E153)))</f>
        <v/>
      </c>
      <c r="BY159" s="330" t="str">
        <f ca="true">+IF(OFFSET('Water Data'!$F$27,0,10*ROW('Water Data'!F153))="","",OFFSET('Water Data'!$F$27,0,10*ROW('Water Data'!F153)))</f>
        <v/>
      </c>
      <c r="BZ159" s="330" t="str">
        <f ca="true">+IF(OFFSET('Water Data'!$F$28,0,10*ROW('Water Data'!F153))="","",OFFSET('Water Data'!$F$28,0,10*ROW('Water Data'!F153)))</f>
        <v/>
      </c>
      <c r="CA159" s="330" t="str">
        <f ca="true">+IF(OFFSET('Water Data'!$F$29,0,10*ROW('Water Data'!F153))="","",OFFSET('Water Data'!$F$29,0,10*ROW('Water Data'!F153)))</f>
        <v/>
      </c>
      <c r="CB159" s="330" t="str">
        <f ca="true">+IF(OFFSET('Water Data'!$G$27,0,10*ROW('Water Data'!G153))="","",OFFSET('Water Data'!$G$27,0,10*ROW('Water Data'!G153)))</f>
        <v/>
      </c>
      <c r="CC159" s="330" t="str">
        <f ca="true">+IF(OFFSET('Water Data'!$G$28,0,10*ROW('Water Data'!G153))="","",OFFSET('Water Data'!$G$28,0,10*ROW('Water Data'!G153)))</f>
        <v/>
      </c>
      <c r="CD159" s="330" t="str">
        <f ca="true">+IF(OFFSET('Water Data'!$G$29,0,10*ROW('Water Data'!G153))="","",OFFSET('Water Data'!$G$29,0,10*ROW('Water Data'!G153)))</f>
        <v/>
      </c>
      <c r="CE159" s="330" t="str">
        <f ca="true">+IF(OFFSET('Water Data'!$H$27,0,10*ROW('Water Data'!H153))="","",OFFSET('Water Data'!$H$27,0,10*ROW('Water Data'!H153)))</f>
        <v/>
      </c>
      <c r="CF159" s="330" t="str">
        <f ca="true">+IF(OFFSET('Water Data'!$H$28,0,10*ROW('Water Data'!H153))="","",OFFSET('Water Data'!$H$28,0,10*ROW('Water Data'!H153)))</f>
        <v/>
      </c>
      <c r="CG159" s="330" t="str">
        <f ca="true">+IF(OFFSET('Water Data'!$H$29,0,10*ROW('Water Data'!H153))="","",OFFSET('Water Data'!$H$29,0,10*ROW('Water Data'!H153)))</f>
        <v/>
      </c>
      <c r="CH159" s="330" t="str">
        <f ca="true">+IF(OFFSET('Water Data'!$I$27,0,10*ROW('Water Data'!I153))="","",OFFSET('Water Data'!$I$27,0,10*ROW('Water Data'!I153)))</f>
        <v/>
      </c>
      <c r="CI159" s="330" t="str">
        <f ca="true">+IF(OFFSET('Water Data'!$I$28,0,10*ROW('Water Data'!I153))="","",OFFSET('Water Data'!$I$28,0,10*ROW('Water Data'!I153)))</f>
        <v/>
      </c>
      <c r="CJ159" s="330" t="str">
        <f ca="true">+IF(OFFSET('Water Data'!$I$29,0,10*ROW('Water Data'!I153))="","",OFFSET('Water Data'!$I$29,0,10*ROW('Water Data'!I153)))</f>
        <v/>
      </c>
      <c r="CK159" s="330" t="str">
        <f ca="true">+IF(OFFSET('Sanitation Data'!$D$28,0,10*ROW('Sanitation Data'!D153))="","",OFFSET('Sanitation Data'!$D$28,0,10*ROW('Sanitation Data'!D153)))</f>
        <v/>
      </c>
      <c r="CL159" s="330" t="str">
        <f ca="true">+IF(OFFSET('Sanitation Data'!$D$29,0,10*ROW('Sanitation Data'!D153))="","",OFFSET('Sanitation Data'!$D$29,0,10*ROW('Sanitation Data'!D153)))</f>
        <v/>
      </c>
      <c r="CM159" s="330" t="str">
        <f ca="true">+IF(OFFSET('Sanitation Data'!$D$30,0,10*ROW('Sanitation Data'!D153))="","",OFFSET('Sanitation Data'!$D$30,0,10*ROW('Sanitation Data'!D153)))</f>
        <v/>
      </c>
      <c r="CN159" s="330" t="str">
        <f ca="true">+IF(OFFSET('Sanitation Data'!$D$31,0,10*ROW('Sanitation Data'!D153))="","",OFFSET('Sanitation Data'!$D$31,0,10*ROW('Sanitation Data'!D153)))</f>
        <v/>
      </c>
      <c r="CO159" s="330" t="str">
        <f ca="true">+IF(OFFSET('Sanitation Data'!$D$32,0,10*ROW('Sanitation Data'!D153))="","",OFFSET('Sanitation Data'!$D$32,0,10*ROW('Sanitation Data'!D153)))</f>
        <v/>
      </c>
      <c r="CP159" s="330" t="str">
        <f ca="true">+IF(OFFSET('Sanitation Data'!$E$28,0,10*ROW('Sanitation Data'!E153))="","",OFFSET('Sanitation Data'!$E$28,0,10*ROW('Sanitation Data'!E153)))</f>
        <v/>
      </c>
      <c r="CQ159" s="330" t="str">
        <f ca="true">+IF(OFFSET('Sanitation Data'!$E$29,0,10*ROW('Sanitation Data'!E153))="","",OFFSET('Sanitation Data'!$E$29,0,10*ROW('Sanitation Data'!E153)))</f>
        <v/>
      </c>
      <c r="CR159" s="330" t="str">
        <f ca="true">+IF(OFFSET('Sanitation Data'!$E$30,0,10*ROW('Sanitation Data'!E153))="","",OFFSET('Sanitation Data'!$E$30,0,10*ROW('Sanitation Data'!E153)))</f>
        <v/>
      </c>
      <c r="CS159" s="330" t="str">
        <f ca="true">+IF(OFFSET('Sanitation Data'!$E$31,0,10*ROW('Sanitation Data'!E153))="","",OFFSET('Sanitation Data'!$E$31,0,10*ROW('Sanitation Data'!E153)))</f>
        <v/>
      </c>
      <c r="CT159" s="330" t="str">
        <f ca="true">+IF(OFFSET('Sanitation Data'!$E$32,0,10*ROW('Sanitation Data'!E153))="","",OFFSET('Sanitation Data'!$E$32,0,10*ROW('Sanitation Data'!E153)))</f>
        <v/>
      </c>
      <c r="CU159" s="330" t="str">
        <f ca="true">+IF(OFFSET('Sanitation Data'!$F$28,0,10*ROW('Sanitation Data'!F153))="","",OFFSET('Sanitation Data'!$F$28,0,10*ROW('Sanitation Data'!F153)))</f>
        <v/>
      </c>
      <c r="CV159" s="330" t="str">
        <f ca="true">+IF(OFFSET('Sanitation Data'!$F$29,0,10*ROW('Sanitation Data'!F153))="","",OFFSET('Sanitation Data'!$F$29,0,10*ROW('Sanitation Data'!F153)))</f>
        <v/>
      </c>
      <c r="CW159" s="330" t="str">
        <f ca="true">+IF(OFFSET('Sanitation Data'!$F$30,0,10*ROW('Sanitation Data'!F153))="","",OFFSET('Sanitation Data'!$F$30,0,10*ROW('Sanitation Data'!F153)))</f>
        <v/>
      </c>
      <c r="CX159" s="330" t="str">
        <f ca="true">+IF(OFFSET('Sanitation Data'!$F$31,0,10*ROW('Sanitation Data'!F153))="","",OFFSET('Sanitation Data'!$F$31,0,10*ROW('Sanitation Data'!F153)))</f>
        <v/>
      </c>
      <c r="CY159" s="330" t="str">
        <f ca="true">+IF(OFFSET('Sanitation Data'!$F$32,0,10*ROW('Sanitation Data'!F153))="","",OFFSET('Sanitation Data'!$F$32,0,10*ROW('Sanitation Data'!F153)))</f>
        <v/>
      </c>
      <c r="CZ159" s="330" t="str">
        <f ca="true">+IF(OFFSET('Sanitation Data'!$G$28,0,10*ROW('Sanitation Data'!G153))="","",OFFSET('Sanitation Data'!$G$28,0,10*ROW('Sanitation Data'!G153)))</f>
        <v/>
      </c>
      <c r="DA159" s="330" t="str">
        <f ca="true">+IF(OFFSET('Sanitation Data'!$G$29,0,10*ROW('Sanitation Data'!G153))="","",OFFSET('Sanitation Data'!$G$29,0,10*ROW('Sanitation Data'!G153)))</f>
        <v/>
      </c>
      <c r="DB159" s="330" t="str">
        <f ca="true">+IF(OFFSET('Sanitation Data'!$G$30,0,10*ROW('Sanitation Data'!G153))="","",OFFSET('Sanitation Data'!$G$30,0,10*ROW('Sanitation Data'!G153)))</f>
        <v/>
      </c>
      <c r="DC159" s="330" t="str">
        <f ca="true">+IF(OFFSET('Sanitation Data'!$G$31,0,10*ROW('Sanitation Data'!G153))="","",OFFSET('Sanitation Data'!$G$31,0,10*ROW('Sanitation Data'!G153)))</f>
        <v/>
      </c>
      <c r="DD159" s="330" t="str">
        <f ca="true">+IF(OFFSET('Sanitation Data'!$G$32,0,10*ROW('Sanitation Data'!G153))="","",OFFSET('Sanitation Data'!$G$32,0,10*ROW('Sanitation Data'!G153)))</f>
        <v/>
      </c>
      <c r="DE159" s="330" t="str">
        <f ca="true">+IF(OFFSET('Sanitation Data'!$H$28,0,10*ROW('Sanitation Data'!H153))="","",OFFSET('Sanitation Data'!$H$28,0,10*ROW('Sanitation Data'!H153)))</f>
        <v/>
      </c>
      <c r="DF159" s="330" t="str">
        <f ca="true">+IF(OFFSET('Sanitation Data'!$H$29,0,10*ROW('Sanitation Data'!H153))="","",OFFSET('Sanitation Data'!$H$29,0,10*ROW('Sanitation Data'!H153)))</f>
        <v/>
      </c>
      <c r="DG159" s="330" t="str">
        <f ca="true">+IF(OFFSET('Sanitation Data'!$H$30,0,10*ROW('Sanitation Data'!H153))="","",OFFSET('Sanitation Data'!$H$30,0,10*ROW('Sanitation Data'!H153)))</f>
        <v/>
      </c>
      <c r="DH159" s="330" t="str">
        <f ca="true">+IF(OFFSET('Sanitation Data'!$H$31,0,10*ROW('Sanitation Data'!H153))="","",OFFSET('Sanitation Data'!$H$31,0,10*ROW('Sanitation Data'!H153)))</f>
        <v/>
      </c>
      <c r="DI159" s="330" t="str">
        <f ca="true">+IF(OFFSET('Sanitation Data'!$H$32,0,10*ROW('Sanitation Data'!H153))="","",OFFSET('Sanitation Data'!$H$32,0,10*ROW('Sanitation Data'!H153)))</f>
        <v/>
      </c>
      <c r="DJ159" s="330" t="str">
        <f ca="true">+IF(OFFSET('Sanitation Data'!$I$28,0,10*ROW('Sanitation Data'!I153))="","",OFFSET('Sanitation Data'!$I$28,0,10*ROW('Sanitation Data'!I153)))</f>
        <v/>
      </c>
      <c r="DK159" s="330" t="str">
        <f ca="true">+IF(OFFSET('Sanitation Data'!$I$29,0,10*ROW('Sanitation Data'!I153))="","",OFFSET('Sanitation Data'!$I$29,0,10*ROW('Sanitation Data'!I153)))</f>
        <v/>
      </c>
      <c r="DL159" s="330" t="str">
        <f ca="true">+IF(OFFSET('Sanitation Data'!$I$30,0,10*ROW('Sanitation Data'!I153))="","",OFFSET('Sanitation Data'!$I$30,0,10*ROW('Sanitation Data'!I153)))</f>
        <v/>
      </c>
      <c r="DM159" s="330" t="str">
        <f ca="true">+IF(OFFSET('Sanitation Data'!$I$31,0,10*ROW('Sanitation Data'!I153))="","",OFFSET('Sanitation Data'!$I$31,0,10*ROW('Sanitation Data'!I153)))</f>
        <v/>
      </c>
      <c r="DN159" s="330" t="str">
        <f ca="true">+IF(OFFSET('Sanitation Data'!$I$32,0,10*ROW('Sanitation Data'!I153))="","",OFFSET('Sanitation Data'!$I$32,0,10*ROW('Sanitation Data'!I153)))</f>
        <v/>
      </c>
      <c r="DO159" s="330" t="str">
        <f ca="true">+IF(OFFSET('Hygiene Data'!$D$11,0,10*ROW('Hygiene Data'!D153))="","",OFFSET('Hygiene Data'!$D$11,0,10*ROW('Hygiene Data'!D153)))</f>
        <v/>
      </c>
      <c r="DP159" s="330" t="str">
        <f ca="true">+IF(OFFSET('Hygiene Data'!$D$12,0,10*ROW('Hygiene Data'!D153))="","",OFFSET('Hygiene Data'!$D$12,0,10*ROW('Hygiene Data'!D153)))</f>
        <v/>
      </c>
      <c r="DQ159" s="330" t="str">
        <f ca="true">+IF(OFFSET('Hygiene Data'!$D$13,0,10*ROW('Hygiene Data'!D153))="","",OFFSET('Hygiene Data'!$D$13,0,10*ROW('Hygiene Data'!D153)))</f>
        <v/>
      </c>
      <c r="DR159" s="330" t="str">
        <f ca="true">+IF(OFFSET('Hygiene Data'!$E$11,0,10*ROW('Hygiene Data'!E153))="","",OFFSET('Hygiene Data'!$E$11,0,10*ROW('Hygiene Data'!E153)))</f>
        <v/>
      </c>
      <c r="DS159" s="330" t="str">
        <f ca="true">+IF(OFFSET('Hygiene Data'!$E$12,0,10*ROW('Hygiene Data'!E153))="","",OFFSET('Hygiene Data'!$E$12,0,10*ROW('Hygiene Data'!E153)))</f>
        <v/>
      </c>
      <c r="DT159" s="330" t="str">
        <f ca="true">+IF(OFFSET('Hygiene Data'!$E$13,0,10*ROW('Hygiene Data'!E153))="","",OFFSET('Hygiene Data'!$E$13,0,10*ROW('Hygiene Data'!E153)))</f>
        <v/>
      </c>
      <c r="DU159" s="330" t="str">
        <f ca="true">+IF(OFFSET('Hygiene Data'!$F$11,0,10*ROW('Hygiene Data'!F153))="","",OFFSET('Hygiene Data'!$F$11,0,10*ROW('Hygiene Data'!F153)))</f>
        <v/>
      </c>
      <c r="DV159" s="330" t="str">
        <f ca="true">+IF(OFFSET('Hygiene Data'!$F$12,0,10*ROW('Hygiene Data'!F153))="","",OFFSET('Hygiene Data'!$F$12,0,10*ROW('Hygiene Data'!F153)))</f>
        <v/>
      </c>
      <c r="DW159" s="330" t="str">
        <f ca="true">+IF(OFFSET('Hygiene Data'!$F$13,0,10*ROW('Hygiene Data'!F153))="","",OFFSET('Hygiene Data'!$F$13,0,10*ROW('Hygiene Data'!F153)))</f>
        <v/>
      </c>
      <c r="DX159" s="330" t="str">
        <f ca="true">+IF(OFFSET('Hygiene Data'!$G$11,0,10*ROW('Hygiene Data'!G153))="","",OFFSET('Hygiene Data'!$G$11,0,10*ROW('Hygiene Data'!G153)))</f>
        <v/>
      </c>
      <c r="DY159" s="330" t="str">
        <f ca="true">+IF(OFFSET('Hygiene Data'!$G$12,0,10*ROW('Hygiene Data'!G153))="","",OFFSET('Hygiene Data'!$G$12,0,10*ROW('Hygiene Data'!G153)))</f>
        <v/>
      </c>
      <c r="DZ159" s="330" t="str">
        <f ca="true">+IF(OFFSET('Hygiene Data'!$G$13,0,10*ROW('Hygiene Data'!G153))="","",OFFSET('Hygiene Data'!$G$13,0,10*ROW('Hygiene Data'!G153)))</f>
        <v/>
      </c>
      <c r="EA159" s="330" t="str">
        <f ca="true">+IF(OFFSET('Hygiene Data'!$H$11,0,10*ROW('Hygiene Data'!H153))="","",OFFSET('Hygiene Data'!$H$11,0,10*ROW('Hygiene Data'!H153)))</f>
        <v/>
      </c>
      <c r="EB159" s="330" t="str">
        <f ca="true">+IF(OFFSET('Hygiene Data'!$H$12,0,10*ROW('Hygiene Data'!H153))="","",OFFSET('Hygiene Data'!$H$12,0,10*ROW('Hygiene Data'!H153)))</f>
        <v/>
      </c>
      <c r="EC159" s="330" t="str">
        <f ca="true">+IF(OFFSET('Hygiene Data'!$H$13,0,10*ROW('Hygiene Data'!H153))="","",OFFSET('Hygiene Data'!$H$13,0,10*ROW('Hygiene Data'!H153)))</f>
        <v/>
      </c>
      <c r="ED159" s="330" t="str">
        <f ca="true">+IF(OFFSET('Hygiene Data'!$I$11,0,10*ROW('Hygiene Data'!I153))="","",OFFSET('Hygiene Data'!$I$11,0,10*ROW('Hygiene Data'!I153)))</f>
        <v/>
      </c>
      <c r="EE159" s="330" t="str">
        <f ca="true">+IF(OFFSET('Hygiene Data'!$I$12,0,10*ROW('Hygiene Data'!I153))="","",OFFSET('Hygiene Data'!$I$12,0,10*ROW('Hygiene Data'!I153)))</f>
        <v/>
      </c>
      <c r="EF159" s="33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90"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30"/>
      <c r="BS160" s="330" t="str">
        <f ca="true">+IF(OFFSET('Water Data'!$D$27,0,10*ROW('Water Data'!D154))="","",OFFSET('Water Data'!$D$27,0,10*ROW('Water Data'!D154)))</f>
        <v/>
      </c>
      <c r="BT160" s="330" t="str">
        <f ca="true">+IF(OFFSET('Water Data'!$D$28,0,10*ROW('Water Data'!D154))="","",OFFSET('Water Data'!$D$28,0,10*ROW('Water Data'!D154)))</f>
        <v/>
      </c>
      <c r="BU160" s="330" t="str">
        <f ca="true">+IF(OFFSET('Water Data'!$D$29,0,10*ROW('Water Data'!D154))="","",OFFSET('Water Data'!$D$29,0,10*ROW('Water Data'!D154)))</f>
        <v/>
      </c>
      <c r="BV160" s="330" t="str">
        <f ca="true">+IF(OFFSET('Water Data'!$E$27,0,10*ROW('Water Data'!E154))="","",OFFSET('Water Data'!$E$27,0,10*ROW('Water Data'!E154)))</f>
        <v/>
      </c>
      <c r="BW160" s="330" t="str">
        <f ca="true">+IF(OFFSET('Water Data'!$E$28,0,10*ROW('Water Data'!E154))="","",OFFSET('Water Data'!$E$28,0,10*ROW('Water Data'!E154)))</f>
        <v/>
      </c>
      <c r="BX160" s="330" t="str">
        <f ca="true">+IF(OFFSET('Water Data'!$E$29,0,10*ROW('Water Data'!E154))="","",OFFSET('Water Data'!$E$29,0,10*ROW('Water Data'!E154)))</f>
        <v/>
      </c>
      <c r="BY160" s="330" t="str">
        <f ca="true">+IF(OFFSET('Water Data'!$F$27,0,10*ROW('Water Data'!F154))="","",OFFSET('Water Data'!$F$27,0,10*ROW('Water Data'!F154)))</f>
        <v/>
      </c>
      <c r="BZ160" s="330" t="str">
        <f ca="true">+IF(OFFSET('Water Data'!$F$28,0,10*ROW('Water Data'!F154))="","",OFFSET('Water Data'!$F$28,0,10*ROW('Water Data'!F154)))</f>
        <v/>
      </c>
      <c r="CA160" s="330" t="str">
        <f ca="true">+IF(OFFSET('Water Data'!$F$29,0,10*ROW('Water Data'!F154))="","",OFFSET('Water Data'!$F$29,0,10*ROW('Water Data'!F154)))</f>
        <v/>
      </c>
      <c r="CB160" s="330" t="str">
        <f ca="true">+IF(OFFSET('Water Data'!$G$27,0,10*ROW('Water Data'!G154))="","",OFFSET('Water Data'!$G$27,0,10*ROW('Water Data'!G154)))</f>
        <v/>
      </c>
      <c r="CC160" s="330" t="str">
        <f ca="true">+IF(OFFSET('Water Data'!$G$28,0,10*ROW('Water Data'!G154))="","",OFFSET('Water Data'!$G$28,0,10*ROW('Water Data'!G154)))</f>
        <v/>
      </c>
      <c r="CD160" s="330" t="str">
        <f ca="true">+IF(OFFSET('Water Data'!$G$29,0,10*ROW('Water Data'!G154))="","",OFFSET('Water Data'!$G$29,0,10*ROW('Water Data'!G154)))</f>
        <v/>
      </c>
      <c r="CE160" s="330" t="str">
        <f ca="true">+IF(OFFSET('Water Data'!$H$27,0,10*ROW('Water Data'!H154))="","",OFFSET('Water Data'!$H$27,0,10*ROW('Water Data'!H154)))</f>
        <v/>
      </c>
      <c r="CF160" s="330" t="str">
        <f ca="true">+IF(OFFSET('Water Data'!$H$28,0,10*ROW('Water Data'!H154))="","",OFFSET('Water Data'!$H$28,0,10*ROW('Water Data'!H154)))</f>
        <v/>
      </c>
      <c r="CG160" s="330" t="str">
        <f ca="true">+IF(OFFSET('Water Data'!$H$29,0,10*ROW('Water Data'!H154))="","",OFFSET('Water Data'!$H$29,0,10*ROW('Water Data'!H154)))</f>
        <v/>
      </c>
      <c r="CH160" s="330" t="str">
        <f ca="true">+IF(OFFSET('Water Data'!$I$27,0,10*ROW('Water Data'!I154))="","",OFFSET('Water Data'!$I$27,0,10*ROW('Water Data'!I154)))</f>
        <v/>
      </c>
      <c r="CI160" s="330" t="str">
        <f ca="true">+IF(OFFSET('Water Data'!$I$28,0,10*ROW('Water Data'!I154))="","",OFFSET('Water Data'!$I$28,0,10*ROW('Water Data'!I154)))</f>
        <v/>
      </c>
      <c r="CJ160" s="330" t="str">
        <f ca="true">+IF(OFFSET('Water Data'!$I$29,0,10*ROW('Water Data'!I154))="","",OFFSET('Water Data'!$I$29,0,10*ROW('Water Data'!I154)))</f>
        <v/>
      </c>
      <c r="CK160" s="330" t="str">
        <f ca="true">+IF(OFFSET('Sanitation Data'!$D$28,0,10*ROW('Sanitation Data'!D154))="","",OFFSET('Sanitation Data'!$D$28,0,10*ROW('Sanitation Data'!D154)))</f>
        <v/>
      </c>
      <c r="CL160" s="330" t="str">
        <f ca="true">+IF(OFFSET('Sanitation Data'!$D$29,0,10*ROW('Sanitation Data'!D154))="","",OFFSET('Sanitation Data'!$D$29,0,10*ROW('Sanitation Data'!D154)))</f>
        <v/>
      </c>
      <c r="CM160" s="330" t="str">
        <f ca="true">+IF(OFFSET('Sanitation Data'!$D$30,0,10*ROW('Sanitation Data'!D154))="","",OFFSET('Sanitation Data'!$D$30,0,10*ROW('Sanitation Data'!D154)))</f>
        <v/>
      </c>
      <c r="CN160" s="330" t="str">
        <f ca="true">+IF(OFFSET('Sanitation Data'!$D$31,0,10*ROW('Sanitation Data'!D154))="","",OFFSET('Sanitation Data'!$D$31,0,10*ROW('Sanitation Data'!D154)))</f>
        <v/>
      </c>
      <c r="CO160" s="330" t="str">
        <f ca="true">+IF(OFFSET('Sanitation Data'!$D$32,0,10*ROW('Sanitation Data'!D154))="","",OFFSET('Sanitation Data'!$D$32,0,10*ROW('Sanitation Data'!D154)))</f>
        <v/>
      </c>
      <c r="CP160" s="330" t="str">
        <f ca="true">+IF(OFFSET('Sanitation Data'!$E$28,0,10*ROW('Sanitation Data'!E154))="","",OFFSET('Sanitation Data'!$E$28,0,10*ROW('Sanitation Data'!E154)))</f>
        <v/>
      </c>
      <c r="CQ160" s="330" t="str">
        <f ca="true">+IF(OFFSET('Sanitation Data'!$E$29,0,10*ROW('Sanitation Data'!E154))="","",OFFSET('Sanitation Data'!$E$29,0,10*ROW('Sanitation Data'!E154)))</f>
        <v/>
      </c>
      <c r="CR160" s="330" t="str">
        <f ca="true">+IF(OFFSET('Sanitation Data'!$E$30,0,10*ROW('Sanitation Data'!E154))="","",OFFSET('Sanitation Data'!$E$30,0,10*ROW('Sanitation Data'!E154)))</f>
        <v/>
      </c>
      <c r="CS160" s="330" t="str">
        <f ca="true">+IF(OFFSET('Sanitation Data'!$E$31,0,10*ROW('Sanitation Data'!E154))="","",OFFSET('Sanitation Data'!$E$31,0,10*ROW('Sanitation Data'!E154)))</f>
        <v/>
      </c>
      <c r="CT160" s="330" t="str">
        <f ca="true">+IF(OFFSET('Sanitation Data'!$E$32,0,10*ROW('Sanitation Data'!E154))="","",OFFSET('Sanitation Data'!$E$32,0,10*ROW('Sanitation Data'!E154)))</f>
        <v/>
      </c>
      <c r="CU160" s="330" t="str">
        <f ca="true">+IF(OFFSET('Sanitation Data'!$F$28,0,10*ROW('Sanitation Data'!F154))="","",OFFSET('Sanitation Data'!$F$28,0,10*ROW('Sanitation Data'!F154)))</f>
        <v/>
      </c>
      <c r="CV160" s="330" t="str">
        <f ca="true">+IF(OFFSET('Sanitation Data'!$F$29,0,10*ROW('Sanitation Data'!F154))="","",OFFSET('Sanitation Data'!$F$29,0,10*ROW('Sanitation Data'!F154)))</f>
        <v/>
      </c>
      <c r="CW160" s="330" t="str">
        <f ca="true">+IF(OFFSET('Sanitation Data'!$F$30,0,10*ROW('Sanitation Data'!F154))="","",OFFSET('Sanitation Data'!$F$30,0,10*ROW('Sanitation Data'!F154)))</f>
        <v/>
      </c>
      <c r="CX160" s="330" t="str">
        <f ca="true">+IF(OFFSET('Sanitation Data'!$F$31,0,10*ROW('Sanitation Data'!F154))="","",OFFSET('Sanitation Data'!$F$31,0,10*ROW('Sanitation Data'!F154)))</f>
        <v/>
      </c>
      <c r="CY160" s="330" t="str">
        <f ca="true">+IF(OFFSET('Sanitation Data'!$F$32,0,10*ROW('Sanitation Data'!F154))="","",OFFSET('Sanitation Data'!$F$32,0,10*ROW('Sanitation Data'!F154)))</f>
        <v/>
      </c>
      <c r="CZ160" s="330" t="str">
        <f ca="true">+IF(OFFSET('Sanitation Data'!$G$28,0,10*ROW('Sanitation Data'!G154))="","",OFFSET('Sanitation Data'!$G$28,0,10*ROW('Sanitation Data'!G154)))</f>
        <v/>
      </c>
      <c r="DA160" s="330" t="str">
        <f ca="true">+IF(OFFSET('Sanitation Data'!$G$29,0,10*ROW('Sanitation Data'!G154))="","",OFFSET('Sanitation Data'!$G$29,0,10*ROW('Sanitation Data'!G154)))</f>
        <v/>
      </c>
      <c r="DB160" s="330" t="str">
        <f ca="true">+IF(OFFSET('Sanitation Data'!$G$30,0,10*ROW('Sanitation Data'!G154))="","",OFFSET('Sanitation Data'!$G$30,0,10*ROW('Sanitation Data'!G154)))</f>
        <v/>
      </c>
      <c r="DC160" s="330" t="str">
        <f ca="true">+IF(OFFSET('Sanitation Data'!$G$31,0,10*ROW('Sanitation Data'!G154))="","",OFFSET('Sanitation Data'!$G$31,0,10*ROW('Sanitation Data'!G154)))</f>
        <v/>
      </c>
      <c r="DD160" s="330" t="str">
        <f ca="true">+IF(OFFSET('Sanitation Data'!$G$32,0,10*ROW('Sanitation Data'!G154))="","",OFFSET('Sanitation Data'!$G$32,0,10*ROW('Sanitation Data'!G154)))</f>
        <v/>
      </c>
      <c r="DE160" s="330" t="str">
        <f ca="true">+IF(OFFSET('Sanitation Data'!$H$28,0,10*ROW('Sanitation Data'!H154))="","",OFFSET('Sanitation Data'!$H$28,0,10*ROW('Sanitation Data'!H154)))</f>
        <v/>
      </c>
      <c r="DF160" s="330" t="str">
        <f ca="true">+IF(OFFSET('Sanitation Data'!$H$29,0,10*ROW('Sanitation Data'!H154))="","",OFFSET('Sanitation Data'!$H$29,0,10*ROW('Sanitation Data'!H154)))</f>
        <v/>
      </c>
      <c r="DG160" s="330" t="str">
        <f ca="true">+IF(OFFSET('Sanitation Data'!$H$30,0,10*ROW('Sanitation Data'!H154))="","",OFFSET('Sanitation Data'!$H$30,0,10*ROW('Sanitation Data'!H154)))</f>
        <v/>
      </c>
      <c r="DH160" s="330" t="str">
        <f ca="true">+IF(OFFSET('Sanitation Data'!$H$31,0,10*ROW('Sanitation Data'!H154))="","",OFFSET('Sanitation Data'!$H$31,0,10*ROW('Sanitation Data'!H154)))</f>
        <v/>
      </c>
      <c r="DI160" s="330" t="str">
        <f ca="true">+IF(OFFSET('Sanitation Data'!$H$32,0,10*ROW('Sanitation Data'!H154))="","",OFFSET('Sanitation Data'!$H$32,0,10*ROW('Sanitation Data'!H154)))</f>
        <v/>
      </c>
      <c r="DJ160" s="330" t="str">
        <f ca="true">+IF(OFFSET('Sanitation Data'!$I$28,0,10*ROW('Sanitation Data'!I154))="","",OFFSET('Sanitation Data'!$I$28,0,10*ROW('Sanitation Data'!I154)))</f>
        <v/>
      </c>
      <c r="DK160" s="330" t="str">
        <f ca="true">+IF(OFFSET('Sanitation Data'!$I$29,0,10*ROW('Sanitation Data'!I154))="","",OFFSET('Sanitation Data'!$I$29,0,10*ROW('Sanitation Data'!I154)))</f>
        <v/>
      </c>
      <c r="DL160" s="330" t="str">
        <f ca="true">+IF(OFFSET('Sanitation Data'!$I$30,0,10*ROW('Sanitation Data'!I154))="","",OFFSET('Sanitation Data'!$I$30,0,10*ROW('Sanitation Data'!I154)))</f>
        <v/>
      </c>
      <c r="DM160" s="330" t="str">
        <f ca="true">+IF(OFFSET('Sanitation Data'!$I$31,0,10*ROW('Sanitation Data'!I154))="","",OFFSET('Sanitation Data'!$I$31,0,10*ROW('Sanitation Data'!I154)))</f>
        <v/>
      </c>
      <c r="DN160" s="330" t="str">
        <f ca="true">+IF(OFFSET('Sanitation Data'!$I$32,0,10*ROW('Sanitation Data'!I154))="","",OFFSET('Sanitation Data'!$I$32,0,10*ROW('Sanitation Data'!I154)))</f>
        <v/>
      </c>
      <c r="DO160" s="330" t="str">
        <f ca="true">+IF(OFFSET('Hygiene Data'!$D$11,0,10*ROW('Hygiene Data'!D154))="","",OFFSET('Hygiene Data'!$D$11,0,10*ROW('Hygiene Data'!D154)))</f>
        <v/>
      </c>
      <c r="DP160" s="330" t="str">
        <f ca="true">+IF(OFFSET('Hygiene Data'!$D$12,0,10*ROW('Hygiene Data'!D154))="","",OFFSET('Hygiene Data'!$D$12,0,10*ROW('Hygiene Data'!D154)))</f>
        <v/>
      </c>
      <c r="DQ160" s="330" t="str">
        <f ca="true">+IF(OFFSET('Hygiene Data'!$D$13,0,10*ROW('Hygiene Data'!D154))="","",OFFSET('Hygiene Data'!$D$13,0,10*ROW('Hygiene Data'!D154)))</f>
        <v/>
      </c>
      <c r="DR160" s="330" t="str">
        <f ca="true">+IF(OFFSET('Hygiene Data'!$E$11,0,10*ROW('Hygiene Data'!E154))="","",OFFSET('Hygiene Data'!$E$11,0,10*ROW('Hygiene Data'!E154)))</f>
        <v/>
      </c>
      <c r="DS160" s="330" t="str">
        <f ca="true">+IF(OFFSET('Hygiene Data'!$E$12,0,10*ROW('Hygiene Data'!E154))="","",OFFSET('Hygiene Data'!$E$12,0,10*ROW('Hygiene Data'!E154)))</f>
        <v/>
      </c>
      <c r="DT160" s="330" t="str">
        <f ca="true">+IF(OFFSET('Hygiene Data'!$E$13,0,10*ROW('Hygiene Data'!E154))="","",OFFSET('Hygiene Data'!$E$13,0,10*ROW('Hygiene Data'!E154)))</f>
        <v/>
      </c>
      <c r="DU160" s="330" t="str">
        <f ca="true">+IF(OFFSET('Hygiene Data'!$F$11,0,10*ROW('Hygiene Data'!F154))="","",OFFSET('Hygiene Data'!$F$11,0,10*ROW('Hygiene Data'!F154)))</f>
        <v/>
      </c>
      <c r="DV160" s="330" t="str">
        <f ca="true">+IF(OFFSET('Hygiene Data'!$F$12,0,10*ROW('Hygiene Data'!F154))="","",OFFSET('Hygiene Data'!$F$12,0,10*ROW('Hygiene Data'!F154)))</f>
        <v/>
      </c>
      <c r="DW160" s="330" t="str">
        <f ca="true">+IF(OFFSET('Hygiene Data'!$F$13,0,10*ROW('Hygiene Data'!F154))="","",OFFSET('Hygiene Data'!$F$13,0,10*ROW('Hygiene Data'!F154)))</f>
        <v/>
      </c>
      <c r="DX160" s="330" t="str">
        <f ca="true">+IF(OFFSET('Hygiene Data'!$G$11,0,10*ROW('Hygiene Data'!G154))="","",OFFSET('Hygiene Data'!$G$11,0,10*ROW('Hygiene Data'!G154)))</f>
        <v/>
      </c>
      <c r="DY160" s="330" t="str">
        <f ca="true">+IF(OFFSET('Hygiene Data'!$G$12,0,10*ROW('Hygiene Data'!G154))="","",OFFSET('Hygiene Data'!$G$12,0,10*ROW('Hygiene Data'!G154)))</f>
        <v/>
      </c>
      <c r="DZ160" s="330" t="str">
        <f ca="true">+IF(OFFSET('Hygiene Data'!$G$13,0,10*ROW('Hygiene Data'!G154))="","",OFFSET('Hygiene Data'!$G$13,0,10*ROW('Hygiene Data'!G154)))</f>
        <v/>
      </c>
      <c r="EA160" s="330" t="str">
        <f ca="true">+IF(OFFSET('Hygiene Data'!$H$11,0,10*ROW('Hygiene Data'!H154))="","",OFFSET('Hygiene Data'!$H$11,0,10*ROW('Hygiene Data'!H154)))</f>
        <v/>
      </c>
      <c r="EB160" s="330" t="str">
        <f ca="true">+IF(OFFSET('Hygiene Data'!$H$12,0,10*ROW('Hygiene Data'!H154))="","",OFFSET('Hygiene Data'!$H$12,0,10*ROW('Hygiene Data'!H154)))</f>
        <v/>
      </c>
      <c r="EC160" s="330" t="str">
        <f ca="true">+IF(OFFSET('Hygiene Data'!$H$13,0,10*ROW('Hygiene Data'!H154))="","",OFFSET('Hygiene Data'!$H$13,0,10*ROW('Hygiene Data'!H154)))</f>
        <v/>
      </c>
      <c r="ED160" s="330" t="str">
        <f ca="true">+IF(OFFSET('Hygiene Data'!$I$11,0,10*ROW('Hygiene Data'!I154))="","",OFFSET('Hygiene Data'!$I$11,0,10*ROW('Hygiene Data'!I154)))</f>
        <v/>
      </c>
      <c r="EE160" s="330" t="str">
        <f ca="true">+IF(OFFSET('Hygiene Data'!$I$12,0,10*ROW('Hygiene Data'!I154))="","",OFFSET('Hygiene Data'!$I$12,0,10*ROW('Hygiene Data'!I154)))</f>
        <v/>
      </c>
      <c r="EF160" s="33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90"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30"/>
      <c r="BS161" s="330" t="str">
        <f ca="true">+IF(OFFSET('Water Data'!$D$27,0,10*ROW('Water Data'!D155))="","",OFFSET('Water Data'!$D$27,0,10*ROW('Water Data'!D155)))</f>
        <v/>
      </c>
      <c r="BT161" s="330" t="str">
        <f ca="true">+IF(OFFSET('Water Data'!$D$28,0,10*ROW('Water Data'!D155))="","",OFFSET('Water Data'!$D$28,0,10*ROW('Water Data'!D155)))</f>
        <v/>
      </c>
      <c r="BU161" s="330" t="str">
        <f ca="true">+IF(OFFSET('Water Data'!$D$29,0,10*ROW('Water Data'!D155))="","",OFFSET('Water Data'!$D$29,0,10*ROW('Water Data'!D155)))</f>
        <v/>
      </c>
      <c r="BV161" s="330" t="str">
        <f ca="true">+IF(OFFSET('Water Data'!$E$27,0,10*ROW('Water Data'!E155))="","",OFFSET('Water Data'!$E$27,0,10*ROW('Water Data'!E155)))</f>
        <v/>
      </c>
      <c r="BW161" s="330" t="str">
        <f ca="true">+IF(OFFSET('Water Data'!$E$28,0,10*ROW('Water Data'!E155))="","",OFFSET('Water Data'!$E$28,0,10*ROW('Water Data'!E155)))</f>
        <v/>
      </c>
      <c r="BX161" s="330" t="str">
        <f ca="true">+IF(OFFSET('Water Data'!$E$29,0,10*ROW('Water Data'!E155))="","",OFFSET('Water Data'!$E$29,0,10*ROW('Water Data'!E155)))</f>
        <v/>
      </c>
      <c r="BY161" s="330" t="str">
        <f ca="true">+IF(OFFSET('Water Data'!$F$27,0,10*ROW('Water Data'!F155))="","",OFFSET('Water Data'!$F$27,0,10*ROW('Water Data'!F155)))</f>
        <v/>
      </c>
      <c r="BZ161" s="330" t="str">
        <f ca="true">+IF(OFFSET('Water Data'!$F$28,0,10*ROW('Water Data'!F155))="","",OFFSET('Water Data'!$F$28,0,10*ROW('Water Data'!F155)))</f>
        <v/>
      </c>
      <c r="CA161" s="330" t="str">
        <f ca="true">+IF(OFFSET('Water Data'!$F$29,0,10*ROW('Water Data'!F155))="","",OFFSET('Water Data'!$F$29,0,10*ROW('Water Data'!F155)))</f>
        <v/>
      </c>
      <c r="CB161" s="330" t="str">
        <f ca="true">+IF(OFFSET('Water Data'!$G$27,0,10*ROW('Water Data'!G155))="","",OFFSET('Water Data'!$G$27,0,10*ROW('Water Data'!G155)))</f>
        <v/>
      </c>
      <c r="CC161" s="330" t="str">
        <f ca="true">+IF(OFFSET('Water Data'!$G$28,0,10*ROW('Water Data'!G155))="","",OFFSET('Water Data'!$G$28,0,10*ROW('Water Data'!G155)))</f>
        <v/>
      </c>
      <c r="CD161" s="330" t="str">
        <f ca="true">+IF(OFFSET('Water Data'!$G$29,0,10*ROW('Water Data'!G155))="","",OFFSET('Water Data'!$G$29,0,10*ROW('Water Data'!G155)))</f>
        <v/>
      </c>
      <c r="CE161" s="330" t="str">
        <f ca="true">+IF(OFFSET('Water Data'!$H$27,0,10*ROW('Water Data'!H155))="","",OFFSET('Water Data'!$H$27,0,10*ROW('Water Data'!H155)))</f>
        <v/>
      </c>
      <c r="CF161" s="330" t="str">
        <f ca="true">+IF(OFFSET('Water Data'!$H$28,0,10*ROW('Water Data'!H155))="","",OFFSET('Water Data'!$H$28,0,10*ROW('Water Data'!H155)))</f>
        <v/>
      </c>
      <c r="CG161" s="330" t="str">
        <f ca="true">+IF(OFFSET('Water Data'!$H$29,0,10*ROW('Water Data'!H155))="","",OFFSET('Water Data'!$H$29,0,10*ROW('Water Data'!H155)))</f>
        <v/>
      </c>
      <c r="CH161" s="330" t="str">
        <f ca="true">+IF(OFFSET('Water Data'!$I$27,0,10*ROW('Water Data'!I155))="","",OFFSET('Water Data'!$I$27,0,10*ROW('Water Data'!I155)))</f>
        <v/>
      </c>
      <c r="CI161" s="330" t="str">
        <f ca="true">+IF(OFFSET('Water Data'!$I$28,0,10*ROW('Water Data'!I155))="","",OFFSET('Water Data'!$I$28,0,10*ROW('Water Data'!I155)))</f>
        <v/>
      </c>
      <c r="CJ161" s="330" t="str">
        <f ca="true">+IF(OFFSET('Water Data'!$I$29,0,10*ROW('Water Data'!I155))="","",OFFSET('Water Data'!$I$29,0,10*ROW('Water Data'!I155)))</f>
        <v/>
      </c>
      <c r="CK161" s="330" t="str">
        <f ca="true">+IF(OFFSET('Sanitation Data'!$D$28,0,10*ROW('Sanitation Data'!D155))="","",OFFSET('Sanitation Data'!$D$28,0,10*ROW('Sanitation Data'!D155)))</f>
        <v/>
      </c>
      <c r="CL161" s="330" t="str">
        <f ca="true">+IF(OFFSET('Sanitation Data'!$D$29,0,10*ROW('Sanitation Data'!D155))="","",OFFSET('Sanitation Data'!$D$29,0,10*ROW('Sanitation Data'!D155)))</f>
        <v/>
      </c>
      <c r="CM161" s="330" t="str">
        <f ca="true">+IF(OFFSET('Sanitation Data'!$D$30,0,10*ROW('Sanitation Data'!D155))="","",OFFSET('Sanitation Data'!$D$30,0,10*ROW('Sanitation Data'!D155)))</f>
        <v/>
      </c>
      <c r="CN161" s="330" t="str">
        <f ca="true">+IF(OFFSET('Sanitation Data'!$D$31,0,10*ROW('Sanitation Data'!D155))="","",OFFSET('Sanitation Data'!$D$31,0,10*ROW('Sanitation Data'!D155)))</f>
        <v/>
      </c>
      <c r="CO161" s="330" t="str">
        <f ca="true">+IF(OFFSET('Sanitation Data'!$D$32,0,10*ROW('Sanitation Data'!D155))="","",OFFSET('Sanitation Data'!$D$32,0,10*ROW('Sanitation Data'!D155)))</f>
        <v/>
      </c>
      <c r="CP161" s="330" t="str">
        <f ca="true">+IF(OFFSET('Sanitation Data'!$E$28,0,10*ROW('Sanitation Data'!E155))="","",OFFSET('Sanitation Data'!$E$28,0,10*ROW('Sanitation Data'!E155)))</f>
        <v/>
      </c>
      <c r="CQ161" s="330" t="str">
        <f ca="true">+IF(OFFSET('Sanitation Data'!$E$29,0,10*ROW('Sanitation Data'!E155))="","",OFFSET('Sanitation Data'!$E$29,0,10*ROW('Sanitation Data'!E155)))</f>
        <v/>
      </c>
      <c r="CR161" s="330" t="str">
        <f ca="true">+IF(OFFSET('Sanitation Data'!$E$30,0,10*ROW('Sanitation Data'!E155))="","",OFFSET('Sanitation Data'!$E$30,0,10*ROW('Sanitation Data'!E155)))</f>
        <v/>
      </c>
      <c r="CS161" s="330" t="str">
        <f ca="true">+IF(OFFSET('Sanitation Data'!$E$31,0,10*ROW('Sanitation Data'!E155))="","",OFFSET('Sanitation Data'!$E$31,0,10*ROW('Sanitation Data'!E155)))</f>
        <v/>
      </c>
      <c r="CT161" s="330" t="str">
        <f ca="true">+IF(OFFSET('Sanitation Data'!$E$32,0,10*ROW('Sanitation Data'!E155))="","",OFFSET('Sanitation Data'!$E$32,0,10*ROW('Sanitation Data'!E155)))</f>
        <v/>
      </c>
      <c r="CU161" s="330" t="str">
        <f ca="true">+IF(OFFSET('Sanitation Data'!$F$28,0,10*ROW('Sanitation Data'!F155))="","",OFFSET('Sanitation Data'!$F$28,0,10*ROW('Sanitation Data'!F155)))</f>
        <v/>
      </c>
      <c r="CV161" s="330" t="str">
        <f ca="true">+IF(OFFSET('Sanitation Data'!$F$29,0,10*ROW('Sanitation Data'!F155))="","",OFFSET('Sanitation Data'!$F$29,0,10*ROW('Sanitation Data'!F155)))</f>
        <v/>
      </c>
      <c r="CW161" s="330" t="str">
        <f ca="true">+IF(OFFSET('Sanitation Data'!$F$30,0,10*ROW('Sanitation Data'!F155))="","",OFFSET('Sanitation Data'!$F$30,0,10*ROW('Sanitation Data'!F155)))</f>
        <v/>
      </c>
      <c r="CX161" s="330" t="str">
        <f ca="true">+IF(OFFSET('Sanitation Data'!$F$31,0,10*ROW('Sanitation Data'!F155))="","",OFFSET('Sanitation Data'!$F$31,0,10*ROW('Sanitation Data'!F155)))</f>
        <v/>
      </c>
      <c r="CY161" s="330" t="str">
        <f ca="true">+IF(OFFSET('Sanitation Data'!$F$32,0,10*ROW('Sanitation Data'!F155))="","",OFFSET('Sanitation Data'!$F$32,0,10*ROW('Sanitation Data'!F155)))</f>
        <v/>
      </c>
      <c r="CZ161" s="330" t="str">
        <f ca="true">+IF(OFFSET('Sanitation Data'!$G$28,0,10*ROW('Sanitation Data'!G155))="","",OFFSET('Sanitation Data'!$G$28,0,10*ROW('Sanitation Data'!G155)))</f>
        <v/>
      </c>
      <c r="DA161" s="330" t="str">
        <f ca="true">+IF(OFFSET('Sanitation Data'!$G$29,0,10*ROW('Sanitation Data'!G155))="","",OFFSET('Sanitation Data'!$G$29,0,10*ROW('Sanitation Data'!G155)))</f>
        <v/>
      </c>
      <c r="DB161" s="330" t="str">
        <f ca="true">+IF(OFFSET('Sanitation Data'!$G$30,0,10*ROW('Sanitation Data'!G155))="","",OFFSET('Sanitation Data'!$G$30,0,10*ROW('Sanitation Data'!G155)))</f>
        <v/>
      </c>
      <c r="DC161" s="330" t="str">
        <f ca="true">+IF(OFFSET('Sanitation Data'!$G$31,0,10*ROW('Sanitation Data'!G155))="","",OFFSET('Sanitation Data'!$G$31,0,10*ROW('Sanitation Data'!G155)))</f>
        <v/>
      </c>
      <c r="DD161" s="330" t="str">
        <f ca="true">+IF(OFFSET('Sanitation Data'!$G$32,0,10*ROW('Sanitation Data'!G155))="","",OFFSET('Sanitation Data'!$G$32,0,10*ROW('Sanitation Data'!G155)))</f>
        <v/>
      </c>
      <c r="DE161" s="330" t="str">
        <f ca="true">+IF(OFFSET('Sanitation Data'!$H$28,0,10*ROW('Sanitation Data'!H155))="","",OFFSET('Sanitation Data'!$H$28,0,10*ROW('Sanitation Data'!H155)))</f>
        <v/>
      </c>
      <c r="DF161" s="330" t="str">
        <f ca="true">+IF(OFFSET('Sanitation Data'!$H$29,0,10*ROW('Sanitation Data'!H155))="","",OFFSET('Sanitation Data'!$H$29,0,10*ROW('Sanitation Data'!H155)))</f>
        <v/>
      </c>
      <c r="DG161" s="330" t="str">
        <f ca="true">+IF(OFFSET('Sanitation Data'!$H$30,0,10*ROW('Sanitation Data'!H155))="","",OFFSET('Sanitation Data'!$H$30,0,10*ROW('Sanitation Data'!H155)))</f>
        <v/>
      </c>
      <c r="DH161" s="330" t="str">
        <f ca="true">+IF(OFFSET('Sanitation Data'!$H$31,0,10*ROW('Sanitation Data'!H155))="","",OFFSET('Sanitation Data'!$H$31,0,10*ROW('Sanitation Data'!H155)))</f>
        <v/>
      </c>
      <c r="DI161" s="330" t="str">
        <f ca="true">+IF(OFFSET('Sanitation Data'!$H$32,0,10*ROW('Sanitation Data'!H155))="","",OFFSET('Sanitation Data'!$H$32,0,10*ROW('Sanitation Data'!H155)))</f>
        <v/>
      </c>
      <c r="DJ161" s="330" t="str">
        <f ca="true">+IF(OFFSET('Sanitation Data'!$I$28,0,10*ROW('Sanitation Data'!I155))="","",OFFSET('Sanitation Data'!$I$28,0,10*ROW('Sanitation Data'!I155)))</f>
        <v/>
      </c>
      <c r="DK161" s="330" t="str">
        <f ca="true">+IF(OFFSET('Sanitation Data'!$I$29,0,10*ROW('Sanitation Data'!I155))="","",OFFSET('Sanitation Data'!$I$29,0,10*ROW('Sanitation Data'!I155)))</f>
        <v/>
      </c>
      <c r="DL161" s="330" t="str">
        <f ca="true">+IF(OFFSET('Sanitation Data'!$I$30,0,10*ROW('Sanitation Data'!I155))="","",OFFSET('Sanitation Data'!$I$30,0,10*ROW('Sanitation Data'!I155)))</f>
        <v/>
      </c>
      <c r="DM161" s="330" t="str">
        <f ca="true">+IF(OFFSET('Sanitation Data'!$I$31,0,10*ROW('Sanitation Data'!I155))="","",OFFSET('Sanitation Data'!$I$31,0,10*ROW('Sanitation Data'!I155)))</f>
        <v/>
      </c>
      <c r="DN161" s="330" t="str">
        <f ca="true">+IF(OFFSET('Sanitation Data'!$I$32,0,10*ROW('Sanitation Data'!I155))="","",OFFSET('Sanitation Data'!$I$32,0,10*ROW('Sanitation Data'!I155)))</f>
        <v/>
      </c>
      <c r="DO161" s="330" t="str">
        <f ca="true">+IF(OFFSET('Hygiene Data'!$D$11,0,10*ROW('Hygiene Data'!D155))="","",OFFSET('Hygiene Data'!$D$11,0,10*ROW('Hygiene Data'!D155)))</f>
        <v/>
      </c>
      <c r="DP161" s="330" t="str">
        <f ca="true">+IF(OFFSET('Hygiene Data'!$D$12,0,10*ROW('Hygiene Data'!D155))="","",OFFSET('Hygiene Data'!$D$12,0,10*ROW('Hygiene Data'!D155)))</f>
        <v/>
      </c>
      <c r="DQ161" s="330" t="str">
        <f ca="true">+IF(OFFSET('Hygiene Data'!$D$13,0,10*ROW('Hygiene Data'!D155))="","",OFFSET('Hygiene Data'!$D$13,0,10*ROW('Hygiene Data'!D155)))</f>
        <v/>
      </c>
      <c r="DR161" s="330" t="str">
        <f ca="true">+IF(OFFSET('Hygiene Data'!$E$11,0,10*ROW('Hygiene Data'!E155))="","",OFFSET('Hygiene Data'!$E$11,0,10*ROW('Hygiene Data'!E155)))</f>
        <v/>
      </c>
      <c r="DS161" s="330" t="str">
        <f ca="true">+IF(OFFSET('Hygiene Data'!$E$12,0,10*ROW('Hygiene Data'!E155))="","",OFFSET('Hygiene Data'!$E$12,0,10*ROW('Hygiene Data'!E155)))</f>
        <v/>
      </c>
      <c r="DT161" s="330" t="str">
        <f ca="true">+IF(OFFSET('Hygiene Data'!$E$13,0,10*ROW('Hygiene Data'!E155))="","",OFFSET('Hygiene Data'!$E$13,0,10*ROW('Hygiene Data'!E155)))</f>
        <v/>
      </c>
      <c r="DU161" s="330" t="str">
        <f ca="true">+IF(OFFSET('Hygiene Data'!$F$11,0,10*ROW('Hygiene Data'!F155))="","",OFFSET('Hygiene Data'!$F$11,0,10*ROW('Hygiene Data'!F155)))</f>
        <v/>
      </c>
      <c r="DV161" s="330" t="str">
        <f ca="true">+IF(OFFSET('Hygiene Data'!$F$12,0,10*ROW('Hygiene Data'!F155))="","",OFFSET('Hygiene Data'!$F$12,0,10*ROW('Hygiene Data'!F155)))</f>
        <v/>
      </c>
      <c r="DW161" s="330" t="str">
        <f ca="true">+IF(OFFSET('Hygiene Data'!$F$13,0,10*ROW('Hygiene Data'!F155))="","",OFFSET('Hygiene Data'!$F$13,0,10*ROW('Hygiene Data'!F155)))</f>
        <v/>
      </c>
      <c r="DX161" s="330" t="str">
        <f ca="true">+IF(OFFSET('Hygiene Data'!$G$11,0,10*ROW('Hygiene Data'!G155))="","",OFFSET('Hygiene Data'!$G$11,0,10*ROW('Hygiene Data'!G155)))</f>
        <v/>
      </c>
      <c r="DY161" s="330" t="str">
        <f ca="true">+IF(OFFSET('Hygiene Data'!$G$12,0,10*ROW('Hygiene Data'!G155))="","",OFFSET('Hygiene Data'!$G$12,0,10*ROW('Hygiene Data'!G155)))</f>
        <v/>
      </c>
      <c r="DZ161" s="330" t="str">
        <f ca="true">+IF(OFFSET('Hygiene Data'!$G$13,0,10*ROW('Hygiene Data'!G155))="","",OFFSET('Hygiene Data'!$G$13,0,10*ROW('Hygiene Data'!G155)))</f>
        <v/>
      </c>
      <c r="EA161" s="330" t="str">
        <f ca="true">+IF(OFFSET('Hygiene Data'!$H$11,0,10*ROW('Hygiene Data'!H155))="","",OFFSET('Hygiene Data'!$H$11,0,10*ROW('Hygiene Data'!H155)))</f>
        <v/>
      </c>
      <c r="EB161" s="330" t="str">
        <f ca="true">+IF(OFFSET('Hygiene Data'!$H$12,0,10*ROW('Hygiene Data'!H155))="","",OFFSET('Hygiene Data'!$H$12,0,10*ROW('Hygiene Data'!H155)))</f>
        <v/>
      </c>
      <c r="EC161" s="330" t="str">
        <f ca="true">+IF(OFFSET('Hygiene Data'!$H$13,0,10*ROW('Hygiene Data'!H155))="","",OFFSET('Hygiene Data'!$H$13,0,10*ROW('Hygiene Data'!H155)))</f>
        <v/>
      </c>
      <c r="ED161" s="330" t="str">
        <f ca="true">+IF(OFFSET('Hygiene Data'!$I$11,0,10*ROW('Hygiene Data'!I155))="","",OFFSET('Hygiene Data'!$I$11,0,10*ROW('Hygiene Data'!I155)))</f>
        <v/>
      </c>
      <c r="EE161" s="330" t="str">
        <f ca="true">+IF(OFFSET('Hygiene Data'!$I$12,0,10*ROW('Hygiene Data'!I155))="","",OFFSET('Hygiene Data'!$I$12,0,10*ROW('Hygiene Data'!I155)))</f>
        <v/>
      </c>
      <c r="EF161" s="33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90"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30"/>
      <c r="BS162" s="330" t="str">
        <f ca="true">+IF(OFFSET('Water Data'!$D$27,0,10*ROW('Water Data'!D156))="","",OFFSET('Water Data'!$D$27,0,10*ROW('Water Data'!D156)))</f>
        <v/>
      </c>
      <c r="BT162" s="330" t="str">
        <f ca="true">+IF(OFFSET('Water Data'!$D$28,0,10*ROW('Water Data'!D156))="","",OFFSET('Water Data'!$D$28,0,10*ROW('Water Data'!D156)))</f>
        <v/>
      </c>
      <c r="BU162" s="330" t="str">
        <f ca="true">+IF(OFFSET('Water Data'!$D$29,0,10*ROW('Water Data'!D156))="","",OFFSET('Water Data'!$D$29,0,10*ROW('Water Data'!D156)))</f>
        <v/>
      </c>
      <c r="BV162" s="330" t="str">
        <f ca="true">+IF(OFFSET('Water Data'!$E$27,0,10*ROW('Water Data'!E156))="","",OFFSET('Water Data'!$E$27,0,10*ROW('Water Data'!E156)))</f>
        <v/>
      </c>
      <c r="BW162" s="330" t="str">
        <f ca="true">+IF(OFFSET('Water Data'!$E$28,0,10*ROW('Water Data'!E156))="","",OFFSET('Water Data'!$E$28,0,10*ROW('Water Data'!E156)))</f>
        <v/>
      </c>
      <c r="BX162" s="330" t="str">
        <f ca="true">+IF(OFFSET('Water Data'!$E$29,0,10*ROW('Water Data'!E156))="","",OFFSET('Water Data'!$E$29,0,10*ROW('Water Data'!E156)))</f>
        <v/>
      </c>
      <c r="BY162" s="330" t="str">
        <f ca="true">+IF(OFFSET('Water Data'!$F$27,0,10*ROW('Water Data'!F156))="","",OFFSET('Water Data'!$F$27,0,10*ROW('Water Data'!F156)))</f>
        <v/>
      </c>
      <c r="BZ162" s="330" t="str">
        <f ca="true">+IF(OFFSET('Water Data'!$F$28,0,10*ROW('Water Data'!F156))="","",OFFSET('Water Data'!$F$28,0,10*ROW('Water Data'!F156)))</f>
        <v/>
      </c>
      <c r="CA162" s="330" t="str">
        <f ca="true">+IF(OFFSET('Water Data'!$F$29,0,10*ROW('Water Data'!F156))="","",OFFSET('Water Data'!$F$29,0,10*ROW('Water Data'!F156)))</f>
        <v/>
      </c>
      <c r="CB162" s="330" t="str">
        <f ca="true">+IF(OFFSET('Water Data'!$G$27,0,10*ROW('Water Data'!G156))="","",OFFSET('Water Data'!$G$27,0,10*ROW('Water Data'!G156)))</f>
        <v/>
      </c>
      <c r="CC162" s="330" t="str">
        <f ca="true">+IF(OFFSET('Water Data'!$G$28,0,10*ROW('Water Data'!G156))="","",OFFSET('Water Data'!$G$28,0,10*ROW('Water Data'!G156)))</f>
        <v/>
      </c>
      <c r="CD162" s="330" t="str">
        <f ca="true">+IF(OFFSET('Water Data'!$G$29,0,10*ROW('Water Data'!G156))="","",OFFSET('Water Data'!$G$29,0,10*ROW('Water Data'!G156)))</f>
        <v/>
      </c>
      <c r="CE162" s="330" t="str">
        <f ca="true">+IF(OFFSET('Water Data'!$H$27,0,10*ROW('Water Data'!H156))="","",OFFSET('Water Data'!$H$27,0,10*ROW('Water Data'!H156)))</f>
        <v/>
      </c>
      <c r="CF162" s="330" t="str">
        <f ca="true">+IF(OFFSET('Water Data'!$H$28,0,10*ROW('Water Data'!H156))="","",OFFSET('Water Data'!$H$28,0,10*ROW('Water Data'!H156)))</f>
        <v/>
      </c>
      <c r="CG162" s="330" t="str">
        <f ca="true">+IF(OFFSET('Water Data'!$H$29,0,10*ROW('Water Data'!H156))="","",OFFSET('Water Data'!$H$29,0,10*ROW('Water Data'!H156)))</f>
        <v/>
      </c>
      <c r="CH162" s="330" t="str">
        <f ca="true">+IF(OFFSET('Water Data'!$I$27,0,10*ROW('Water Data'!I156))="","",OFFSET('Water Data'!$I$27,0,10*ROW('Water Data'!I156)))</f>
        <v/>
      </c>
      <c r="CI162" s="330" t="str">
        <f ca="true">+IF(OFFSET('Water Data'!$I$28,0,10*ROW('Water Data'!I156))="","",OFFSET('Water Data'!$I$28,0,10*ROW('Water Data'!I156)))</f>
        <v/>
      </c>
      <c r="CJ162" s="330" t="str">
        <f ca="true">+IF(OFFSET('Water Data'!$I$29,0,10*ROW('Water Data'!I156))="","",OFFSET('Water Data'!$I$29,0,10*ROW('Water Data'!I156)))</f>
        <v/>
      </c>
      <c r="CK162" s="330" t="str">
        <f ca="true">+IF(OFFSET('Sanitation Data'!$D$28,0,10*ROW('Sanitation Data'!D156))="","",OFFSET('Sanitation Data'!$D$28,0,10*ROW('Sanitation Data'!D156)))</f>
        <v/>
      </c>
      <c r="CL162" s="330" t="str">
        <f ca="true">+IF(OFFSET('Sanitation Data'!$D$29,0,10*ROW('Sanitation Data'!D156))="","",OFFSET('Sanitation Data'!$D$29,0,10*ROW('Sanitation Data'!D156)))</f>
        <v/>
      </c>
      <c r="CM162" s="330" t="str">
        <f ca="true">+IF(OFFSET('Sanitation Data'!$D$30,0,10*ROW('Sanitation Data'!D156))="","",OFFSET('Sanitation Data'!$D$30,0,10*ROW('Sanitation Data'!D156)))</f>
        <v/>
      </c>
      <c r="CN162" s="330" t="str">
        <f ca="true">+IF(OFFSET('Sanitation Data'!$D$31,0,10*ROW('Sanitation Data'!D156))="","",OFFSET('Sanitation Data'!$D$31,0,10*ROW('Sanitation Data'!D156)))</f>
        <v/>
      </c>
      <c r="CO162" s="330" t="str">
        <f ca="true">+IF(OFFSET('Sanitation Data'!$D$32,0,10*ROW('Sanitation Data'!D156))="","",OFFSET('Sanitation Data'!$D$32,0,10*ROW('Sanitation Data'!D156)))</f>
        <v/>
      </c>
      <c r="CP162" s="330" t="str">
        <f ca="true">+IF(OFFSET('Sanitation Data'!$E$28,0,10*ROW('Sanitation Data'!E156))="","",OFFSET('Sanitation Data'!$E$28,0,10*ROW('Sanitation Data'!E156)))</f>
        <v/>
      </c>
      <c r="CQ162" s="330" t="str">
        <f ca="true">+IF(OFFSET('Sanitation Data'!$E$29,0,10*ROW('Sanitation Data'!E156))="","",OFFSET('Sanitation Data'!$E$29,0,10*ROW('Sanitation Data'!E156)))</f>
        <v/>
      </c>
      <c r="CR162" s="330" t="str">
        <f ca="true">+IF(OFFSET('Sanitation Data'!$E$30,0,10*ROW('Sanitation Data'!E156))="","",OFFSET('Sanitation Data'!$E$30,0,10*ROW('Sanitation Data'!E156)))</f>
        <v/>
      </c>
      <c r="CS162" s="330" t="str">
        <f ca="true">+IF(OFFSET('Sanitation Data'!$E$31,0,10*ROW('Sanitation Data'!E156))="","",OFFSET('Sanitation Data'!$E$31,0,10*ROW('Sanitation Data'!E156)))</f>
        <v/>
      </c>
      <c r="CT162" s="330" t="str">
        <f ca="true">+IF(OFFSET('Sanitation Data'!$E$32,0,10*ROW('Sanitation Data'!E156))="","",OFFSET('Sanitation Data'!$E$32,0,10*ROW('Sanitation Data'!E156)))</f>
        <v/>
      </c>
      <c r="CU162" s="330" t="str">
        <f ca="true">+IF(OFFSET('Sanitation Data'!$F$28,0,10*ROW('Sanitation Data'!F156))="","",OFFSET('Sanitation Data'!$F$28,0,10*ROW('Sanitation Data'!F156)))</f>
        <v/>
      </c>
      <c r="CV162" s="330" t="str">
        <f ca="true">+IF(OFFSET('Sanitation Data'!$F$29,0,10*ROW('Sanitation Data'!F156))="","",OFFSET('Sanitation Data'!$F$29,0,10*ROW('Sanitation Data'!F156)))</f>
        <v/>
      </c>
      <c r="CW162" s="330" t="str">
        <f ca="true">+IF(OFFSET('Sanitation Data'!$F$30,0,10*ROW('Sanitation Data'!F156))="","",OFFSET('Sanitation Data'!$F$30,0,10*ROW('Sanitation Data'!F156)))</f>
        <v/>
      </c>
      <c r="CX162" s="330" t="str">
        <f ca="true">+IF(OFFSET('Sanitation Data'!$F$31,0,10*ROW('Sanitation Data'!F156))="","",OFFSET('Sanitation Data'!$F$31,0,10*ROW('Sanitation Data'!F156)))</f>
        <v/>
      </c>
      <c r="CY162" s="330" t="str">
        <f ca="true">+IF(OFFSET('Sanitation Data'!$F$32,0,10*ROW('Sanitation Data'!F156))="","",OFFSET('Sanitation Data'!$F$32,0,10*ROW('Sanitation Data'!F156)))</f>
        <v/>
      </c>
      <c r="CZ162" s="330" t="str">
        <f ca="true">+IF(OFFSET('Sanitation Data'!$G$28,0,10*ROW('Sanitation Data'!G156))="","",OFFSET('Sanitation Data'!$G$28,0,10*ROW('Sanitation Data'!G156)))</f>
        <v/>
      </c>
      <c r="DA162" s="330" t="str">
        <f ca="true">+IF(OFFSET('Sanitation Data'!$G$29,0,10*ROW('Sanitation Data'!G156))="","",OFFSET('Sanitation Data'!$G$29,0,10*ROW('Sanitation Data'!G156)))</f>
        <v/>
      </c>
      <c r="DB162" s="330" t="str">
        <f ca="true">+IF(OFFSET('Sanitation Data'!$G$30,0,10*ROW('Sanitation Data'!G156))="","",OFFSET('Sanitation Data'!$G$30,0,10*ROW('Sanitation Data'!G156)))</f>
        <v/>
      </c>
      <c r="DC162" s="330" t="str">
        <f ca="true">+IF(OFFSET('Sanitation Data'!$G$31,0,10*ROW('Sanitation Data'!G156))="","",OFFSET('Sanitation Data'!$G$31,0,10*ROW('Sanitation Data'!G156)))</f>
        <v/>
      </c>
      <c r="DD162" s="330" t="str">
        <f ca="true">+IF(OFFSET('Sanitation Data'!$G$32,0,10*ROW('Sanitation Data'!G156))="","",OFFSET('Sanitation Data'!$G$32,0,10*ROW('Sanitation Data'!G156)))</f>
        <v/>
      </c>
      <c r="DE162" s="330" t="str">
        <f ca="true">+IF(OFFSET('Sanitation Data'!$H$28,0,10*ROW('Sanitation Data'!H156))="","",OFFSET('Sanitation Data'!$H$28,0,10*ROW('Sanitation Data'!H156)))</f>
        <v/>
      </c>
      <c r="DF162" s="330" t="str">
        <f ca="true">+IF(OFFSET('Sanitation Data'!$H$29,0,10*ROW('Sanitation Data'!H156))="","",OFFSET('Sanitation Data'!$H$29,0,10*ROW('Sanitation Data'!H156)))</f>
        <v/>
      </c>
      <c r="DG162" s="330" t="str">
        <f ca="true">+IF(OFFSET('Sanitation Data'!$H$30,0,10*ROW('Sanitation Data'!H156))="","",OFFSET('Sanitation Data'!$H$30,0,10*ROW('Sanitation Data'!H156)))</f>
        <v/>
      </c>
      <c r="DH162" s="330" t="str">
        <f ca="true">+IF(OFFSET('Sanitation Data'!$H$31,0,10*ROW('Sanitation Data'!H156))="","",OFFSET('Sanitation Data'!$H$31,0,10*ROW('Sanitation Data'!H156)))</f>
        <v/>
      </c>
      <c r="DI162" s="330" t="str">
        <f ca="true">+IF(OFFSET('Sanitation Data'!$H$32,0,10*ROW('Sanitation Data'!H156))="","",OFFSET('Sanitation Data'!$H$32,0,10*ROW('Sanitation Data'!H156)))</f>
        <v/>
      </c>
      <c r="DJ162" s="330" t="str">
        <f ca="true">+IF(OFFSET('Sanitation Data'!$I$28,0,10*ROW('Sanitation Data'!I156))="","",OFFSET('Sanitation Data'!$I$28,0,10*ROW('Sanitation Data'!I156)))</f>
        <v/>
      </c>
      <c r="DK162" s="330" t="str">
        <f ca="true">+IF(OFFSET('Sanitation Data'!$I$29,0,10*ROW('Sanitation Data'!I156))="","",OFFSET('Sanitation Data'!$I$29,0,10*ROW('Sanitation Data'!I156)))</f>
        <v/>
      </c>
      <c r="DL162" s="330" t="str">
        <f ca="true">+IF(OFFSET('Sanitation Data'!$I$30,0,10*ROW('Sanitation Data'!I156))="","",OFFSET('Sanitation Data'!$I$30,0,10*ROW('Sanitation Data'!I156)))</f>
        <v/>
      </c>
      <c r="DM162" s="330" t="str">
        <f ca="true">+IF(OFFSET('Sanitation Data'!$I$31,0,10*ROW('Sanitation Data'!I156))="","",OFFSET('Sanitation Data'!$I$31,0,10*ROW('Sanitation Data'!I156)))</f>
        <v/>
      </c>
      <c r="DN162" s="330" t="str">
        <f ca="true">+IF(OFFSET('Sanitation Data'!$I$32,0,10*ROW('Sanitation Data'!I156))="","",OFFSET('Sanitation Data'!$I$32,0,10*ROW('Sanitation Data'!I156)))</f>
        <v/>
      </c>
      <c r="DO162" s="330" t="str">
        <f ca="true">+IF(OFFSET('Hygiene Data'!$D$11,0,10*ROW('Hygiene Data'!D156))="","",OFFSET('Hygiene Data'!$D$11,0,10*ROW('Hygiene Data'!D156)))</f>
        <v/>
      </c>
      <c r="DP162" s="330" t="str">
        <f ca="true">+IF(OFFSET('Hygiene Data'!$D$12,0,10*ROW('Hygiene Data'!D156))="","",OFFSET('Hygiene Data'!$D$12,0,10*ROW('Hygiene Data'!D156)))</f>
        <v/>
      </c>
      <c r="DQ162" s="330" t="str">
        <f ca="true">+IF(OFFSET('Hygiene Data'!$D$13,0,10*ROW('Hygiene Data'!D156))="","",OFFSET('Hygiene Data'!$D$13,0,10*ROW('Hygiene Data'!D156)))</f>
        <v/>
      </c>
      <c r="DR162" s="330" t="str">
        <f ca="true">+IF(OFFSET('Hygiene Data'!$E$11,0,10*ROW('Hygiene Data'!E156))="","",OFFSET('Hygiene Data'!$E$11,0,10*ROW('Hygiene Data'!E156)))</f>
        <v/>
      </c>
      <c r="DS162" s="330" t="str">
        <f ca="true">+IF(OFFSET('Hygiene Data'!$E$12,0,10*ROW('Hygiene Data'!E156))="","",OFFSET('Hygiene Data'!$E$12,0,10*ROW('Hygiene Data'!E156)))</f>
        <v/>
      </c>
      <c r="DT162" s="330" t="str">
        <f ca="true">+IF(OFFSET('Hygiene Data'!$E$13,0,10*ROW('Hygiene Data'!E156))="","",OFFSET('Hygiene Data'!$E$13,0,10*ROW('Hygiene Data'!E156)))</f>
        <v/>
      </c>
      <c r="DU162" s="330" t="str">
        <f ca="true">+IF(OFFSET('Hygiene Data'!$F$11,0,10*ROW('Hygiene Data'!F156))="","",OFFSET('Hygiene Data'!$F$11,0,10*ROW('Hygiene Data'!F156)))</f>
        <v/>
      </c>
      <c r="DV162" s="330" t="str">
        <f ca="true">+IF(OFFSET('Hygiene Data'!$F$12,0,10*ROW('Hygiene Data'!F156))="","",OFFSET('Hygiene Data'!$F$12,0,10*ROW('Hygiene Data'!F156)))</f>
        <v/>
      </c>
      <c r="DW162" s="330" t="str">
        <f ca="true">+IF(OFFSET('Hygiene Data'!$F$13,0,10*ROW('Hygiene Data'!F156))="","",OFFSET('Hygiene Data'!$F$13,0,10*ROW('Hygiene Data'!F156)))</f>
        <v/>
      </c>
      <c r="DX162" s="330" t="str">
        <f ca="true">+IF(OFFSET('Hygiene Data'!$G$11,0,10*ROW('Hygiene Data'!G156))="","",OFFSET('Hygiene Data'!$G$11,0,10*ROW('Hygiene Data'!G156)))</f>
        <v/>
      </c>
      <c r="DY162" s="330" t="str">
        <f ca="true">+IF(OFFSET('Hygiene Data'!$G$12,0,10*ROW('Hygiene Data'!G156))="","",OFFSET('Hygiene Data'!$G$12,0,10*ROW('Hygiene Data'!G156)))</f>
        <v/>
      </c>
      <c r="DZ162" s="330" t="str">
        <f ca="true">+IF(OFFSET('Hygiene Data'!$G$13,0,10*ROW('Hygiene Data'!G156))="","",OFFSET('Hygiene Data'!$G$13,0,10*ROW('Hygiene Data'!G156)))</f>
        <v/>
      </c>
      <c r="EA162" s="330" t="str">
        <f ca="true">+IF(OFFSET('Hygiene Data'!$H$11,0,10*ROW('Hygiene Data'!H156))="","",OFFSET('Hygiene Data'!$H$11,0,10*ROW('Hygiene Data'!H156)))</f>
        <v/>
      </c>
      <c r="EB162" s="330" t="str">
        <f ca="true">+IF(OFFSET('Hygiene Data'!$H$12,0,10*ROW('Hygiene Data'!H156))="","",OFFSET('Hygiene Data'!$H$12,0,10*ROW('Hygiene Data'!H156)))</f>
        <v/>
      </c>
      <c r="EC162" s="330" t="str">
        <f ca="true">+IF(OFFSET('Hygiene Data'!$H$13,0,10*ROW('Hygiene Data'!H156))="","",OFFSET('Hygiene Data'!$H$13,0,10*ROW('Hygiene Data'!H156)))</f>
        <v/>
      </c>
      <c r="ED162" s="330" t="str">
        <f ca="true">+IF(OFFSET('Hygiene Data'!$I$11,0,10*ROW('Hygiene Data'!I156))="","",OFFSET('Hygiene Data'!$I$11,0,10*ROW('Hygiene Data'!I156)))</f>
        <v/>
      </c>
      <c r="EE162" s="330" t="str">
        <f ca="true">+IF(OFFSET('Hygiene Data'!$I$12,0,10*ROW('Hygiene Data'!I156))="","",OFFSET('Hygiene Data'!$I$12,0,10*ROW('Hygiene Data'!I156)))</f>
        <v/>
      </c>
      <c r="EF162" s="33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90"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30"/>
      <c r="BS163" s="330" t="str">
        <f ca="true">+IF(OFFSET('Water Data'!$D$27,0,10*ROW('Water Data'!D157))="","",OFFSET('Water Data'!$D$27,0,10*ROW('Water Data'!D157)))</f>
        <v/>
      </c>
      <c r="BT163" s="330" t="str">
        <f ca="true">+IF(OFFSET('Water Data'!$D$28,0,10*ROW('Water Data'!D157))="","",OFFSET('Water Data'!$D$28,0,10*ROW('Water Data'!D157)))</f>
        <v/>
      </c>
      <c r="BU163" s="330" t="str">
        <f ca="true">+IF(OFFSET('Water Data'!$D$29,0,10*ROW('Water Data'!D157))="","",OFFSET('Water Data'!$D$29,0,10*ROW('Water Data'!D157)))</f>
        <v/>
      </c>
      <c r="BV163" s="330" t="str">
        <f ca="true">+IF(OFFSET('Water Data'!$E$27,0,10*ROW('Water Data'!E157))="","",OFFSET('Water Data'!$E$27,0,10*ROW('Water Data'!E157)))</f>
        <v/>
      </c>
      <c r="BW163" s="330" t="str">
        <f ca="true">+IF(OFFSET('Water Data'!$E$28,0,10*ROW('Water Data'!E157))="","",OFFSET('Water Data'!$E$28,0,10*ROW('Water Data'!E157)))</f>
        <v/>
      </c>
      <c r="BX163" s="330" t="str">
        <f ca="true">+IF(OFFSET('Water Data'!$E$29,0,10*ROW('Water Data'!E157))="","",OFFSET('Water Data'!$E$29,0,10*ROW('Water Data'!E157)))</f>
        <v/>
      </c>
      <c r="BY163" s="330" t="str">
        <f ca="true">+IF(OFFSET('Water Data'!$F$27,0,10*ROW('Water Data'!F157))="","",OFFSET('Water Data'!$F$27,0,10*ROW('Water Data'!F157)))</f>
        <v/>
      </c>
      <c r="BZ163" s="330" t="str">
        <f ca="true">+IF(OFFSET('Water Data'!$F$28,0,10*ROW('Water Data'!F157))="","",OFFSET('Water Data'!$F$28,0,10*ROW('Water Data'!F157)))</f>
        <v/>
      </c>
      <c r="CA163" s="330" t="str">
        <f ca="true">+IF(OFFSET('Water Data'!$F$29,0,10*ROW('Water Data'!F157))="","",OFFSET('Water Data'!$F$29,0,10*ROW('Water Data'!F157)))</f>
        <v/>
      </c>
      <c r="CB163" s="330" t="str">
        <f ca="true">+IF(OFFSET('Water Data'!$G$27,0,10*ROW('Water Data'!G157))="","",OFFSET('Water Data'!$G$27,0,10*ROW('Water Data'!G157)))</f>
        <v/>
      </c>
      <c r="CC163" s="330" t="str">
        <f ca="true">+IF(OFFSET('Water Data'!$G$28,0,10*ROW('Water Data'!G157))="","",OFFSET('Water Data'!$G$28,0,10*ROW('Water Data'!G157)))</f>
        <v/>
      </c>
      <c r="CD163" s="330" t="str">
        <f ca="true">+IF(OFFSET('Water Data'!$G$29,0,10*ROW('Water Data'!G157))="","",OFFSET('Water Data'!$G$29,0,10*ROW('Water Data'!G157)))</f>
        <v/>
      </c>
      <c r="CE163" s="330" t="str">
        <f ca="true">+IF(OFFSET('Water Data'!$H$27,0,10*ROW('Water Data'!H157))="","",OFFSET('Water Data'!$H$27,0,10*ROW('Water Data'!H157)))</f>
        <v/>
      </c>
      <c r="CF163" s="330" t="str">
        <f ca="true">+IF(OFFSET('Water Data'!$H$28,0,10*ROW('Water Data'!H157))="","",OFFSET('Water Data'!$H$28,0,10*ROW('Water Data'!H157)))</f>
        <v/>
      </c>
      <c r="CG163" s="330" t="str">
        <f ca="true">+IF(OFFSET('Water Data'!$H$29,0,10*ROW('Water Data'!H157))="","",OFFSET('Water Data'!$H$29,0,10*ROW('Water Data'!H157)))</f>
        <v/>
      </c>
      <c r="CH163" s="330" t="str">
        <f ca="true">+IF(OFFSET('Water Data'!$I$27,0,10*ROW('Water Data'!I157))="","",OFFSET('Water Data'!$I$27,0,10*ROW('Water Data'!I157)))</f>
        <v/>
      </c>
      <c r="CI163" s="330" t="str">
        <f ca="true">+IF(OFFSET('Water Data'!$I$28,0,10*ROW('Water Data'!I157))="","",OFFSET('Water Data'!$I$28,0,10*ROW('Water Data'!I157)))</f>
        <v/>
      </c>
      <c r="CJ163" s="330" t="str">
        <f ca="true">+IF(OFFSET('Water Data'!$I$29,0,10*ROW('Water Data'!I157))="","",OFFSET('Water Data'!$I$29,0,10*ROW('Water Data'!I157)))</f>
        <v/>
      </c>
      <c r="CK163" s="330" t="str">
        <f ca="true">+IF(OFFSET('Sanitation Data'!$D$28,0,10*ROW('Sanitation Data'!D157))="","",OFFSET('Sanitation Data'!$D$28,0,10*ROW('Sanitation Data'!D157)))</f>
        <v/>
      </c>
      <c r="CL163" s="330" t="str">
        <f ca="true">+IF(OFFSET('Sanitation Data'!$D$29,0,10*ROW('Sanitation Data'!D157))="","",OFFSET('Sanitation Data'!$D$29,0,10*ROW('Sanitation Data'!D157)))</f>
        <v/>
      </c>
      <c r="CM163" s="330" t="str">
        <f ca="true">+IF(OFFSET('Sanitation Data'!$D$30,0,10*ROW('Sanitation Data'!D157))="","",OFFSET('Sanitation Data'!$D$30,0,10*ROW('Sanitation Data'!D157)))</f>
        <v/>
      </c>
      <c r="CN163" s="330" t="str">
        <f ca="true">+IF(OFFSET('Sanitation Data'!$D$31,0,10*ROW('Sanitation Data'!D157))="","",OFFSET('Sanitation Data'!$D$31,0,10*ROW('Sanitation Data'!D157)))</f>
        <v/>
      </c>
      <c r="CO163" s="330" t="str">
        <f ca="true">+IF(OFFSET('Sanitation Data'!$D$32,0,10*ROW('Sanitation Data'!D157))="","",OFFSET('Sanitation Data'!$D$32,0,10*ROW('Sanitation Data'!D157)))</f>
        <v/>
      </c>
      <c r="CP163" s="330" t="str">
        <f ca="true">+IF(OFFSET('Sanitation Data'!$E$28,0,10*ROW('Sanitation Data'!E157))="","",OFFSET('Sanitation Data'!$E$28,0,10*ROW('Sanitation Data'!E157)))</f>
        <v/>
      </c>
      <c r="CQ163" s="330" t="str">
        <f ca="true">+IF(OFFSET('Sanitation Data'!$E$29,0,10*ROW('Sanitation Data'!E157))="","",OFFSET('Sanitation Data'!$E$29,0,10*ROW('Sanitation Data'!E157)))</f>
        <v/>
      </c>
      <c r="CR163" s="330" t="str">
        <f ca="true">+IF(OFFSET('Sanitation Data'!$E$30,0,10*ROW('Sanitation Data'!E157))="","",OFFSET('Sanitation Data'!$E$30,0,10*ROW('Sanitation Data'!E157)))</f>
        <v/>
      </c>
      <c r="CS163" s="330" t="str">
        <f ca="true">+IF(OFFSET('Sanitation Data'!$E$31,0,10*ROW('Sanitation Data'!E157))="","",OFFSET('Sanitation Data'!$E$31,0,10*ROW('Sanitation Data'!E157)))</f>
        <v/>
      </c>
      <c r="CT163" s="330" t="str">
        <f ca="true">+IF(OFFSET('Sanitation Data'!$E$32,0,10*ROW('Sanitation Data'!E157))="","",OFFSET('Sanitation Data'!$E$32,0,10*ROW('Sanitation Data'!E157)))</f>
        <v/>
      </c>
      <c r="CU163" s="330" t="str">
        <f ca="true">+IF(OFFSET('Sanitation Data'!$F$28,0,10*ROW('Sanitation Data'!F157))="","",OFFSET('Sanitation Data'!$F$28,0,10*ROW('Sanitation Data'!F157)))</f>
        <v/>
      </c>
      <c r="CV163" s="330" t="str">
        <f ca="true">+IF(OFFSET('Sanitation Data'!$F$29,0,10*ROW('Sanitation Data'!F157))="","",OFFSET('Sanitation Data'!$F$29,0,10*ROW('Sanitation Data'!F157)))</f>
        <v/>
      </c>
      <c r="CW163" s="330" t="str">
        <f ca="true">+IF(OFFSET('Sanitation Data'!$F$30,0,10*ROW('Sanitation Data'!F157))="","",OFFSET('Sanitation Data'!$F$30,0,10*ROW('Sanitation Data'!F157)))</f>
        <v/>
      </c>
      <c r="CX163" s="330" t="str">
        <f ca="true">+IF(OFFSET('Sanitation Data'!$F$31,0,10*ROW('Sanitation Data'!F157))="","",OFFSET('Sanitation Data'!$F$31,0,10*ROW('Sanitation Data'!F157)))</f>
        <v/>
      </c>
      <c r="CY163" s="330" t="str">
        <f ca="true">+IF(OFFSET('Sanitation Data'!$F$32,0,10*ROW('Sanitation Data'!F157))="","",OFFSET('Sanitation Data'!$F$32,0,10*ROW('Sanitation Data'!F157)))</f>
        <v/>
      </c>
      <c r="CZ163" s="330" t="str">
        <f ca="true">+IF(OFFSET('Sanitation Data'!$G$28,0,10*ROW('Sanitation Data'!G157))="","",OFFSET('Sanitation Data'!$G$28,0,10*ROW('Sanitation Data'!G157)))</f>
        <v/>
      </c>
      <c r="DA163" s="330" t="str">
        <f ca="true">+IF(OFFSET('Sanitation Data'!$G$29,0,10*ROW('Sanitation Data'!G157))="","",OFFSET('Sanitation Data'!$G$29,0,10*ROW('Sanitation Data'!G157)))</f>
        <v/>
      </c>
      <c r="DB163" s="330" t="str">
        <f ca="true">+IF(OFFSET('Sanitation Data'!$G$30,0,10*ROW('Sanitation Data'!G157))="","",OFFSET('Sanitation Data'!$G$30,0,10*ROW('Sanitation Data'!G157)))</f>
        <v/>
      </c>
      <c r="DC163" s="330" t="str">
        <f ca="true">+IF(OFFSET('Sanitation Data'!$G$31,0,10*ROW('Sanitation Data'!G157))="","",OFFSET('Sanitation Data'!$G$31,0,10*ROW('Sanitation Data'!G157)))</f>
        <v/>
      </c>
      <c r="DD163" s="330" t="str">
        <f ca="true">+IF(OFFSET('Sanitation Data'!$G$32,0,10*ROW('Sanitation Data'!G157))="","",OFFSET('Sanitation Data'!$G$32,0,10*ROW('Sanitation Data'!G157)))</f>
        <v/>
      </c>
      <c r="DE163" s="330" t="str">
        <f ca="true">+IF(OFFSET('Sanitation Data'!$H$28,0,10*ROW('Sanitation Data'!H157))="","",OFFSET('Sanitation Data'!$H$28,0,10*ROW('Sanitation Data'!H157)))</f>
        <v/>
      </c>
      <c r="DF163" s="330" t="str">
        <f ca="true">+IF(OFFSET('Sanitation Data'!$H$29,0,10*ROW('Sanitation Data'!H157))="","",OFFSET('Sanitation Data'!$H$29,0,10*ROW('Sanitation Data'!H157)))</f>
        <v/>
      </c>
      <c r="DG163" s="330" t="str">
        <f ca="true">+IF(OFFSET('Sanitation Data'!$H$30,0,10*ROW('Sanitation Data'!H157))="","",OFFSET('Sanitation Data'!$H$30,0,10*ROW('Sanitation Data'!H157)))</f>
        <v/>
      </c>
      <c r="DH163" s="330" t="str">
        <f ca="true">+IF(OFFSET('Sanitation Data'!$H$31,0,10*ROW('Sanitation Data'!H157))="","",OFFSET('Sanitation Data'!$H$31,0,10*ROW('Sanitation Data'!H157)))</f>
        <v/>
      </c>
      <c r="DI163" s="330" t="str">
        <f ca="true">+IF(OFFSET('Sanitation Data'!$H$32,0,10*ROW('Sanitation Data'!H157))="","",OFFSET('Sanitation Data'!$H$32,0,10*ROW('Sanitation Data'!H157)))</f>
        <v/>
      </c>
      <c r="DJ163" s="330" t="str">
        <f ca="true">+IF(OFFSET('Sanitation Data'!$I$28,0,10*ROW('Sanitation Data'!I157))="","",OFFSET('Sanitation Data'!$I$28,0,10*ROW('Sanitation Data'!I157)))</f>
        <v/>
      </c>
      <c r="DK163" s="330" t="str">
        <f ca="true">+IF(OFFSET('Sanitation Data'!$I$29,0,10*ROW('Sanitation Data'!I157))="","",OFFSET('Sanitation Data'!$I$29,0,10*ROW('Sanitation Data'!I157)))</f>
        <v/>
      </c>
      <c r="DL163" s="330" t="str">
        <f ca="true">+IF(OFFSET('Sanitation Data'!$I$30,0,10*ROW('Sanitation Data'!I157))="","",OFFSET('Sanitation Data'!$I$30,0,10*ROW('Sanitation Data'!I157)))</f>
        <v/>
      </c>
      <c r="DM163" s="330" t="str">
        <f ca="true">+IF(OFFSET('Sanitation Data'!$I$31,0,10*ROW('Sanitation Data'!I157))="","",OFFSET('Sanitation Data'!$I$31,0,10*ROW('Sanitation Data'!I157)))</f>
        <v/>
      </c>
      <c r="DN163" s="330" t="str">
        <f ca="true">+IF(OFFSET('Sanitation Data'!$I$32,0,10*ROW('Sanitation Data'!I157))="","",OFFSET('Sanitation Data'!$I$32,0,10*ROW('Sanitation Data'!I157)))</f>
        <v/>
      </c>
      <c r="DO163" s="330" t="str">
        <f ca="true">+IF(OFFSET('Hygiene Data'!$D$11,0,10*ROW('Hygiene Data'!D157))="","",OFFSET('Hygiene Data'!$D$11,0,10*ROW('Hygiene Data'!D157)))</f>
        <v/>
      </c>
      <c r="DP163" s="330" t="str">
        <f ca="true">+IF(OFFSET('Hygiene Data'!$D$12,0,10*ROW('Hygiene Data'!D157))="","",OFFSET('Hygiene Data'!$D$12,0,10*ROW('Hygiene Data'!D157)))</f>
        <v/>
      </c>
      <c r="DQ163" s="330" t="str">
        <f ca="true">+IF(OFFSET('Hygiene Data'!$D$13,0,10*ROW('Hygiene Data'!D157))="","",OFFSET('Hygiene Data'!$D$13,0,10*ROW('Hygiene Data'!D157)))</f>
        <v/>
      </c>
      <c r="DR163" s="330" t="str">
        <f ca="true">+IF(OFFSET('Hygiene Data'!$E$11,0,10*ROW('Hygiene Data'!E157))="","",OFFSET('Hygiene Data'!$E$11,0,10*ROW('Hygiene Data'!E157)))</f>
        <v/>
      </c>
      <c r="DS163" s="330" t="str">
        <f ca="true">+IF(OFFSET('Hygiene Data'!$E$12,0,10*ROW('Hygiene Data'!E157))="","",OFFSET('Hygiene Data'!$E$12,0,10*ROW('Hygiene Data'!E157)))</f>
        <v/>
      </c>
      <c r="DT163" s="330" t="str">
        <f ca="true">+IF(OFFSET('Hygiene Data'!$E$13,0,10*ROW('Hygiene Data'!E157))="","",OFFSET('Hygiene Data'!$E$13,0,10*ROW('Hygiene Data'!E157)))</f>
        <v/>
      </c>
      <c r="DU163" s="330" t="str">
        <f ca="true">+IF(OFFSET('Hygiene Data'!$F$11,0,10*ROW('Hygiene Data'!F157))="","",OFFSET('Hygiene Data'!$F$11,0,10*ROW('Hygiene Data'!F157)))</f>
        <v/>
      </c>
      <c r="DV163" s="330" t="str">
        <f ca="true">+IF(OFFSET('Hygiene Data'!$F$12,0,10*ROW('Hygiene Data'!F157))="","",OFFSET('Hygiene Data'!$F$12,0,10*ROW('Hygiene Data'!F157)))</f>
        <v/>
      </c>
      <c r="DW163" s="330" t="str">
        <f ca="true">+IF(OFFSET('Hygiene Data'!$F$13,0,10*ROW('Hygiene Data'!F157))="","",OFFSET('Hygiene Data'!$F$13,0,10*ROW('Hygiene Data'!F157)))</f>
        <v/>
      </c>
      <c r="DX163" s="330" t="str">
        <f ca="true">+IF(OFFSET('Hygiene Data'!$G$11,0,10*ROW('Hygiene Data'!G157))="","",OFFSET('Hygiene Data'!$G$11,0,10*ROW('Hygiene Data'!G157)))</f>
        <v/>
      </c>
      <c r="DY163" s="330" t="str">
        <f ca="true">+IF(OFFSET('Hygiene Data'!$G$12,0,10*ROW('Hygiene Data'!G157))="","",OFFSET('Hygiene Data'!$G$12,0,10*ROW('Hygiene Data'!G157)))</f>
        <v/>
      </c>
      <c r="DZ163" s="330" t="str">
        <f ca="true">+IF(OFFSET('Hygiene Data'!$G$13,0,10*ROW('Hygiene Data'!G157))="","",OFFSET('Hygiene Data'!$G$13,0,10*ROW('Hygiene Data'!G157)))</f>
        <v/>
      </c>
      <c r="EA163" s="330" t="str">
        <f ca="true">+IF(OFFSET('Hygiene Data'!$H$11,0,10*ROW('Hygiene Data'!H157))="","",OFFSET('Hygiene Data'!$H$11,0,10*ROW('Hygiene Data'!H157)))</f>
        <v/>
      </c>
      <c r="EB163" s="330" t="str">
        <f ca="true">+IF(OFFSET('Hygiene Data'!$H$12,0,10*ROW('Hygiene Data'!H157))="","",OFFSET('Hygiene Data'!$H$12,0,10*ROW('Hygiene Data'!H157)))</f>
        <v/>
      </c>
      <c r="EC163" s="330" t="str">
        <f ca="true">+IF(OFFSET('Hygiene Data'!$H$13,0,10*ROW('Hygiene Data'!H157))="","",OFFSET('Hygiene Data'!$H$13,0,10*ROW('Hygiene Data'!H157)))</f>
        <v/>
      </c>
      <c r="ED163" s="330" t="str">
        <f ca="true">+IF(OFFSET('Hygiene Data'!$I$11,0,10*ROW('Hygiene Data'!I157))="","",OFFSET('Hygiene Data'!$I$11,0,10*ROW('Hygiene Data'!I157)))</f>
        <v/>
      </c>
      <c r="EE163" s="330" t="str">
        <f ca="true">+IF(OFFSET('Hygiene Data'!$I$12,0,10*ROW('Hygiene Data'!I157))="","",OFFSET('Hygiene Data'!$I$12,0,10*ROW('Hygiene Data'!I157)))</f>
        <v/>
      </c>
      <c r="EF163" s="33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90"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30"/>
      <c r="BS164" s="330" t="str">
        <f ca="true">+IF(OFFSET('Water Data'!$D$27,0,10*ROW('Water Data'!D158))="","",OFFSET('Water Data'!$D$27,0,10*ROW('Water Data'!D158)))</f>
        <v/>
      </c>
      <c r="BT164" s="330" t="str">
        <f ca="true">+IF(OFFSET('Water Data'!$D$28,0,10*ROW('Water Data'!D158))="","",OFFSET('Water Data'!$D$28,0,10*ROW('Water Data'!D158)))</f>
        <v/>
      </c>
      <c r="BU164" s="330" t="str">
        <f ca="true">+IF(OFFSET('Water Data'!$D$29,0,10*ROW('Water Data'!D158))="","",OFFSET('Water Data'!$D$29,0,10*ROW('Water Data'!D158)))</f>
        <v/>
      </c>
      <c r="BV164" s="330" t="str">
        <f ca="true">+IF(OFFSET('Water Data'!$E$27,0,10*ROW('Water Data'!E158))="","",OFFSET('Water Data'!$E$27,0,10*ROW('Water Data'!E158)))</f>
        <v/>
      </c>
      <c r="BW164" s="330" t="str">
        <f ca="true">+IF(OFFSET('Water Data'!$E$28,0,10*ROW('Water Data'!E158))="","",OFFSET('Water Data'!$E$28,0,10*ROW('Water Data'!E158)))</f>
        <v/>
      </c>
      <c r="BX164" s="330" t="str">
        <f ca="true">+IF(OFFSET('Water Data'!$E$29,0,10*ROW('Water Data'!E158))="","",OFFSET('Water Data'!$E$29,0,10*ROW('Water Data'!E158)))</f>
        <v/>
      </c>
      <c r="BY164" s="330" t="str">
        <f ca="true">+IF(OFFSET('Water Data'!$F$27,0,10*ROW('Water Data'!F158))="","",OFFSET('Water Data'!$F$27,0,10*ROW('Water Data'!F158)))</f>
        <v/>
      </c>
      <c r="BZ164" s="330" t="str">
        <f ca="true">+IF(OFFSET('Water Data'!$F$28,0,10*ROW('Water Data'!F158))="","",OFFSET('Water Data'!$F$28,0,10*ROW('Water Data'!F158)))</f>
        <v/>
      </c>
      <c r="CA164" s="330" t="str">
        <f ca="true">+IF(OFFSET('Water Data'!$F$29,0,10*ROW('Water Data'!F158))="","",OFFSET('Water Data'!$F$29,0,10*ROW('Water Data'!F158)))</f>
        <v/>
      </c>
      <c r="CB164" s="330" t="str">
        <f ca="true">+IF(OFFSET('Water Data'!$G$27,0,10*ROW('Water Data'!G158))="","",OFFSET('Water Data'!$G$27,0,10*ROW('Water Data'!G158)))</f>
        <v/>
      </c>
      <c r="CC164" s="330" t="str">
        <f ca="true">+IF(OFFSET('Water Data'!$G$28,0,10*ROW('Water Data'!G158))="","",OFFSET('Water Data'!$G$28,0,10*ROW('Water Data'!G158)))</f>
        <v/>
      </c>
      <c r="CD164" s="330" t="str">
        <f ca="true">+IF(OFFSET('Water Data'!$G$29,0,10*ROW('Water Data'!G158))="","",OFFSET('Water Data'!$G$29,0,10*ROW('Water Data'!G158)))</f>
        <v/>
      </c>
      <c r="CE164" s="330" t="str">
        <f ca="true">+IF(OFFSET('Water Data'!$H$27,0,10*ROW('Water Data'!H158))="","",OFFSET('Water Data'!$H$27,0,10*ROW('Water Data'!H158)))</f>
        <v/>
      </c>
      <c r="CF164" s="330" t="str">
        <f ca="true">+IF(OFFSET('Water Data'!$H$28,0,10*ROW('Water Data'!H158))="","",OFFSET('Water Data'!$H$28,0,10*ROW('Water Data'!H158)))</f>
        <v/>
      </c>
      <c r="CG164" s="330" t="str">
        <f ca="true">+IF(OFFSET('Water Data'!$H$29,0,10*ROW('Water Data'!H158))="","",OFFSET('Water Data'!$H$29,0,10*ROW('Water Data'!H158)))</f>
        <v/>
      </c>
      <c r="CH164" s="330" t="str">
        <f ca="true">+IF(OFFSET('Water Data'!$I$27,0,10*ROW('Water Data'!I158))="","",OFFSET('Water Data'!$I$27,0,10*ROW('Water Data'!I158)))</f>
        <v/>
      </c>
      <c r="CI164" s="330" t="str">
        <f ca="true">+IF(OFFSET('Water Data'!$I$28,0,10*ROW('Water Data'!I158))="","",OFFSET('Water Data'!$I$28,0,10*ROW('Water Data'!I158)))</f>
        <v/>
      </c>
      <c r="CJ164" s="330" t="str">
        <f ca="true">+IF(OFFSET('Water Data'!$I$29,0,10*ROW('Water Data'!I158))="","",OFFSET('Water Data'!$I$29,0,10*ROW('Water Data'!I158)))</f>
        <v/>
      </c>
      <c r="CK164" s="330" t="str">
        <f ca="true">+IF(OFFSET('Sanitation Data'!$D$28,0,10*ROW('Sanitation Data'!D158))="","",OFFSET('Sanitation Data'!$D$28,0,10*ROW('Sanitation Data'!D158)))</f>
        <v/>
      </c>
      <c r="CL164" s="330" t="str">
        <f ca="true">+IF(OFFSET('Sanitation Data'!$D$29,0,10*ROW('Sanitation Data'!D158))="","",OFFSET('Sanitation Data'!$D$29,0,10*ROW('Sanitation Data'!D158)))</f>
        <v/>
      </c>
      <c r="CM164" s="330" t="str">
        <f ca="true">+IF(OFFSET('Sanitation Data'!$D$30,0,10*ROW('Sanitation Data'!D158))="","",OFFSET('Sanitation Data'!$D$30,0,10*ROW('Sanitation Data'!D158)))</f>
        <v/>
      </c>
      <c r="CN164" s="330" t="str">
        <f ca="true">+IF(OFFSET('Sanitation Data'!$D$31,0,10*ROW('Sanitation Data'!D158))="","",OFFSET('Sanitation Data'!$D$31,0,10*ROW('Sanitation Data'!D158)))</f>
        <v/>
      </c>
      <c r="CO164" s="330" t="str">
        <f ca="true">+IF(OFFSET('Sanitation Data'!$D$32,0,10*ROW('Sanitation Data'!D158))="","",OFFSET('Sanitation Data'!$D$32,0,10*ROW('Sanitation Data'!D158)))</f>
        <v/>
      </c>
      <c r="CP164" s="330" t="str">
        <f ca="true">+IF(OFFSET('Sanitation Data'!$E$28,0,10*ROW('Sanitation Data'!E158))="","",OFFSET('Sanitation Data'!$E$28,0,10*ROW('Sanitation Data'!E158)))</f>
        <v/>
      </c>
      <c r="CQ164" s="330" t="str">
        <f ca="true">+IF(OFFSET('Sanitation Data'!$E$29,0,10*ROW('Sanitation Data'!E158))="","",OFFSET('Sanitation Data'!$E$29,0,10*ROW('Sanitation Data'!E158)))</f>
        <v/>
      </c>
      <c r="CR164" s="330" t="str">
        <f ca="true">+IF(OFFSET('Sanitation Data'!$E$30,0,10*ROW('Sanitation Data'!E158))="","",OFFSET('Sanitation Data'!$E$30,0,10*ROW('Sanitation Data'!E158)))</f>
        <v/>
      </c>
      <c r="CS164" s="330" t="str">
        <f ca="true">+IF(OFFSET('Sanitation Data'!$E$31,0,10*ROW('Sanitation Data'!E158))="","",OFFSET('Sanitation Data'!$E$31,0,10*ROW('Sanitation Data'!E158)))</f>
        <v/>
      </c>
      <c r="CT164" s="330" t="str">
        <f ca="true">+IF(OFFSET('Sanitation Data'!$E$32,0,10*ROW('Sanitation Data'!E158))="","",OFFSET('Sanitation Data'!$E$32,0,10*ROW('Sanitation Data'!E158)))</f>
        <v/>
      </c>
      <c r="CU164" s="330" t="str">
        <f ca="true">+IF(OFFSET('Sanitation Data'!$F$28,0,10*ROW('Sanitation Data'!F158))="","",OFFSET('Sanitation Data'!$F$28,0,10*ROW('Sanitation Data'!F158)))</f>
        <v/>
      </c>
      <c r="CV164" s="330" t="str">
        <f ca="true">+IF(OFFSET('Sanitation Data'!$F$29,0,10*ROW('Sanitation Data'!F158))="","",OFFSET('Sanitation Data'!$F$29,0,10*ROW('Sanitation Data'!F158)))</f>
        <v/>
      </c>
      <c r="CW164" s="330" t="str">
        <f ca="true">+IF(OFFSET('Sanitation Data'!$F$30,0,10*ROW('Sanitation Data'!F158))="","",OFFSET('Sanitation Data'!$F$30,0,10*ROW('Sanitation Data'!F158)))</f>
        <v/>
      </c>
      <c r="CX164" s="330" t="str">
        <f ca="true">+IF(OFFSET('Sanitation Data'!$F$31,0,10*ROW('Sanitation Data'!F158))="","",OFFSET('Sanitation Data'!$F$31,0,10*ROW('Sanitation Data'!F158)))</f>
        <v/>
      </c>
      <c r="CY164" s="330" t="str">
        <f ca="true">+IF(OFFSET('Sanitation Data'!$F$32,0,10*ROW('Sanitation Data'!F158))="","",OFFSET('Sanitation Data'!$F$32,0,10*ROW('Sanitation Data'!F158)))</f>
        <v/>
      </c>
      <c r="CZ164" s="330" t="str">
        <f ca="true">+IF(OFFSET('Sanitation Data'!$G$28,0,10*ROW('Sanitation Data'!G158))="","",OFFSET('Sanitation Data'!$G$28,0,10*ROW('Sanitation Data'!G158)))</f>
        <v/>
      </c>
      <c r="DA164" s="330" t="str">
        <f ca="true">+IF(OFFSET('Sanitation Data'!$G$29,0,10*ROW('Sanitation Data'!G158))="","",OFFSET('Sanitation Data'!$G$29,0,10*ROW('Sanitation Data'!G158)))</f>
        <v/>
      </c>
      <c r="DB164" s="330" t="str">
        <f ca="true">+IF(OFFSET('Sanitation Data'!$G$30,0,10*ROW('Sanitation Data'!G158))="","",OFFSET('Sanitation Data'!$G$30,0,10*ROW('Sanitation Data'!G158)))</f>
        <v/>
      </c>
      <c r="DC164" s="330" t="str">
        <f ca="true">+IF(OFFSET('Sanitation Data'!$G$31,0,10*ROW('Sanitation Data'!G158))="","",OFFSET('Sanitation Data'!$G$31,0,10*ROW('Sanitation Data'!G158)))</f>
        <v/>
      </c>
      <c r="DD164" s="330" t="str">
        <f ca="true">+IF(OFFSET('Sanitation Data'!$G$32,0,10*ROW('Sanitation Data'!G158))="","",OFFSET('Sanitation Data'!$G$32,0,10*ROW('Sanitation Data'!G158)))</f>
        <v/>
      </c>
      <c r="DE164" s="330" t="str">
        <f ca="true">+IF(OFFSET('Sanitation Data'!$H$28,0,10*ROW('Sanitation Data'!H158))="","",OFFSET('Sanitation Data'!$H$28,0,10*ROW('Sanitation Data'!H158)))</f>
        <v/>
      </c>
      <c r="DF164" s="330" t="str">
        <f ca="true">+IF(OFFSET('Sanitation Data'!$H$29,0,10*ROW('Sanitation Data'!H158))="","",OFFSET('Sanitation Data'!$H$29,0,10*ROW('Sanitation Data'!H158)))</f>
        <v/>
      </c>
      <c r="DG164" s="330" t="str">
        <f ca="true">+IF(OFFSET('Sanitation Data'!$H$30,0,10*ROW('Sanitation Data'!H158))="","",OFFSET('Sanitation Data'!$H$30,0,10*ROW('Sanitation Data'!H158)))</f>
        <v/>
      </c>
      <c r="DH164" s="330" t="str">
        <f ca="true">+IF(OFFSET('Sanitation Data'!$H$31,0,10*ROW('Sanitation Data'!H158))="","",OFFSET('Sanitation Data'!$H$31,0,10*ROW('Sanitation Data'!H158)))</f>
        <v/>
      </c>
      <c r="DI164" s="330" t="str">
        <f ca="true">+IF(OFFSET('Sanitation Data'!$H$32,0,10*ROW('Sanitation Data'!H158))="","",OFFSET('Sanitation Data'!$H$32,0,10*ROW('Sanitation Data'!H158)))</f>
        <v/>
      </c>
      <c r="DJ164" s="330" t="str">
        <f ca="true">+IF(OFFSET('Sanitation Data'!$I$28,0,10*ROW('Sanitation Data'!I158))="","",OFFSET('Sanitation Data'!$I$28,0,10*ROW('Sanitation Data'!I158)))</f>
        <v/>
      </c>
      <c r="DK164" s="330" t="str">
        <f ca="true">+IF(OFFSET('Sanitation Data'!$I$29,0,10*ROW('Sanitation Data'!I158))="","",OFFSET('Sanitation Data'!$I$29,0,10*ROW('Sanitation Data'!I158)))</f>
        <v/>
      </c>
      <c r="DL164" s="330" t="str">
        <f ca="true">+IF(OFFSET('Sanitation Data'!$I$30,0,10*ROW('Sanitation Data'!I158))="","",OFFSET('Sanitation Data'!$I$30,0,10*ROW('Sanitation Data'!I158)))</f>
        <v/>
      </c>
      <c r="DM164" s="330" t="str">
        <f ca="true">+IF(OFFSET('Sanitation Data'!$I$31,0,10*ROW('Sanitation Data'!I158))="","",OFFSET('Sanitation Data'!$I$31,0,10*ROW('Sanitation Data'!I158)))</f>
        <v/>
      </c>
      <c r="DN164" s="330" t="str">
        <f ca="true">+IF(OFFSET('Sanitation Data'!$I$32,0,10*ROW('Sanitation Data'!I158))="","",OFFSET('Sanitation Data'!$I$32,0,10*ROW('Sanitation Data'!I158)))</f>
        <v/>
      </c>
      <c r="DO164" s="330" t="str">
        <f ca="true">+IF(OFFSET('Hygiene Data'!$D$11,0,10*ROW('Hygiene Data'!D158))="","",OFFSET('Hygiene Data'!$D$11,0,10*ROW('Hygiene Data'!D158)))</f>
        <v/>
      </c>
      <c r="DP164" s="330" t="str">
        <f ca="true">+IF(OFFSET('Hygiene Data'!$D$12,0,10*ROW('Hygiene Data'!D158))="","",OFFSET('Hygiene Data'!$D$12,0,10*ROW('Hygiene Data'!D158)))</f>
        <v/>
      </c>
      <c r="DQ164" s="330" t="str">
        <f ca="true">+IF(OFFSET('Hygiene Data'!$D$13,0,10*ROW('Hygiene Data'!D158))="","",OFFSET('Hygiene Data'!$D$13,0,10*ROW('Hygiene Data'!D158)))</f>
        <v/>
      </c>
      <c r="DR164" s="330" t="str">
        <f ca="true">+IF(OFFSET('Hygiene Data'!$E$11,0,10*ROW('Hygiene Data'!E158))="","",OFFSET('Hygiene Data'!$E$11,0,10*ROW('Hygiene Data'!E158)))</f>
        <v/>
      </c>
      <c r="DS164" s="330" t="str">
        <f ca="true">+IF(OFFSET('Hygiene Data'!$E$12,0,10*ROW('Hygiene Data'!E158))="","",OFFSET('Hygiene Data'!$E$12,0,10*ROW('Hygiene Data'!E158)))</f>
        <v/>
      </c>
      <c r="DT164" s="330" t="str">
        <f ca="true">+IF(OFFSET('Hygiene Data'!$E$13,0,10*ROW('Hygiene Data'!E158))="","",OFFSET('Hygiene Data'!$E$13,0,10*ROW('Hygiene Data'!E158)))</f>
        <v/>
      </c>
      <c r="DU164" s="330" t="str">
        <f ca="true">+IF(OFFSET('Hygiene Data'!$F$11,0,10*ROW('Hygiene Data'!F158))="","",OFFSET('Hygiene Data'!$F$11,0,10*ROW('Hygiene Data'!F158)))</f>
        <v/>
      </c>
      <c r="DV164" s="330" t="str">
        <f ca="true">+IF(OFFSET('Hygiene Data'!$F$12,0,10*ROW('Hygiene Data'!F158))="","",OFFSET('Hygiene Data'!$F$12,0,10*ROW('Hygiene Data'!F158)))</f>
        <v/>
      </c>
      <c r="DW164" s="330" t="str">
        <f ca="true">+IF(OFFSET('Hygiene Data'!$F$13,0,10*ROW('Hygiene Data'!F158))="","",OFFSET('Hygiene Data'!$F$13,0,10*ROW('Hygiene Data'!F158)))</f>
        <v/>
      </c>
      <c r="DX164" s="330" t="str">
        <f ca="true">+IF(OFFSET('Hygiene Data'!$G$11,0,10*ROW('Hygiene Data'!G158))="","",OFFSET('Hygiene Data'!$G$11,0,10*ROW('Hygiene Data'!G158)))</f>
        <v/>
      </c>
      <c r="DY164" s="330" t="str">
        <f ca="true">+IF(OFFSET('Hygiene Data'!$G$12,0,10*ROW('Hygiene Data'!G158))="","",OFFSET('Hygiene Data'!$G$12,0,10*ROW('Hygiene Data'!G158)))</f>
        <v/>
      </c>
      <c r="DZ164" s="330" t="str">
        <f ca="true">+IF(OFFSET('Hygiene Data'!$G$13,0,10*ROW('Hygiene Data'!G158))="","",OFFSET('Hygiene Data'!$G$13,0,10*ROW('Hygiene Data'!G158)))</f>
        <v/>
      </c>
      <c r="EA164" s="330" t="str">
        <f ca="true">+IF(OFFSET('Hygiene Data'!$H$11,0,10*ROW('Hygiene Data'!H158))="","",OFFSET('Hygiene Data'!$H$11,0,10*ROW('Hygiene Data'!H158)))</f>
        <v/>
      </c>
      <c r="EB164" s="330" t="str">
        <f ca="true">+IF(OFFSET('Hygiene Data'!$H$12,0,10*ROW('Hygiene Data'!H158))="","",OFFSET('Hygiene Data'!$H$12,0,10*ROW('Hygiene Data'!H158)))</f>
        <v/>
      </c>
      <c r="EC164" s="330" t="str">
        <f ca="true">+IF(OFFSET('Hygiene Data'!$H$13,0,10*ROW('Hygiene Data'!H158))="","",OFFSET('Hygiene Data'!$H$13,0,10*ROW('Hygiene Data'!H158)))</f>
        <v/>
      </c>
      <c r="ED164" s="330" t="str">
        <f ca="true">+IF(OFFSET('Hygiene Data'!$I$11,0,10*ROW('Hygiene Data'!I158))="","",OFFSET('Hygiene Data'!$I$11,0,10*ROW('Hygiene Data'!I158)))</f>
        <v/>
      </c>
      <c r="EE164" s="330" t="str">
        <f ca="true">+IF(OFFSET('Hygiene Data'!$I$12,0,10*ROW('Hygiene Data'!I158))="","",OFFSET('Hygiene Data'!$I$12,0,10*ROW('Hygiene Data'!I158)))</f>
        <v/>
      </c>
      <c r="EF164" s="33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90"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30"/>
      <c r="BS165" s="330" t="str">
        <f ca="true">+IF(OFFSET('Water Data'!$D$27,0,10*ROW('Water Data'!D159))="","",OFFSET('Water Data'!$D$27,0,10*ROW('Water Data'!D159)))</f>
        <v/>
      </c>
      <c r="BT165" s="330" t="str">
        <f ca="true">+IF(OFFSET('Water Data'!$D$28,0,10*ROW('Water Data'!D159))="","",OFFSET('Water Data'!$D$28,0,10*ROW('Water Data'!D159)))</f>
        <v/>
      </c>
      <c r="BU165" s="330" t="str">
        <f ca="true">+IF(OFFSET('Water Data'!$D$29,0,10*ROW('Water Data'!D159))="","",OFFSET('Water Data'!$D$29,0,10*ROW('Water Data'!D159)))</f>
        <v/>
      </c>
      <c r="BV165" s="330" t="str">
        <f ca="true">+IF(OFFSET('Water Data'!$E$27,0,10*ROW('Water Data'!E159))="","",OFFSET('Water Data'!$E$27,0,10*ROW('Water Data'!E159)))</f>
        <v/>
      </c>
      <c r="BW165" s="330" t="str">
        <f ca="true">+IF(OFFSET('Water Data'!$E$28,0,10*ROW('Water Data'!E159))="","",OFFSET('Water Data'!$E$28,0,10*ROW('Water Data'!E159)))</f>
        <v/>
      </c>
      <c r="BX165" s="330" t="str">
        <f ca="true">+IF(OFFSET('Water Data'!$E$29,0,10*ROW('Water Data'!E159))="","",OFFSET('Water Data'!$E$29,0,10*ROW('Water Data'!E159)))</f>
        <v/>
      </c>
      <c r="BY165" s="330" t="str">
        <f ca="true">+IF(OFFSET('Water Data'!$F$27,0,10*ROW('Water Data'!F159))="","",OFFSET('Water Data'!$F$27,0,10*ROW('Water Data'!F159)))</f>
        <v/>
      </c>
      <c r="BZ165" s="330" t="str">
        <f ca="true">+IF(OFFSET('Water Data'!$F$28,0,10*ROW('Water Data'!F159))="","",OFFSET('Water Data'!$F$28,0,10*ROW('Water Data'!F159)))</f>
        <v/>
      </c>
      <c r="CA165" s="330" t="str">
        <f ca="true">+IF(OFFSET('Water Data'!$F$29,0,10*ROW('Water Data'!F159))="","",OFFSET('Water Data'!$F$29,0,10*ROW('Water Data'!F159)))</f>
        <v/>
      </c>
      <c r="CB165" s="330" t="str">
        <f ca="true">+IF(OFFSET('Water Data'!$G$27,0,10*ROW('Water Data'!G159))="","",OFFSET('Water Data'!$G$27,0,10*ROW('Water Data'!G159)))</f>
        <v/>
      </c>
      <c r="CC165" s="330" t="str">
        <f ca="true">+IF(OFFSET('Water Data'!$G$28,0,10*ROW('Water Data'!G159))="","",OFFSET('Water Data'!$G$28,0,10*ROW('Water Data'!G159)))</f>
        <v/>
      </c>
      <c r="CD165" s="330" t="str">
        <f ca="true">+IF(OFFSET('Water Data'!$G$29,0,10*ROW('Water Data'!G159))="","",OFFSET('Water Data'!$G$29,0,10*ROW('Water Data'!G159)))</f>
        <v/>
      </c>
      <c r="CE165" s="330" t="str">
        <f ca="true">+IF(OFFSET('Water Data'!$H$27,0,10*ROW('Water Data'!H159))="","",OFFSET('Water Data'!$H$27,0,10*ROW('Water Data'!H159)))</f>
        <v/>
      </c>
      <c r="CF165" s="330" t="str">
        <f ca="true">+IF(OFFSET('Water Data'!$H$28,0,10*ROW('Water Data'!H159))="","",OFFSET('Water Data'!$H$28,0,10*ROW('Water Data'!H159)))</f>
        <v/>
      </c>
      <c r="CG165" s="330" t="str">
        <f ca="true">+IF(OFFSET('Water Data'!$H$29,0,10*ROW('Water Data'!H159))="","",OFFSET('Water Data'!$H$29,0,10*ROW('Water Data'!H159)))</f>
        <v/>
      </c>
      <c r="CH165" s="330" t="str">
        <f ca="true">+IF(OFFSET('Water Data'!$I$27,0,10*ROW('Water Data'!I159))="","",OFFSET('Water Data'!$I$27,0,10*ROW('Water Data'!I159)))</f>
        <v/>
      </c>
      <c r="CI165" s="330" t="str">
        <f ca="true">+IF(OFFSET('Water Data'!$I$28,0,10*ROW('Water Data'!I159))="","",OFFSET('Water Data'!$I$28,0,10*ROW('Water Data'!I159)))</f>
        <v/>
      </c>
      <c r="CJ165" s="330" t="str">
        <f ca="true">+IF(OFFSET('Water Data'!$I$29,0,10*ROW('Water Data'!I159))="","",OFFSET('Water Data'!$I$29,0,10*ROW('Water Data'!I159)))</f>
        <v/>
      </c>
      <c r="CK165" s="330" t="str">
        <f ca="true">+IF(OFFSET('Sanitation Data'!$D$28,0,10*ROW('Sanitation Data'!D159))="","",OFFSET('Sanitation Data'!$D$28,0,10*ROW('Sanitation Data'!D159)))</f>
        <v/>
      </c>
      <c r="CL165" s="330" t="str">
        <f ca="true">+IF(OFFSET('Sanitation Data'!$D$29,0,10*ROW('Sanitation Data'!D159))="","",OFFSET('Sanitation Data'!$D$29,0,10*ROW('Sanitation Data'!D159)))</f>
        <v/>
      </c>
      <c r="CM165" s="330" t="str">
        <f ca="true">+IF(OFFSET('Sanitation Data'!$D$30,0,10*ROW('Sanitation Data'!D159))="","",OFFSET('Sanitation Data'!$D$30,0,10*ROW('Sanitation Data'!D159)))</f>
        <v/>
      </c>
      <c r="CN165" s="330" t="str">
        <f ca="true">+IF(OFFSET('Sanitation Data'!$D$31,0,10*ROW('Sanitation Data'!D159))="","",OFFSET('Sanitation Data'!$D$31,0,10*ROW('Sanitation Data'!D159)))</f>
        <v/>
      </c>
      <c r="CO165" s="330" t="str">
        <f ca="true">+IF(OFFSET('Sanitation Data'!$D$32,0,10*ROW('Sanitation Data'!D159))="","",OFFSET('Sanitation Data'!$D$32,0,10*ROW('Sanitation Data'!D159)))</f>
        <v/>
      </c>
      <c r="CP165" s="330" t="str">
        <f ca="true">+IF(OFFSET('Sanitation Data'!$E$28,0,10*ROW('Sanitation Data'!E159))="","",OFFSET('Sanitation Data'!$E$28,0,10*ROW('Sanitation Data'!E159)))</f>
        <v/>
      </c>
      <c r="CQ165" s="330" t="str">
        <f ca="true">+IF(OFFSET('Sanitation Data'!$E$29,0,10*ROW('Sanitation Data'!E159))="","",OFFSET('Sanitation Data'!$E$29,0,10*ROW('Sanitation Data'!E159)))</f>
        <v/>
      </c>
      <c r="CR165" s="330" t="str">
        <f ca="true">+IF(OFFSET('Sanitation Data'!$E$30,0,10*ROW('Sanitation Data'!E159))="","",OFFSET('Sanitation Data'!$E$30,0,10*ROW('Sanitation Data'!E159)))</f>
        <v/>
      </c>
      <c r="CS165" s="330" t="str">
        <f ca="true">+IF(OFFSET('Sanitation Data'!$E$31,0,10*ROW('Sanitation Data'!E159))="","",OFFSET('Sanitation Data'!$E$31,0,10*ROW('Sanitation Data'!E159)))</f>
        <v/>
      </c>
      <c r="CT165" s="330" t="str">
        <f ca="true">+IF(OFFSET('Sanitation Data'!$E$32,0,10*ROW('Sanitation Data'!E159))="","",OFFSET('Sanitation Data'!$E$32,0,10*ROW('Sanitation Data'!E159)))</f>
        <v/>
      </c>
      <c r="CU165" s="330" t="str">
        <f ca="true">+IF(OFFSET('Sanitation Data'!$F$28,0,10*ROW('Sanitation Data'!F159))="","",OFFSET('Sanitation Data'!$F$28,0,10*ROW('Sanitation Data'!F159)))</f>
        <v/>
      </c>
      <c r="CV165" s="330" t="str">
        <f ca="true">+IF(OFFSET('Sanitation Data'!$F$29,0,10*ROW('Sanitation Data'!F159))="","",OFFSET('Sanitation Data'!$F$29,0,10*ROW('Sanitation Data'!F159)))</f>
        <v/>
      </c>
      <c r="CW165" s="330" t="str">
        <f ca="true">+IF(OFFSET('Sanitation Data'!$F$30,0,10*ROW('Sanitation Data'!F159))="","",OFFSET('Sanitation Data'!$F$30,0,10*ROW('Sanitation Data'!F159)))</f>
        <v/>
      </c>
      <c r="CX165" s="330" t="str">
        <f ca="true">+IF(OFFSET('Sanitation Data'!$F$31,0,10*ROW('Sanitation Data'!F159))="","",OFFSET('Sanitation Data'!$F$31,0,10*ROW('Sanitation Data'!F159)))</f>
        <v/>
      </c>
      <c r="CY165" s="330" t="str">
        <f ca="true">+IF(OFFSET('Sanitation Data'!$F$32,0,10*ROW('Sanitation Data'!F159))="","",OFFSET('Sanitation Data'!$F$32,0,10*ROW('Sanitation Data'!F159)))</f>
        <v/>
      </c>
      <c r="CZ165" s="330" t="str">
        <f ca="true">+IF(OFFSET('Sanitation Data'!$G$28,0,10*ROW('Sanitation Data'!G159))="","",OFFSET('Sanitation Data'!$G$28,0,10*ROW('Sanitation Data'!G159)))</f>
        <v/>
      </c>
      <c r="DA165" s="330" t="str">
        <f ca="true">+IF(OFFSET('Sanitation Data'!$G$29,0,10*ROW('Sanitation Data'!G159))="","",OFFSET('Sanitation Data'!$G$29,0,10*ROW('Sanitation Data'!G159)))</f>
        <v/>
      </c>
      <c r="DB165" s="330" t="str">
        <f ca="true">+IF(OFFSET('Sanitation Data'!$G$30,0,10*ROW('Sanitation Data'!G159))="","",OFFSET('Sanitation Data'!$G$30,0,10*ROW('Sanitation Data'!G159)))</f>
        <v/>
      </c>
      <c r="DC165" s="330" t="str">
        <f ca="true">+IF(OFFSET('Sanitation Data'!$G$31,0,10*ROW('Sanitation Data'!G159))="","",OFFSET('Sanitation Data'!$G$31,0,10*ROW('Sanitation Data'!G159)))</f>
        <v/>
      </c>
      <c r="DD165" s="330" t="str">
        <f ca="true">+IF(OFFSET('Sanitation Data'!$G$32,0,10*ROW('Sanitation Data'!G159))="","",OFFSET('Sanitation Data'!$G$32,0,10*ROW('Sanitation Data'!G159)))</f>
        <v/>
      </c>
      <c r="DE165" s="330" t="str">
        <f ca="true">+IF(OFFSET('Sanitation Data'!$H$28,0,10*ROW('Sanitation Data'!H159))="","",OFFSET('Sanitation Data'!$H$28,0,10*ROW('Sanitation Data'!H159)))</f>
        <v/>
      </c>
      <c r="DF165" s="330" t="str">
        <f ca="true">+IF(OFFSET('Sanitation Data'!$H$29,0,10*ROW('Sanitation Data'!H159))="","",OFFSET('Sanitation Data'!$H$29,0,10*ROW('Sanitation Data'!H159)))</f>
        <v/>
      </c>
      <c r="DG165" s="330" t="str">
        <f ca="true">+IF(OFFSET('Sanitation Data'!$H$30,0,10*ROW('Sanitation Data'!H159))="","",OFFSET('Sanitation Data'!$H$30,0,10*ROW('Sanitation Data'!H159)))</f>
        <v/>
      </c>
      <c r="DH165" s="330" t="str">
        <f ca="true">+IF(OFFSET('Sanitation Data'!$H$31,0,10*ROW('Sanitation Data'!H159))="","",OFFSET('Sanitation Data'!$H$31,0,10*ROW('Sanitation Data'!H159)))</f>
        <v/>
      </c>
      <c r="DI165" s="330" t="str">
        <f ca="true">+IF(OFFSET('Sanitation Data'!$H$32,0,10*ROW('Sanitation Data'!H159))="","",OFFSET('Sanitation Data'!$H$32,0,10*ROW('Sanitation Data'!H159)))</f>
        <v/>
      </c>
      <c r="DJ165" s="330" t="str">
        <f ca="true">+IF(OFFSET('Sanitation Data'!$I$28,0,10*ROW('Sanitation Data'!I159))="","",OFFSET('Sanitation Data'!$I$28,0,10*ROW('Sanitation Data'!I159)))</f>
        <v/>
      </c>
      <c r="DK165" s="330" t="str">
        <f ca="true">+IF(OFFSET('Sanitation Data'!$I$29,0,10*ROW('Sanitation Data'!I159))="","",OFFSET('Sanitation Data'!$I$29,0,10*ROW('Sanitation Data'!I159)))</f>
        <v/>
      </c>
      <c r="DL165" s="330" t="str">
        <f ca="true">+IF(OFFSET('Sanitation Data'!$I$30,0,10*ROW('Sanitation Data'!I159))="","",OFFSET('Sanitation Data'!$I$30,0,10*ROW('Sanitation Data'!I159)))</f>
        <v/>
      </c>
      <c r="DM165" s="330" t="str">
        <f ca="true">+IF(OFFSET('Sanitation Data'!$I$31,0,10*ROW('Sanitation Data'!I159))="","",OFFSET('Sanitation Data'!$I$31,0,10*ROW('Sanitation Data'!I159)))</f>
        <v/>
      </c>
      <c r="DN165" s="330" t="str">
        <f ca="true">+IF(OFFSET('Sanitation Data'!$I$32,0,10*ROW('Sanitation Data'!I159))="","",OFFSET('Sanitation Data'!$I$32,0,10*ROW('Sanitation Data'!I159)))</f>
        <v/>
      </c>
      <c r="DO165" s="330" t="str">
        <f ca="true">+IF(OFFSET('Hygiene Data'!$D$11,0,10*ROW('Hygiene Data'!D159))="","",OFFSET('Hygiene Data'!$D$11,0,10*ROW('Hygiene Data'!D159)))</f>
        <v/>
      </c>
      <c r="DP165" s="330" t="str">
        <f ca="true">+IF(OFFSET('Hygiene Data'!$D$12,0,10*ROW('Hygiene Data'!D159))="","",OFFSET('Hygiene Data'!$D$12,0,10*ROW('Hygiene Data'!D159)))</f>
        <v/>
      </c>
      <c r="DQ165" s="330" t="str">
        <f ca="true">+IF(OFFSET('Hygiene Data'!$D$13,0,10*ROW('Hygiene Data'!D159))="","",OFFSET('Hygiene Data'!$D$13,0,10*ROW('Hygiene Data'!D159)))</f>
        <v/>
      </c>
      <c r="DR165" s="330" t="str">
        <f ca="true">+IF(OFFSET('Hygiene Data'!$E$11,0,10*ROW('Hygiene Data'!E159))="","",OFFSET('Hygiene Data'!$E$11,0,10*ROW('Hygiene Data'!E159)))</f>
        <v/>
      </c>
      <c r="DS165" s="330" t="str">
        <f ca="true">+IF(OFFSET('Hygiene Data'!$E$12,0,10*ROW('Hygiene Data'!E159))="","",OFFSET('Hygiene Data'!$E$12,0,10*ROW('Hygiene Data'!E159)))</f>
        <v/>
      </c>
      <c r="DT165" s="330" t="str">
        <f ca="true">+IF(OFFSET('Hygiene Data'!$E$13,0,10*ROW('Hygiene Data'!E159))="","",OFFSET('Hygiene Data'!$E$13,0,10*ROW('Hygiene Data'!E159)))</f>
        <v/>
      </c>
      <c r="DU165" s="330" t="str">
        <f ca="true">+IF(OFFSET('Hygiene Data'!$F$11,0,10*ROW('Hygiene Data'!F159))="","",OFFSET('Hygiene Data'!$F$11,0,10*ROW('Hygiene Data'!F159)))</f>
        <v/>
      </c>
      <c r="DV165" s="330" t="str">
        <f ca="true">+IF(OFFSET('Hygiene Data'!$F$12,0,10*ROW('Hygiene Data'!F159))="","",OFFSET('Hygiene Data'!$F$12,0,10*ROW('Hygiene Data'!F159)))</f>
        <v/>
      </c>
      <c r="DW165" s="330" t="str">
        <f ca="true">+IF(OFFSET('Hygiene Data'!$F$13,0,10*ROW('Hygiene Data'!F159))="","",OFFSET('Hygiene Data'!$F$13,0,10*ROW('Hygiene Data'!F159)))</f>
        <v/>
      </c>
      <c r="DX165" s="330" t="str">
        <f ca="true">+IF(OFFSET('Hygiene Data'!$G$11,0,10*ROW('Hygiene Data'!G159))="","",OFFSET('Hygiene Data'!$G$11,0,10*ROW('Hygiene Data'!G159)))</f>
        <v/>
      </c>
      <c r="DY165" s="330" t="str">
        <f ca="true">+IF(OFFSET('Hygiene Data'!$G$12,0,10*ROW('Hygiene Data'!G159))="","",OFFSET('Hygiene Data'!$G$12,0,10*ROW('Hygiene Data'!G159)))</f>
        <v/>
      </c>
      <c r="DZ165" s="330" t="str">
        <f ca="true">+IF(OFFSET('Hygiene Data'!$G$13,0,10*ROW('Hygiene Data'!G159))="","",OFFSET('Hygiene Data'!$G$13,0,10*ROW('Hygiene Data'!G159)))</f>
        <v/>
      </c>
      <c r="EA165" s="330" t="str">
        <f ca="true">+IF(OFFSET('Hygiene Data'!$H$11,0,10*ROW('Hygiene Data'!H159))="","",OFFSET('Hygiene Data'!$H$11,0,10*ROW('Hygiene Data'!H159)))</f>
        <v/>
      </c>
      <c r="EB165" s="330" t="str">
        <f ca="true">+IF(OFFSET('Hygiene Data'!$H$12,0,10*ROW('Hygiene Data'!H159))="","",OFFSET('Hygiene Data'!$H$12,0,10*ROW('Hygiene Data'!H159)))</f>
        <v/>
      </c>
      <c r="EC165" s="330" t="str">
        <f ca="true">+IF(OFFSET('Hygiene Data'!$H$13,0,10*ROW('Hygiene Data'!H159))="","",OFFSET('Hygiene Data'!$H$13,0,10*ROW('Hygiene Data'!H159)))</f>
        <v/>
      </c>
      <c r="ED165" s="330" t="str">
        <f ca="true">+IF(OFFSET('Hygiene Data'!$I$11,0,10*ROW('Hygiene Data'!I159))="","",OFFSET('Hygiene Data'!$I$11,0,10*ROW('Hygiene Data'!I159)))</f>
        <v/>
      </c>
      <c r="EE165" s="330" t="str">
        <f ca="true">+IF(OFFSET('Hygiene Data'!$I$12,0,10*ROW('Hygiene Data'!I159))="","",OFFSET('Hygiene Data'!$I$12,0,10*ROW('Hygiene Data'!I159)))</f>
        <v/>
      </c>
      <c r="EF165" s="33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90"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30"/>
      <c r="BS166" s="330" t="str">
        <f ca="true">+IF(OFFSET('Water Data'!$D$27,0,10*ROW('Water Data'!D160))="","",OFFSET('Water Data'!$D$27,0,10*ROW('Water Data'!D160)))</f>
        <v/>
      </c>
      <c r="BT166" s="330" t="str">
        <f ca="true">+IF(OFFSET('Water Data'!$D$28,0,10*ROW('Water Data'!D160))="","",OFFSET('Water Data'!$D$28,0,10*ROW('Water Data'!D160)))</f>
        <v/>
      </c>
      <c r="BU166" s="330" t="str">
        <f ca="true">+IF(OFFSET('Water Data'!$D$29,0,10*ROW('Water Data'!D160))="","",OFFSET('Water Data'!$D$29,0,10*ROW('Water Data'!D160)))</f>
        <v/>
      </c>
      <c r="BV166" s="330" t="str">
        <f ca="true">+IF(OFFSET('Water Data'!$E$27,0,10*ROW('Water Data'!E160))="","",OFFSET('Water Data'!$E$27,0,10*ROW('Water Data'!E160)))</f>
        <v/>
      </c>
      <c r="BW166" s="330" t="str">
        <f ca="true">+IF(OFFSET('Water Data'!$E$28,0,10*ROW('Water Data'!E160))="","",OFFSET('Water Data'!$E$28,0,10*ROW('Water Data'!E160)))</f>
        <v/>
      </c>
      <c r="BX166" s="330" t="str">
        <f ca="true">+IF(OFFSET('Water Data'!$E$29,0,10*ROW('Water Data'!E160))="","",OFFSET('Water Data'!$E$29,0,10*ROW('Water Data'!E160)))</f>
        <v/>
      </c>
      <c r="BY166" s="330" t="str">
        <f ca="true">+IF(OFFSET('Water Data'!$F$27,0,10*ROW('Water Data'!F160))="","",OFFSET('Water Data'!$F$27,0,10*ROW('Water Data'!F160)))</f>
        <v/>
      </c>
      <c r="BZ166" s="330" t="str">
        <f ca="true">+IF(OFFSET('Water Data'!$F$28,0,10*ROW('Water Data'!F160))="","",OFFSET('Water Data'!$F$28,0,10*ROW('Water Data'!F160)))</f>
        <v/>
      </c>
      <c r="CA166" s="330" t="str">
        <f ca="true">+IF(OFFSET('Water Data'!$F$29,0,10*ROW('Water Data'!F160))="","",OFFSET('Water Data'!$F$29,0,10*ROW('Water Data'!F160)))</f>
        <v/>
      </c>
      <c r="CB166" s="330" t="str">
        <f ca="true">+IF(OFFSET('Water Data'!$G$27,0,10*ROW('Water Data'!G160))="","",OFFSET('Water Data'!$G$27,0,10*ROW('Water Data'!G160)))</f>
        <v/>
      </c>
      <c r="CC166" s="330" t="str">
        <f ca="true">+IF(OFFSET('Water Data'!$G$28,0,10*ROW('Water Data'!G160))="","",OFFSET('Water Data'!$G$28,0,10*ROW('Water Data'!G160)))</f>
        <v/>
      </c>
      <c r="CD166" s="330" t="str">
        <f ca="true">+IF(OFFSET('Water Data'!$G$29,0,10*ROW('Water Data'!G160))="","",OFFSET('Water Data'!$G$29,0,10*ROW('Water Data'!G160)))</f>
        <v/>
      </c>
      <c r="CE166" s="330" t="str">
        <f ca="true">+IF(OFFSET('Water Data'!$H$27,0,10*ROW('Water Data'!H160))="","",OFFSET('Water Data'!$H$27,0,10*ROW('Water Data'!H160)))</f>
        <v/>
      </c>
      <c r="CF166" s="330" t="str">
        <f ca="true">+IF(OFFSET('Water Data'!$H$28,0,10*ROW('Water Data'!H160))="","",OFFSET('Water Data'!$H$28,0,10*ROW('Water Data'!H160)))</f>
        <v/>
      </c>
      <c r="CG166" s="330" t="str">
        <f ca="true">+IF(OFFSET('Water Data'!$H$29,0,10*ROW('Water Data'!H160))="","",OFFSET('Water Data'!$H$29,0,10*ROW('Water Data'!H160)))</f>
        <v/>
      </c>
      <c r="CH166" s="330" t="str">
        <f ca="true">+IF(OFFSET('Water Data'!$I$27,0,10*ROW('Water Data'!I160))="","",OFFSET('Water Data'!$I$27,0,10*ROW('Water Data'!I160)))</f>
        <v/>
      </c>
      <c r="CI166" s="330" t="str">
        <f ca="true">+IF(OFFSET('Water Data'!$I$28,0,10*ROW('Water Data'!I160))="","",OFFSET('Water Data'!$I$28,0,10*ROW('Water Data'!I160)))</f>
        <v/>
      </c>
      <c r="CJ166" s="330" t="str">
        <f ca="true">+IF(OFFSET('Water Data'!$I$29,0,10*ROW('Water Data'!I160))="","",OFFSET('Water Data'!$I$29,0,10*ROW('Water Data'!I160)))</f>
        <v/>
      </c>
      <c r="CK166" s="330" t="str">
        <f ca="true">+IF(OFFSET('Sanitation Data'!$D$28,0,10*ROW('Sanitation Data'!D160))="","",OFFSET('Sanitation Data'!$D$28,0,10*ROW('Sanitation Data'!D160)))</f>
        <v/>
      </c>
      <c r="CL166" s="330" t="str">
        <f ca="true">+IF(OFFSET('Sanitation Data'!$D$29,0,10*ROW('Sanitation Data'!D160))="","",OFFSET('Sanitation Data'!$D$29,0,10*ROW('Sanitation Data'!D160)))</f>
        <v/>
      </c>
      <c r="CM166" s="330" t="str">
        <f ca="true">+IF(OFFSET('Sanitation Data'!$D$30,0,10*ROW('Sanitation Data'!D160))="","",OFFSET('Sanitation Data'!$D$30,0,10*ROW('Sanitation Data'!D160)))</f>
        <v/>
      </c>
      <c r="CN166" s="330" t="str">
        <f ca="true">+IF(OFFSET('Sanitation Data'!$D$31,0,10*ROW('Sanitation Data'!D160))="","",OFFSET('Sanitation Data'!$D$31,0,10*ROW('Sanitation Data'!D160)))</f>
        <v/>
      </c>
      <c r="CO166" s="330" t="str">
        <f ca="true">+IF(OFFSET('Sanitation Data'!$D$32,0,10*ROW('Sanitation Data'!D160))="","",OFFSET('Sanitation Data'!$D$32,0,10*ROW('Sanitation Data'!D160)))</f>
        <v/>
      </c>
      <c r="CP166" s="330" t="str">
        <f ca="true">+IF(OFFSET('Sanitation Data'!$E$28,0,10*ROW('Sanitation Data'!E160))="","",OFFSET('Sanitation Data'!$E$28,0,10*ROW('Sanitation Data'!E160)))</f>
        <v/>
      </c>
      <c r="CQ166" s="330" t="str">
        <f ca="true">+IF(OFFSET('Sanitation Data'!$E$29,0,10*ROW('Sanitation Data'!E160))="","",OFFSET('Sanitation Data'!$E$29,0,10*ROW('Sanitation Data'!E160)))</f>
        <v/>
      </c>
      <c r="CR166" s="330" t="str">
        <f ca="true">+IF(OFFSET('Sanitation Data'!$E$30,0,10*ROW('Sanitation Data'!E160))="","",OFFSET('Sanitation Data'!$E$30,0,10*ROW('Sanitation Data'!E160)))</f>
        <v/>
      </c>
      <c r="CS166" s="330" t="str">
        <f ca="true">+IF(OFFSET('Sanitation Data'!$E$31,0,10*ROW('Sanitation Data'!E160))="","",OFFSET('Sanitation Data'!$E$31,0,10*ROW('Sanitation Data'!E160)))</f>
        <v/>
      </c>
      <c r="CT166" s="330" t="str">
        <f ca="true">+IF(OFFSET('Sanitation Data'!$E$32,0,10*ROW('Sanitation Data'!E160))="","",OFFSET('Sanitation Data'!$E$32,0,10*ROW('Sanitation Data'!E160)))</f>
        <v/>
      </c>
      <c r="CU166" s="330" t="str">
        <f ca="true">+IF(OFFSET('Sanitation Data'!$F$28,0,10*ROW('Sanitation Data'!F160))="","",OFFSET('Sanitation Data'!$F$28,0,10*ROW('Sanitation Data'!F160)))</f>
        <v/>
      </c>
      <c r="CV166" s="330" t="str">
        <f ca="true">+IF(OFFSET('Sanitation Data'!$F$29,0,10*ROW('Sanitation Data'!F160))="","",OFFSET('Sanitation Data'!$F$29,0,10*ROW('Sanitation Data'!F160)))</f>
        <v/>
      </c>
      <c r="CW166" s="330" t="str">
        <f ca="true">+IF(OFFSET('Sanitation Data'!$F$30,0,10*ROW('Sanitation Data'!F160))="","",OFFSET('Sanitation Data'!$F$30,0,10*ROW('Sanitation Data'!F160)))</f>
        <v/>
      </c>
      <c r="CX166" s="330" t="str">
        <f ca="true">+IF(OFFSET('Sanitation Data'!$F$31,0,10*ROW('Sanitation Data'!F160))="","",OFFSET('Sanitation Data'!$F$31,0,10*ROW('Sanitation Data'!F160)))</f>
        <v/>
      </c>
      <c r="CY166" s="330" t="str">
        <f ca="true">+IF(OFFSET('Sanitation Data'!$F$32,0,10*ROW('Sanitation Data'!F160))="","",OFFSET('Sanitation Data'!$F$32,0,10*ROW('Sanitation Data'!F160)))</f>
        <v/>
      </c>
      <c r="CZ166" s="330" t="str">
        <f ca="true">+IF(OFFSET('Sanitation Data'!$G$28,0,10*ROW('Sanitation Data'!G160))="","",OFFSET('Sanitation Data'!$G$28,0,10*ROW('Sanitation Data'!G160)))</f>
        <v/>
      </c>
      <c r="DA166" s="330" t="str">
        <f ca="true">+IF(OFFSET('Sanitation Data'!$G$29,0,10*ROW('Sanitation Data'!G160))="","",OFFSET('Sanitation Data'!$G$29,0,10*ROW('Sanitation Data'!G160)))</f>
        <v/>
      </c>
      <c r="DB166" s="330" t="str">
        <f ca="true">+IF(OFFSET('Sanitation Data'!$G$30,0,10*ROW('Sanitation Data'!G160))="","",OFFSET('Sanitation Data'!$G$30,0,10*ROW('Sanitation Data'!G160)))</f>
        <v/>
      </c>
      <c r="DC166" s="330" t="str">
        <f ca="true">+IF(OFFSET('Sanitation Data'!$G$31,0,10*ROW('Sanitation Data'!G160))="","",OFFSET('Sanitation Data'!$G$31,0,10*ROW('Sanitation Data'!G160)))</f>
        <v/>
      </c>
      <c r="DD166" s="330" t="str">
        <f ca="true">+IF(OFFSET('Sanitation Data'!$G$32,0,10*ROW('Sanitation Data'!G160))="","",OFFSET('Sanitation Data'!$G$32,0,10*ROW('Sanitation Data'!G160)))</f>
        <v/>
      </c>
      <c r="DE166" s="330" t="str">
        <f ca="true">+IF(OFFSET('Sanitation Data'!$H$28,0,10*ROW('Sanitation Data'!H160))="","",OFFSET('Sanitation Data'!$H$28,0,10*ROW('Sanitation Data'!H160)))</f>
        <v/>
      </c>
      <c r="DF166" s="330" t="str">
        <f ca="true">+IF(OFFSET('Sanitation Data'!$H$29,0,10*ROW('Sanitation Data'!H160))="","",OFFSET('Sanitation Data'!$H$29,0,10*ROW('Sanitation Data'!H160)))</f>
        <v/>
      </c>
      <c r="DG166" s="330" t="str">
        <f ca="true">+IF(OFFSET('Sanitation Data'!$H$30,0,10*ROW('Sanitation Data'!H160))="","",OFFSET('Sanitation Data'!$H$30,0,10*ROW('Sanitation Data'!H160)))</f>
        <v/>
      </c>
      <c r="DH166" s="330" t="str">
        <f ca="true">+IF(OFFSET('Sanitation Data'!$H$31,0,10*ROW('Sanitation Data'!H160))="","",OFFSET('Sanitation Data'!$H$31,0,10*ROW('Sanitation Data'!H160)))</f>
        <v/>
      </c>
      <c r="DI166" s="330" t="str">
        <f ca="true">+IF(OFFSET('Sanitation Data'!$H$32,0,10*ROW('Sanitation Data'!H160))="","",OFFSET('Sanitation Data'!$H$32,0,10*ROW('Sanitation Data'!H160)))</f>
        <v/>
      </c>
      <c r="DJ166" s="330" t="str">
        <f ca="true">+IF(OFFSET('Sanitation Data'!$I$28,0,10*ROW('Sanitation Data'!I160))="","",OFFSET('Sanitation Data'!$I$28,0,10*ROW('Sanitation Data'!I160)))</f>
        <v/>
      </c>
      <c r="DK166" s="330" t="str">
        <f ca="true">+IF(OFFSET('Sanitation Data'!$I$29,0,10*ROW('Sanitation Data'!I160))="","",OFFSET('Sanitation Data'!$I$29,0,10*ROW('Sanitation Data'!I160)))</f>
        <v/>
      </c>
      <c r="DL166" s="330" t="str">
        <f ca="true">+IF(OFFSET('Sanitation Data'!$I$30,0,10*ROW('Sanitation Data'!I160))="","",OFFSET('Sanitation Data'!$I$30,0,10*ROW('Sanitation Data'!I160)))</f>
        <v/>
      </c>
      <c r="DM166" s="330" t="str">
        <f ca="true">+IF(OFFSET('Sanitation Data'!$I$31,0,10*ROW('Sanitation Data'!I160))="","",OFFSET('Sanitation Data'!$I$31,0,10*ROW('Sanitation Data'!I160)))</f>
        <v/>
      </c>
      <c r="DN166" s="330" t="str">
        <f ca="true">+IF(OFFSET('Sanitation Data'!$I$32,0,10*ROW('Sanitation Data'!I160))="","",OFFSET('Sanitation Data'!$I$32,0,10*ROW('Sanitation Data'!I160)))</f>
        <v/>
      </c>
      <c r="DO166" s="330" t="str">
        <f ca="true">+IF(OFFSET('Hygiene Data'!$D$11,0,10*ROW('Hygiene Data'!D160))="","",OFFSET('Hygiene Data'!$D$11,0,10*ROW('Hygiene Data'!D160)))</f>
        <v/>
      </c>
      <c r="DP166" s="330" t="str">
        <f ca="true">+IF(OFFSET('Hygiene Data'!$D$12,0,10*ROW('Hygiene Data'!D160))="","",OFFSET('Hygiene Data'!$D$12,0,10*ROW('Hygiene Data'!D160)))</f>
        <v/>
      </c>
      <c r="DQ166" s="330" t="str">
        <f ca="true">+IF(OFFSET('Hygiene Data'!$D$13,0,10*ROW('Hygiene Data'!D160))="","",OFFSET('Hygiene Data'!$D$13,0,10*ROW('Hygiene Data'!D160)))</f>
        <v/>
      </c>
      <c r="DR166" s="330" t="str">
        <f ca="true">+IF(OFFSET('Hygiene Data'!$E$11,0,10*ROW('Hygiene Data'!E160))="","",OFFSET('Hygiene Data'!$E$11,0,10*ROW('Hygiene Data'!E160)))</f>
        <v/>
      </c>
      <c r="DS166" s="330" t="str">
        <f ca="true">+IF(OFFSET('Hygiene Data'!$E$12,0,10*ROW('Hygiene Data'!E160))="","",OFFSET('Hygiene Data'!$E$12,0,10*ROW('Hygiene Data'!E160)))</f>
        <v/>
      </c>
      <c r="DT166" s="330" t="str">
        <f ca="true">+IF(OFFSET('Hygiene Data'!$E$13,0,10*ROW('Hygiene Data'!E160))="","",OFFSET('Hygiene Data'!$E$13,0,10*ROW('Hygiene Data'!E160)))</f>
        <v/>
      </c>
      <c r="DU166" s="330" t="str">
        <f ca="true">+IF(OFFSET('Hygiene Data'!$F$11,0,10*ROW('Hygiene Data'!F160))="","",OFFSET('Hygiene Data'!$F$11,0,10*ROW('Hygiene Data'!F160)))</f>
        <v/>
      </c>
      <c r="DV166" s="330" t="str">
        <f ca="true">+IF(OFFSET('Hygiene Data'!$F$12,0,10*ROW('Hygiene Data'!F160))="","",OFFSET('Hygiene Data'!$F$12,0,10*ROW('Hygiene Data'!F160)))</f>
        <v/>
      </c>
      <c r="DW166" s="330" t="str">
        <f ca="true">+IF(OFFSET('Hygiene Data'!$F$13,0,10*ROW('Hygiene Data'!F160))="","",OFFSET('Hygiene Data'!$F$13,0,10*ROW('Hygiene Data'!F160)))</f>
        <v/>
      </c>
      <c r="DX166" s="330" t="str">
        <f ca="true">+IF(OFFSET('Hygiene Data'!$G$11,0,10*ROW('Hygiene Data'!G160))="","",OFFSET('Hygiene Data'!$G$11,0,10*ROW('Hygiene Data'!G160)))</f>
        <v/>
      </c>
      <c r="DY166" s="330" t="str">
        <f ca="true">+IF(OFFSET('Hygiene Data'!$G$12,0,10*ROW('Hygiene Data'!G160))="","",OFFSET('Hygiene Data'!$G$12,0,10*ROW('Hygiene Data'!G160)))</f>
        <v/>
      </c>
      <c r="DZ166" s="330" t="str">
        <f ca="true">+IF(OFFSET('Hygiene Data'!$G$13,0,10*ROW('Hygiene Data'!G160))="","",OFFSET('Hygiene Data'!$G$13,0,10*ROW('Hygiene Data'!G160)))</f>
        <v/>
      </c>
      <c r="EA166" s="330" t="str">
        <f ca="true">+IF(OFFSET('Hygiene Data'!$H$11,0,10*ROW('Hygiene Data'!H160))="","",OFFSET('Hygiene Data'!$H$11,0,10*ROW('Hygiene Data'!H160)))</f>
        <v/>
      </c>
      <c r="EB166" s="330" t="str">
        <f ca="true">+IF(OFFSET('Hygiene Data'!$H$12,0,10*ROW('Hygiene Data'!H160))="","",OFFSET('Hygiene Data'!$H$12,0,10*ROW('Hygiene Data'!H160)))</f>
        <v/>
      </c>
      <c r="EC166" s="330" t="str">
        <f ca="true">+IF(OFFSET('Hygiene Data'!$H$13,0,10*ROW('Hygiene Data'!H160))="","",OFFSET('Hygiene Data'!$H$13,0,10*ROW('Hygiene Data'!H160)))</f>
        <v/>
      </c>
      <c r="ED166" s="330" t="str">
        <f ca="true">+IF(OFFSET('Hygiene Data'!$I$11,0,10*ROW('Hygiene Data'!I160))="","",OFFSET('Hygiene Data'!$I$11,0,10*ROW('Hygiene Data'!I160)))</f>
        <v/>
      </c>
      <c r="EE166" s="330" t="str">
        <f ca="true">+IF(OFFSET('Hygiene Data'!$I$12,0,10*ROW('Hygiene Data'!I160))="","",OFFSET('Hygiene Data'!$I$12,0,10*ROW('Hygiene Data'!I160)))</f>
        <v/>
      </c>
      <c r="EF166" s="33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90"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30"/>
      <c r="BS167" s="330" t="str">
        <f ca="true">+IF(OFFSET('Water Data'!$D$27,0,10*ROW('Water Data'!D161))="","",OFFSET('Water Data'!$D$27,0,10*ROW('Water Data'!D161)))</f>
        <v/>
      </c>
      <c r="BT167" s="330" t="str">
        <f ca="true">+IF(OFFSET('Water Data'!$D$28,0,10*ROW('Water Data'!D161))="","",OFFSET('Water Data'!$D$28,0,10*ROW('Water Data'!D161)))</f>
        <v/>
      </c>
      <c r="BU167" s="330" t="str">
        <f ca="true">+IF(OFFSET('Water Data'!$D$29,0,10*ROW('Water Data'!D161))="","",OFFSET('Water Data'!$D$29,0,10*ROW('Water Data'!D161)))</f>
        <v/>
      </c>
      <c r="BV167" s="330" t="str">
        <f ca="true">+IF(OFFSET('Water Data'!$E$27,0,10*ROW('Water Data'!E161))="","",OFFSET('Water Data'!$E$27,0,10*ROW('Water Data'!E161)))</f>
        <v/>
      </c>
      <c r="BW167" s="330" t="str">
        <f ca="true">+IF(OFFSET('Water Data'!$E$28,0,10*ROW('Water Data'!E161))="","",OFFSET('Water Data'!$E$28,0,10*ROW('Water Data'!E161)))</f>
        <v/>
      </c>
      <c r="BX167" s="330" t="str">
        <f ca="true">+IF(OFFSET('Water Data'!$E$29,0,10*ROW('Water Data'!E161))="","",OFFSET('Water Data'!$E$29,0,10*ROW('Water Data'!E161)))</f>
        <v/>
      </c>
      <c r="BY167" s="330" t="str">
        <f ca="true">+IF(OFFSET('Water Data'!$F$27,0,10*ROW('Water Data'!F161))="","",OFFSET('Water Data'!$F$27,0,10*ROW('Water Data'!F161)))</f>
        <v/>
      </c>
      <c r="BZ167" s="330" t="str">
        <f ca="true">+IF(OFFSET('Water Data'!$F$28,0,10*ROW('Water Data'!F161))="","",OFFSET('Water Data'!$F$28,0,10*ROW('Water Data'!F161)))</f>
        <v/>
      </c>
      <c r="CA167" s="330" t="str">
        <f ca="true">+IF(OFFSET('Water Data'!$F$29,0,10*ROW('Water Data'!F161))="","",OFFSET('Water Data'!$F$29,0,10*ROW('Water Data'!F161)))</f>
        <v/>
      </c>
      <c r="CB167" s="330" t="str">
        <f ca="true">+IF(OFFSET('Water Data'!$G$27,0,10*ROW('Water Data'!G161))="","",OFFSET('Water Data'!$G$27,0,10*ROW('Water Data'!G161)))</f>
        <v/>
      </c>
      <c r="CC167" s="330" t="str">
        <f ca="true">+IF(OFFSET('Water Data'!$G$28,0,10*ROW('Water Data'!G161))="","",OFFSET('Water Data'!$G$28,0,10*ROW('Water Data'!G161)))</f>
        <v/>
      </c>
      <c r="CD167" s="330" t="str">
        <f ca="true">+IF(OFFSET('Water Data'!$G$29,0,10*ROW('Water Data'!G161))="","",OFFSET('Water Data'!$G$29,0,10*ROW('Water Data'!G161)))</f>
        <v/>
      </c>
      <c r="CE167" s="330" t="str">
        <f ca="true">+IF(OFFSET('Water Data'!$H$27,0,10*ROW('Water Data'!H161))="","",OFFSET('Water Data'!$H$27,0,10*ROW('Water Data'!H161)))</f>
        <v/>
      </c>
      <c r="CF167" s="330" t="str">
        <f ca="true">+IF(OFFSET('Water Data'!$H$28,0,10*ROW('Water Data'!H161))="","",OFFSET('Water Data'!$H$28,0,10*ROW('Water Data'!H161)))</f>
        <v/>
      </c>
      <c r="CG167" s="330" t="str">
        <f ca="true">+IF(OFFSET('Water Data'!$H$29,0,10*ROW('Water Data'!H161))="","",OFFSET('Water Data'!$H$29,0,10*ROW('Water Data'!H161)))</f>
        <v/>
      </c>
      <c r="CH167" s="330" t="str">
        <f ca="true">+IF(OFFSET('Water Data'!$I$27,0,10*ROW('Water Data'!I161))="","",OFFSET('Water Data'!$I$27,0,10*ROW('Water Data'!I161)))</f>
        <v/>
      </c>
      <c r="CI167" s="330" t="str">
        <f ca="true">+IF(OFFSET('Water Data'!$I$28,0,10*ROW('Water Data'!I161))="","",OFFSET('Water Data'!$I$28,0,10*ROW('Water Data'!I161)))</f>
        <v/>
      </c>
      <c r="CJ167" s="330" t="str">
        <f ca="true">+IF(OFFSET('Water Data'!$I$29,0,10*ROW('Water Data'!I161))="","",OFFSET('Water Data'!$I$29,0,10*ROW('Water Data'!I161)))</f>
        <v/>
      </c>
      <c r="CK167" s="330" t="str">
        <f ca="true">+IF(OFFSET('Sanitation Data'!$D$28,0,10*ROW('Sanitation Data'!D161))="","",OFFSET('Sanitation Data'!$D$28,0,10*ROW('Sanitation Data'!D161)))</f>
        <v/>
      </c>
      <c r="CL167" s="330" t="str">
        <f ca="true">+IF(OFFSET('Sanitation Data'!$D$29,0,10*ROW('Sanitation Data'!D161))="","",OFFSET('Sanitation Data'!$D$29,0,10*ROW('Sanitation Data'!D161)))</f>
        <v/>
      </c>
      <c r="CM167" s="330" t="str">
        <f ca="true">+IF(OFFSET('Sanitation Data'!$D$30,0,10*ROW('Sanitation Data'!D161))="","",OFFSET('Sanitation Data'!$D$30,0,10*ROW('Sanitation Data'!D161)))</f>
        <v/>
      </c>
      <c r="CN167" s="330" t="str">
        <f ca="true">+IF(OFFSET('Sanitation Data'!$D$31,0,10*ROW('Sanitation Data'!D161))="","",OFFSET('Sanitation Data'!$D$31,0,10*ROW('Sanitation Data'!D161)))</f>
        <v/>
      </c>
      <c r="CO167" s="330" t="str">
        <f ca="true">+IF(OFFSET('Sanitation Data'!$D$32,0,10*ROW('Sanitation Data'!D161))="","",OFFSET('Sanitation Data'!$D$32,0,10*ROW('Sanitation Data'!D161)))</f>
        <v/>
      </c>
      <c r="CP167" s="330" t="str">
        <f ca="true">+IF(OFFSET('Sanitation Data'!$E$28,0,10*ROW('Sanitation Data'!E161))="","",OFFSET('Sanitation Data'!$E$28,0,10*ROW('Sanitation Data'!E161)))</f>
        <v/>
      </c>
      <c r="CQ167" s="330" t="str">
        <f ca="true">+IF(OFFSET('Sanitation Data'!$E$29,0,10*ROW('Sanitation Data'!E161))="","",OFFSET('Sanitation Data'!$E$29,0,10*ROW('Sanitation Data'!E161)))</f>
        <v/>
      </c>
      <c r="CR167" s="330" t="str">
        <f ca="true">+IF(OFFSET('Sanitation Data'!$E$30,0,10*ROW('Sanitation Data'!E161))="","",OFFSET('Sanitation Data'!$E$30,0,10*ROW('Sanitation Data'!E161)))</f>
        <v/>
      </c>
      <c r="CS167" s="330" t="str">
        <f ca="true">+IF(OFFSET('Sanitation Data'!$E$31,0,10*ROW('Sanitation Data'!E161))="","",OFFSET('Sanitation Data'!$E$31,0,10*ROW('Sanitation Data'!E161)))</f>
        <v/>
      </c>
      <c r="CT167" s="330" t="str">
        <f ca="true">+IF(OFFSET('Sanitation Data'!$E$32,0,10*ROW('Sanitation Data'!E161))="","",OFFSET('Sanitation Data'!$E$32,0,10*ROW('Sanitation Data'!E161)))</f>
        <v/>
      </c>
      <c r="CU167" s="330" t="str">
        <f ca="true">+IF(OFFSET('Sanitation Data'!$F$28,0,10*ROW('Sanitation Data'!F161))="","",OFFSET('Sanitation Data'!$F$28,0,10*ROW('Sanitation Data'!F161)))</f>
        <v/>
      </c>
      <c r="CV167" s="330" t="str">
        <f ca="true">+IF(OFFSET('Sanitation Data'!$F$29,0,10*ROW('Sanitation Data'!F161))="","",OFFSET('Sanitation Data'!$F$29,0,10*ROW('Sanitation Data'!F161)))</f>
        <v/>
      </c>
      <c r="CW167" s="330" t="str">
        <f ca="true">+IF(OFFSET('Sanitation Data'!$F$30,0,10*ROW('Sanitation Data'!F161))="","",OFFSET('Sanitation Data'!$F$30,0,10*ROW('Sanitation Data'!F161)))</f>
        <v/>
      </c>
      <c r="CX167" s="330" t="str">
        <f ca="true">+IF(OFFSET('Sanitation Data'!$F$31,0,10*ROW('Sanitation Data'!F161))="","",OFFSET('Sanitation Data'!$F$31,0,10*ROW('Sanitation Data'!F161)))</f>
        <v/>
      </c>
      <c r="CY167" s="330" t="str">
        <f ca="true">+IF(OFFSET('Sanitation Data'!$F$32,0,10*ROW('Sanitation Data'!F161))="","",OFFSET('Sanitation Data'!$F$32,0,10*ROW('Sanitation Data'!F161)))</f>
        <v/>
      </c>
      <c r="CZ167" s="330" t="str">
        <f ca="true">+IF(OFFSET('Sanitation Data'!$G$28,0,10*ROW('Sanitation Data'!G161))="","",OFFSET('Sanitation Data'!$G$28,0,10*ROW('Sanitation Data'!G161)))</f>
        <v/>
      </c>
      <c r="DA167" s="330" t="str">
        <f ca="true">+IF(OFFSET('Sanitation Data'!$G$29,0,10*ROW('Sanitation Data'!G161))="","",OFFSET('Sanitation Data'!$G$29,0,10*ROW('Sanitation Data'!G161)))</f>
        <v/>
      </c>
      <c r="DB167" s="330" t="str">
        <f ca="true">+IF(OFFSET('Sanitation Data'!$G$30,0,10*ROW('Sanitation Data'!G161))="","",OFFSET('Sanitation Data'!$G$30,0,10*ROW('Sanitation Data'!G161)))</f>
        <v/>
      </c>
      <c r="DC167" s="330" t="str">
        <f ca="true">+IF(OFFSET('Sanitation Data'!$G$31,0,10*ROW('Sanitation Data'!G161))="","",OFFSET('Sanitation Data'!$G$31,0,10*ROW('Sanitation Data'!G161)))</f>
        <v/>
      </c>
      <c r="DD167" s="330" t="str">
        <f ca="true">+IF(OFFSET('Sanitation Data'!$G$32,0,10*ROW('Sanitation Data'!G161))="","",OFFSET('Sanitation Data'!$G$32,0,10*ROW('Sanitation Data'!G161)))</f>
        <v/>
      </c>
      <c r="DE167" s="330" t="str">
        <f ca="true">+IF(OFFSET('Sanitation Data'!$H$28,0,10*ROW('Sanitation Data'!H161))="","",OFFSET('Sanitation Data'!$H$28,0,10*ROW('Sanitation Data'!H161)))</f>
        <v/>
      </c>
      <c r="DF167" s="330" t="str">
        <f ca="true">+IF(OFFSET('Sanitation Data'!$H$29,0,10*ROW('Sanitation Data'!H161))="","",OFFSET('Sanitation Data'!$H$29,0,10*ROW('Sanitation Data'!H161)))</f>
        <v/>
      </c>
      <c r="DG167" s="330" t="str">
        <f ca="true">+IF(OFFSET('Sanitation Data'!$H$30,0,10*ROW('Sanitation Data'!H161))="","",OFFSET('Sanitation Data'!$H$30,0,10*ROW('Sanitation Data'!H161)))</f>
        <v/>
      </c>
      <c r="DH167" s="330" t="str">
        <f ca="true">+IF(OFFSET('Sanitation Data'!$H$31,0,10*ROW('Sanitation Data'!H161))="","",OFFSET('Sanitation Data'!$H$31,0,10*ROW('Sanitation Data'!H161)))</f>
        <v/>
      </c>
      <c r="DI167" s="330" t="str">
        <f ca="true">+IF(OFFSET('Sanitation Data'!$H$32,0,10*ROW('Sanitation Data'!H161))="","",OFFSET('Sanitation Data'!$H$32,0,10*ROW('Sanitation Data'!H161)))</f>
        <v/>
      </c>
      <c r="DJ167" s="330" t="str">
        <f ca="true">+IF(OFFSET('Sanitation Data'!$I$28,0,10*ROW('Sanitation Data'!I161))="","",OFFSET('Sanitation Data'!$I$28,0,10*ROW('Sanitation Data'!I161)))</f>
        <v/>
      </c>
      <c r="DK167" s="330" t="str">
        <f ca="true">+IF(OFFSET('Sanitation Data'!$I$29,0,10*ROW('Sanitation Data'!I161))="","",OFFSET('Sanitation Data'!$I$29,0,10*ROW('Sanitation Data'!I161)))</f>
        <v/>
      </c>
      <c r="DL167" s="330" t="str">
        <f ca="true">+IF(OFFSET('Sanitation Data'!$I$30,0,10*ROW('Sanitation Data'!I161))="","",OFFSET('Sanitation Data'!$I$30,0,10*ROW('Sanitation Data'!I161)))</f>
        <v/>
      </c>
      <c r="DM167" s="330" t="str">
        <f ca="true">+IF(OFFSET('Sanitation Data'!$I$31,0,10*ROW('Sanitation Data'!I161))="","",OFFSET('Sanitation Data'!$I$31,0,10*ROW('Sanitation Data'!I161)))</f>
        <v/>
      </c>
      <c r="DN167" s="330" t="str">
        <f ca="true">+IF(OFFSET('Sanitation Data'!$I$32,0,10*ROW('Sanitation Data'!I161))="","",OFFSET('Sanitation Data'!$I$32,0,10*ROW('Sanitation Data'!I161)))</f>
        <v/>
      </c>
      <c r="DO167" s="330" t="str">
        <f ca="true">+IF(OFFSET('Hygiene Data'!$D$11,0,10*ROW('Hygiene Data'!D161))="","",OFFSET('Hygiene Data'!$D$11,0,10*ROW('Hygiene Data'!D161)))</f>
        <v/>
      </c>
      <c r="DP167" s="330" t="str">
        <f ca="true">+IF(OFFSET('Hygiene Data'!$D$12,0,10*ROW('Hygiene Data'!D161))="","",OFFSET('Hygiene Data'!$D$12,0,10*ROW('Hygiene Data'!D161)))</f>
        <v/>
      </c>
      <c r="DQ167" s="330" t="str">
        <f ca="true">+IF(OFFSET('Hygiene Data'!$D$13,0,10*ROW('Hygiene Data'!D161))="","",OFFSET('Hygiene Data'!$D$13,0,10*ROW('Hygiene Data'!D161)))</f>
        <v/>
      </c>
      <c r="DR167" s="330" t="str">
        <f ca="true">+IF(OFFSET('Hygiene Data'!$E$11,0,10*ROW('Hygiene Data'!E161))="","",OFFSET('Hygiene Data'!$E$11,0,10*ROW('Hygiene Data'!E161)))</f>
        <v/>
      </c>
      <c r="DS167" s="330" t="str">
        <f ca="true">+IF(OFFSET('Hygiene Data'!$E$12,0,10*ROW('Hygiene Data'!E161))="","",OFFSET('Hygiene Data'!$E$12,0,10*ROW('Hygiene Data'!E161)))</f>
        <v/>
      </c>
      <c r="DT167" s="330" t="str">
        <f ca="true">+IF(OFFSET('Hygiene Data'!$E$13,0,10*ROW('Hygiene Data'!E161))="","",OFFSET('Hygiene Data'!$E$13,0,10*ROW('Hygiene Data'!E161)))</f>
        <v/>
      </c>
      <c r="DU167" s="330" t="str">
        <f ca="true">+IF(OFFSET('Hygiene Data'!$F$11,0,10*ROW('Hygiene Data'!F161))="","",OFFSET('Hygiene Data'!$F$11,0,10*ROW('Hygiene Data'!F161)))</f>
        <v/>
      </c>
      <c r="DV167" s="330" t="str">
        <f ca="true">+IF(OFFSET('Hygiene Data'!$F$12,0,10*ROW('Hygiene Data'!F161))="","",OFFSET('Hygiene Data'!$F$12,0,10*ROW('Hygiene Data'!F161)))</f>
        <v/>
      </c>
      <c r="DW167" s="330" t="str">
        <f ca="true">+IF(OFFSET('Hygiene Data'!$F$13,0,10*ROW('Hygiene Data'!F161))="","",OFFSET('Hygiene Data'!$F$13,0,10*ROW('Hygiene Data'!F161)))</f>
        <v/>
      </c>
      <c r="DX167" s="330" t="str">
        <f ca="true">+IF(OFFSET('Hygiene Data'!$G$11,0,10*ROW('Hygiene Data'!G161))="","",OFFSET('Hygiene Data'!$G$11,0,10*ROW('Hygiene Data'!G161)))</f>
        <v/>
      </c>
      <c r="DY167" s="330" t="str">
        <f ca="true">+IF(OFFSET('Hygiene Data'!$G$12,0,10*ROW('Hygiene Data'!G161))="","",OFFSET('Hygiene Data'!$G$12,0,10*ROW('Hygiene Data'!G161)))</f>
        <v/>
      </c>
      <c r="DZ167" s="330" t="str">
        <f ca="true">+IF(OFFSET('Hygiene Data'!$G$13,0,10*ROW('Hygiene Data'!G161))="","",OFFSET('Hygiene Data'!$G$13,0,10*ROW('Hygiene Data'!G161)))</f>
        <v/>
      </c>
      <c r="EA167" s="330" t="str">
        <f ca="true">+IF(OFFSET('Hygiene Data'!$H$11,0,10*ROW('Hygiene Data'!H161))="","",OFFSET('Hygiene Data'!$H$11,0,10*ROW('Hygiene Data'!H161)))</f>
        <v/>
      </c>
      <c r="EB167" s="330" t="str">
        <f ca="true">+IF(OFFSET('Hygiene Data'!$H$12,0,10*ROW('Hygiene Data'!H161))="","",OFFSET('Hygiene Data'!$H$12,0,10*ROW('Hygiene Data'!H161)))</f>
        <v/>
      </c>
      <c r="EC167" s="330" t="str">
        <f ca="true">+IF(OFFSET('Hygiene Data'!$H$13,0,10*ROW('Hygiene Data'!H161))="","",OFFSET('Hygiene Data'!$H$13,0,10*ROW('Hygiene Data'!H161)))</f>
        <v/>
      </c>
      <c r="ED167" s="330" t="str">
        <f ca="true">+IF(OFFSET('Hygiene Data'!$I$11,0,10*ROW('Hygiene Data'!I161))="","",OFFSET('Hygiene Data'!$I$11,0,10*ROW('Hygiene Data'!I161)))</f>
        <v/>
      </c>
      <c r="EE167" s="330" t="str">
        <f ca="true">+IF(OFFSET('Hygiene Data'!$I$12,0,10*ROW('Hygiene Data'!I161))="","",OFFSET('Hygiene Data'!$I$12,0,10*ROW('Hygiene Data'!I161)))</f>
        <v/>
      </c>
      <c r="EF167" s="33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90"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30"/>
      <c r="BS168" s="330" t="str">
        <f ca="true">+IF(OFFSET('Water Data'!$D$27,0,10*ROW('Water Data'!D162))="","",OFFSET('Water Data'!$D$27,0,10*ROW('Water Data'!D162)))</f>
        <v/>
      </c>
      <c r="BT168" s="330" t="str">
        <f ca="true">+IF(OFFSET('Water Data'!$D$28,0,10*ROW('Water Data'!D162))="","",OFFSET('Water Data'!$D$28,0,10*ROW('Water Data'!D162)))</f>
        <v/>
      </c>
      <c r="BU168" s="330" t="str">
        <f ca="true">+IF(OFFSET('Water Data'!$D$29,0,10*ROW('Water Data'!D162))="","",OFFSET('Water Data'!$D$29,0,10*ROW('Water Data'!D162)))</f>
        <v/>
      </c>
      <c r="BV168" s="330" t="str">
        <f ca="true">+IF(OFFSET('Water Data'!$E$27,0,10*ROW('Water Data'!E162))="","",OFFSET('Water Data'!$E$27,0,10*ROW('Water Data'!E162)))</f>
        <v/>
      </c>
      <c r="BW168" s="330" t="str">
        <f ca="true">+IF(OFFSET('Water Data'!$E$28,0,10*ROW('Water Data'!E162))="","",OFFSET('Water Data'!$E$28,0,10*ROW('Water Data'!E162)))</f>
        <v/>
      </c>
      <c r="BX168" s="330" t="str">
        <f ca="true">+IF(OFFSET('Water Data'!$E$29,0,10*ROW('Water Data'!E162))="","",OFFSET('Water Data'!$E$29,0,10*ROW('Water Data'!E162)))</f>
        <v/>
      </c>
      <c r="BY168" s="330" t="str">
        <f ca="true">+IF(OFFSET('Water Data'!$F$27,0,10*ROW('Water Data'!F162))="","",OFFSET('Water Data'!$F$27,0,10*ROW('Water Data'!F162)))</f>
        <v/>
      </c>
      <c r="BZ168" s="330" t="str">
        <f ca="true">+IF(OFFSET('Water Data'!$F$28,0,10*ROW('Water Data'!F162))="","",OFFSET('Water Data'!$F$28,0,10*ROW('Water Data'!F162)))</f>
        <v/>
      </c>
      <c r="CA168" s="330" t="str">
        <f ca="true">+IF(OFFSET('Water Data'!$F$29,0,10*ROW('Water Data'!F162))="","",OFFSET('Water Data'!$F$29,0,10*ROW('Water Data'!F162)))</f>
        <v/>
      </c>
      <c r="CB168" s="330" t="str">
        <f ca="true">+IF(OFFSET('Water Data'!$G$27,0,10*ROW('Water Data'!G162))="","",OFFSET('Water Data'!$G$27,0,10*ROW('Water Data'!G162)))</f>
        <v/>
      </c>
      <c r="CC168" s="330" t="str">
        <f ca="true">+IF(OFFSET('Water Data'!$G$28,0,10*ROW('Water Data'!G162))="","",OFFSET('Water Data'!$G$28,0,10*ROW('Water Data'!G162)))</f>
        <v/>
      </c>
      <c r="CD168" s="330" t="str">
        <f ca="true">+IF(OFFSET('Water Data'!$G$29,0,10*ROW('Water Data'!G162))="","",OFFSET('Water Data'!$G$29,0,10*ROW('Water Data'!G162)))</f>
        <v/>
      </c>
      <c r="CE168" s="330" t="str">
        <f ca="true">+IF(OFFSET('Water Data'!$H$27,0,10*ROW('Water Data'!H162))="","",OFFSET('Water Data'!$H$27,0,10*ROW('Water Data'!H162)))</f>
        <v/>
      </c>
      <c r="CF168" s="330" t="str">
        <f ca="true">+IF(OFFSET('Water Data'!$H$28,0,10*ROW('Water Data'!H162))="","",OFFSET('Water Data'!$H$28,0,10*ROW('Water Data'!H162)))</f>
        <v/>
      </c>
      <c r="CG168" s="330" t="str">
        <f ca="true">+IF(OFFSET('Water Data'!$H$29,0,10*ROW('Water Data'!H162))="","",OFFSET('Water Data'!$H$29,0,10*ROW('Water Data'!H162)))</f>
        <v/>
      </c>
      <c r="CH168" s="330" t="str">
        <f ca="true">+IF(OFFSET('Water Data'!$I$27,0,10*ROW('Water Data'!I162))="","",OFFSET('Water Data'!$I$27,0,10*ROW('Water Data'!I162)))</f>
        <v/>
      </c>
      <c r="CI168" s="330" t="str">
        <f ca="true">+IF(OFFSET('Water Data'!$I$28,0,10*ROW('Water Data'!I162))="","",OFFSET('Water Data'!$I$28,0,10*ROW('Water Data'!I162)))</f>
        <v/>
      </c>
      <c r="CJ168" s="330" t="str">
        <f ca="true">+IF(OFFSET('Water Data'!$I$29,0,10*ROW('Water Data'!I162))="","",OFFSET('Water Data'!$I$29,0,10*ROW('Water Data'!I162)))</f>
        <v/>
      </c>
      <c r="CK168" s="330" t="str">
        <f ca="true">+IF(OFFSET('Sanitation Data'!$D$28,0,10*ROW('Sanitation Data'!D162))="","",OFFSET('Sanitation Data'!$D$28,0,10*ROW('Sanitation Data'!D162)))</f>
        <v/>
      </c>
      <c r="CL168" s="330" t="str">
        <f ca="true">+IF(OFFSET('Sanitation Data'!$D$29,0,10*ROW('Sanitation Data'!D162))="","",OFFSET('Sanitation Data'!$D$29,0,10*ROW('Sanitation Data'!D162)))</f>
        <v/>
      </c>
      <c r="CM168" s="330" t="str">
        <f ca="true">+IF(OFFSET('Sanitation Data'!$D$30,0,10*ROW('Sanitation Data'!D162))="","",OFFSET('Sanitation Data'!$D$30,0,10*ROW('Sanitation Data'!D162)))</f>
        <v/>
      </c>
      <c r="CN168" s="330" t="str">
        <f ca="true">+IF(OFFSET('Sanitation Data'!$D$31,0,10*ROW('Sanitation Data'!D162))="","",OFFSET('Sanitation Data'!$D$31,0,10*ROW('Sanitation Data'!D162)))</f>
        <v/>
      </c>
      <c r="CO168" s="330" t="str">
        <f ca="true">+IF(OFFSET('Sanitation Data'!$D$32,0,10*ROW('Sanitation Data'!D162))="","",OFFSET('Sanitation Data'!$D$32,0,10*ROW('Sanitation Data'!D162)))</f>
        <v/>
      </c>
      <c r="CP168" s="330" t="str">
        <f ca="true">+IF(OFFSET('Sanitation Data'!$E$28,0,10*ROW('Sanitation Data'!E162))="","",OFFSET('Sanitation Data'!$E$28,0,10*ROW('Sanitation Data'!E162)))</f>
        <v/>
      </c>
      <c r="CQ168" s="330" t="str">
        <f ca="true">+IF(OFFSET('Sanitation Data'!$E$29,0,10*ROW('Sanitation Data'!E162))="","",OFFSET('Sanitation Data'!$E$29,0,10*ROW('Sanitation Data'!E162)))</f>
        <v/>
      </c>
      <c r="CR168" s="330" t="str">
        <f ca="true">+IF(OFFSET('Sanitation Data'!$E$30,0,10*ROW('Sanitation Data'!E162))="","",OFFSET('Sanitation Data'!$E$30,0,10*ROW('Sanitation Data'!E162)))</f>
        <v/>
      </c>
      <c r="CS168" s="330" t="str">
        <f ca="true">+IF(OFFSET('Sanitation Data'!$E$31,0,10*ROW('Sanitation Data'!E162))="","",OFFSET('Sanitation Data'!$E$31,0,10*ROW('Sanitation Data'!E162)))</f>
        <v/>
      </c>
      <c r="CT168" s="330" t="str">
        <f ca="true">+IF(OFFSET('Sanitation Data'!$E$32,0,10*ROW('Sanitation Data'!E162))="","",OFFSET('Sanitation Data'!$E$32,0,10*ROW('Sanitation Data'!E162)))</f>
        <v/>
      </c>
      <c r="CU168" s="330" t="str">
        <f ca="true">+IF(OFFSET('Sanitation Data'!$F$28,0,10*ROW('Sanitation Data'!F162))="","",OFFSET('Sanitation Data'!$F$28,0,10*ROW('Sanitation Data'!F162)))</f>
        <v/>
      </c>
      <c r="CV168" s="330" t="str">
        <f ca="true">+IF(OFFSET('Sanitation Data'!$F$29,0,10*ROW('Sanitation Data'!F162))="","",OFFSET('Sanitation Data'!$F$29,0,10*ROW('Sanitation Data'!F162)))</f>
        <v/>
      </c>
      <c r="CW168" s="330" t="str">
        <f ca="true">+IF(OFFSET('Sanitation Data'!$F$30,0,10*ROW('Sanitation Data'!F162))="","",OFFSET('Sanitation Data'!$F$30,0,10*ROW('Sanitation Data'!F162)))</f>
        <v/>
      </c>
      <c r="CX168" s="330" t="str">
        <f ca="true">+IF(OFFSET('Sanitation Data'!$F$31,0,10*ROW('Sanitation Data'!F162))="","",OFFSET('Sanitation Data'!$F$31,0,10*ROW('Sanitation Data'!F162)))</f>
        <v/>
      </c>
      <c r="CY168" s="330" t="str">
        <f ca="true">+IF(OFFSET('Sanitation Data'!$F$32,0,10*ROW('Sanitation Data'!F162))="","",OFFSET('Sanitation Data'!$F$32,0,10*ROW('Sanitation Data'!F162)))</f>
        <v/>
      </c>
      <c r="CZ168" s="330" t="str">
        <f ca="true">+IF(OFFSET('Sanitation Data'!$G$28,0,10*ROW('Sanitation Data'!G162))="","",OFFSET('Sanitation Data'!$G$28,0,10*ROW('Sanitation Data'!G162)))</f>
        <v/>
      </c>
      <c r="DA168" s="330" t="str">
        <f ca="true">+IF(OFFSET('Sanitation Data'!$G$29,0,10*ROW('Sanitation Data'!G162))="","",OFFSET('Sanitation Data'!$G$29,0,10*ROW('Sanitation Data'!G162)))</f>
        <v/>
      </c>
      <c r="DB168" s="330" t="str">
        <f ca="true">+IF(OFFSET('Sanitation Data'!$G$30,0,10*ROW('Sanitation Data'!G162))="","",OFFSET('Sanitation Data'!$G$30,0,10*ROW('Sanitation Data'!G162)))</f>
        <v/>
      </c>
      <c r="DC168" s="330" t="str">
        <f ca="true">+IF(OFFSET('Sanitation Data'!$G$31,0,10*ROW('Sanitation Data'!G162))="","",OFFSET('Sanitation Data'!$G$31,0,10*ROW('Sanitation Data'!G162)))</f>
        <v/>
      </c>
      <c r="DD168" s="330" t="str">
        <f ca="true">+IF(OFFSET('Sanitation Data'!$G$32,0,10*ROW('Sanitation Data'!G162))="","",OFFSET('Sanitation Data'!$G$32,0,10*ROW('Sanitation Data'!G162)))</f>
        <v/>
      </c>
      <c r="DE168" s="330" t="str">
        <f ca="true">+IF(OFFSET('Sanitation Data'!$H$28,0,10*ROW('Sanitation Data'!H162))="","",OFFSET('Sanitation Data'!$H$28,0,10*ROW('Sanitation Data'!H162)))</f>
        <v/>
      </c>
      <c r="DF168" s="330" t="str">
        <f ca="true">+IF(OFFSET('Sanitation Data'!$H$29,0,10*ROW('Sanitation Data'!H162))="","",OFFSET('Sanitation Data'!$H$29,0,10*ROW('Sanitation Data'!H162)))</f>
        <v/>
      </c>
      <c r="DG168" s="330" t="str">
        <f ca="true">+IF(OFFSET('Sanitation Data'!$H$30,0,10*ROW('Sanitation Data'!H162))="","",OFFSET('Sanitation Data'!$H$30,0,10*ROW('Sanitation Data'!H162)))</f>
        <v/>
      </c>
      <c r="DH168" s="330" t="str">
        <f ca="true">+IF(OFFSET('Sanitation Data'!$H$31,0,10*ROW('Sanitation Data'!H162))="","",OFFSET('Sanitation Data'!$H$31,0,10*ROW('Sanitation Data'!H162)))</f>
        <v/>
      </c>
      <c r="DI168" s="330" t="str">
        <f ca="true">+IF(OFFSET('Sanitation Data'!$H$32,0,10*ROW('Sanitation Data'!H162))="","",OFFSET('Sanitation Data'!$H$32,0,10*ROW('Sanitation Data'!H162)))</f>
        <v/>
      </c>
      <c r="DJ168" s="330" t="str">
        <f ca="true">+IF(OFFSET('Sanitation Data'!$I$28,0,10*ROW('Sanitation Data'!I162))="","",OFFSET('Sanitation Data'!$I$28,0,10*ROW('Sanitation Data'!I162)))</f>
        <v/>
      </c>
      <c r="DK168" s="330" t="str">
        <f ca="true">+IF(OFFSET('Sanitation Data'!$I$29,0,10*ROW('Sanitation Data'!I162))="","",OFFSET('Sanitation Data'!$I$29,0,10*ROW('Sanitation Data'!I162)))</f>
        <v/>
      </c>
      <c r="DL168" s="330" t="str">
        <f ca="true">+IF(OFFSET('Sanitation Data'!$I$30,0,10*ROW('Sanitation Data'!I162))="","",OFFSET('Sanitation Data'!$I$30,0,10*ROW('Sanitation Data'!I162)))</f>
        <v/>
      </c>
      <c r="DM168" s="330" t="str">
        <f ca="true">+IF(OFFSET('Sanitation Data'!$I$31,0,10*ROW('Sanitation Data'!I162))="","",OFFSET('Sanitation Data'!$I$31,0,10*ROW('Sanitation Data'!I162)))</f>
        <v/>
      </c>
      <c r="DN168" s="330" t="str">
        <f ca="true">+IF(OFFSET('Sanitation Data'!$I$32,0,10*ROW('Sanitation Data'!I162))="","",OFFSET('Sanitation Data'!$I$32,0,10*ROW('Sanitation Data'!I162)))</f>
        <v/>
      </c>
      <c r="DO168" s="330" t="str">
        <f ca="true">+IF(OFFSET('Hygiene Data'!$D$11,0,10*ROW('Hygiene Data'!D162))="","",OFFSET('Hygiene Data'!$D$11,0,10*ROW('Hygiene Data'!D162)))</f>
        <v/>
      </c>
      <c r="DP168" s="330" t="str">
        <f ca="true">+IF(OFFSET('Hygiene Data'!$D$12,0,10*ROW('Hygiene Data'!D162))="","",OFFSET('Hygiene Data'!$D$12,0,10*ROW('Hygiene Data'!D162)))</f>
        <v/>
      </c>
      <c r="DQ168" s="330" t="str">
        <f ca="true">+IF(OFFSET('Hygiene Data'!$D$13,0,10*ROW('Hygiene Data'!D162))="","",OFFSET('Hygiene Data'!$D$13,0,10*ROW('Hygiene Data'!D162)))</f>
        <v/>
      </c>
      <c r="DR168" s="330" t="str">
        <f ca="true">+IF(OFFSET('Hygiene Data'!$E$11,0,10*ROW('Hygiene Data'!E162))="","",OFFSET('Hygiene Data'!$E$11,0,10*ROW('Hygiene Data'!E162)))</f>
        <v/>
      </c>
      <c r="DS168" s="330" t="str">
        <f ca="true">+IF(OFFSET('Hygiene Data'!$E$12,0,10*ROW('Hygiene Data'!E162))="","",OFFSET('Hygiene Data'!$E$12,0,10*ROW('Hygiene Data'!E162)))</f>
        <v/>
      </c>
      <c r="DT168" s="330" t="str">
        <f ca="true">+IF(OFFSET('Hygiene Data'!$E$13,0,10*ROW('Hygiene Data'!E162))="","",OFFSET('Hygiene Data'!$E$13,0,10*ROW('Hygiene Data'!E162)))</f>
        <v/>
      </c>
      <c r="DU168" s="330" t="str">
        <f ca="true">+IF(OFFSET('Hygiene Data'!$F$11,0,10*ROW('Hygiene Data'!F162))="","",OFFSET('Hygiene Data'!$F$11,0,10*ROW('Hygiene Data'!F162)))</f>
        <v/>
      </c>
      <c r="DV168" s="330" t="str">
        <f ca="true">+IF(OFFSET('Hygiene Data'!$F$12,0,10*ROW('Hygiene Data'!F162))="","",OFFSET('Hygiene Data'!$F$12,0,10*ROW('Hygiene Data'!F162)))</f>
        <v/>
      </c>
      <c r="DW168" s="330" t="str">
        <f ca="true">+IF(OFFSET('Hygiene Data'!$F$13,0,10*ROW('Hygiene Data'!F162))="","",OFFSET('Hygiene Data'!$F$13,0,10*ROW('Hygiene Data'!F162)))</f>
        <v/>
      </c>
      <c r="DX168" s="330" t="str">
        <f ca="true">+IF(OFFSET('Hygiene Data'!$G$11,0,10*ROW('Hygiene Data'!G162))="","",OFFSET('Hygiene Data'!$G$11,0,10*ROW('Hygiene Data'!G162)))</f>
        <v/>
      </c>
      <c r="DY168" s="330" t="str">
        <f ca="true">+IF(OFFSET('Hygiene Data'!$G$12,0,10*ROW('Hygiene Data'!G162))="","",OFFSET('Hygiene Data'!$G$12,0,10*ROW('Hygiene Data'!G162)))</f>
        <v/>
      </c>
      <c r="DZ168" s="330" t="str">
        <f ca="true">+IF(OFFSET('Hygiene Data'!$G$13,0,10*ROW('Hygiene Data'!G162))="","",OFFSET('Hygiene Data'!$G$13,0,10*ROW('Hygiene Data'!G162)))</f>
        <v/>
      </c>
      <c r="EA168" s="330" t="str">
        <f ca="true">+IF(OFFSET('Hygiene Data'!$H$11,0,10*ROW('Hygiene Data'!H162))="","",OFFSET('Hygiene Data'!$H$11,0,10*ROW('Hygiene Data'!H162)))</f>
        <v/>
      </c>
      <c r="EB168" s="330" t="str">
        <f ca="true">+IF(OFFSET('Hygiene Data'!$H$12,0,10*ROW('Hygiene Data'!H162))="","",OFFSET('Hygiene Data'!$H$12,0,10*ROW('Hygiene Data'!H162)))</f>
        <v/>
      </c>
      <c r="EC168" s="330" t="str">
        <f ca="true">+IF(OFFSET('Hygiene Data'!$H$13,0,10*ROW('Hygiene Data'!H162))="","",OFFSET('Hygiene Data'!$H$13,0,10*ROW('Hygiene Data'!H162)))</f>
        <v/>
      </c>
      <c r="ED168" s="330" t="str">
        <f ca="true">+IF(OFFSET('Hygiene Data'!$I$11,0,10*ROW('Hygiene Data'!I162))="","",OFFSET('Hygiene Data'!$I$11,0,10*ROW('Hygiene Data'!I162)))</f>
        <v/>
      </c>
      <c r="EE168" s="330" t="str">
        <f ca="true">+IF(OFFSET('Hygiene Data'!$I$12,0,10*ROW('Hygiene Data'!I162))="","",OFFSET('Hygiene Data'!$I$12,0,10*ROW('Hygiene Data'!I162)))</f>
        <v/>
      </c>
      <c r="EF168" s="33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90"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30"/>
      <c r="BS169" s="330" t="str">
        <f ca="true">+IF(OFFSET('Water Data'!$D$27,0,10*ROW('Water Data'!D163))="","",OFFSET('Water Data'!$D$27,0,10*ROW('Water Data'!D163)))</f>
        <v/>
      </c>
      <c r="BT169" s="330" t="str">
        <f ca="true">+IF(OFFSET('Water Data'!$D$28,0,10*ROW('Water Data'!D163))="","",OFFSET('Water Data'!$D$28,0,10*ROW('Water Data'!D163)))</f>
        <v/>
      </c>
      <c r="BU169" s="330" t="str">
        <f ca="true">+IF(OFFSET('Water Data'!$D$29,0,10*ROW('Water Data'!D163))="","",OFFSET('Water Data'!$D$29,0,10*ROW('Water Data'!D163)))</f>
        <v/>
      </c>
      <c r="BV169" s="330" t="str">
        <f ca="true">+IF(OFFSET('Water Data'!$E$27,0,10*ROW('Water Data'!E163))="","",OFFSET('Water Data'!$E$27,0,10*ROW('Water Data'!E163)))</f>
        <v/>
      </c>
      <c r="BW169" s="330" t="str">
        <f ca="true">+IF(OFFSET('Water Data'!$E$28,0,10*ROW('Water Data'!E163))="","",OFFSET('Water Data'!$E$28,0,10*ROW('Water Data'!E163)))</f>
        <v/>
      </c>
      <c r="BX169" s="330" t="str">
        <f ca="true">+IF(OFFSET('Water Data'!$E$29,0,10*ROW('Water Data'!E163))="","",OFFSET('Water Data'!$E$29,0,10*ROW('Water Data'!E163)))</f>
        <v/>
      </c>
      <c r="BY169" s="330" t="str">
        <f ca="true">+IF(OFFSET('Water Data'!$F$27,0,10*ROW('Water Data'!F163))="","",OFFSET('Water Data'!$F$27,0,10*ROW('Water Data'!F163)))</f>
        <v/>
      </c>
      <c r="BZ169" s="330" t="str">
        <f ca="true">+IF(OFFSET('Water Data'!$F$28,0,10*ROW('Water Data'!F163))="","",OFFSET('Water Data'!$F$28,0,10*ROW('Water Data'!F163)))</f>
        <v/>
      </c>
      <c r="CA169" s="330" t="str">
        <f ca="true">+IF(OFFSET('Water Data'!$F$29,0,10*ROW('Water Data'!F163))="","",OFFSET('Water Data'!$F$29,0,10*ROW('Water Data'!F163)))</f>
        <v/>
      </c>
      <c r="CB169" s="330" t="str">
        <f ca="true">+IF(OFFSET('Water Data'!$G$27,0,10*ROW('Water Data'!G163))="","",OFFSET('Water Data'!$G$27,0,10*ROW('Water Data'!G163)))</f>
        <v/>
      </c>
      <c r="CC169" s="330" t="str">
        <f ca="true">+IF(OFFSET('Water Data'!$G$28,0,10*ROW('Water Data'!G163))="","",OFFSET('Water Data'!$G$28,0,10*ROW('Water Data'!G163)))</f>
        <v/>
      </c>
      <c r="CD169" s="330" t="str">
        <f ca="true">+IF(OFFSET('Water Data'!$G$29,0,10*ROW('Water Data'!G163))="","",OFFSET('Water Data'!$G$29,0,10*ROW('Water Data'!G163)))</f>
        <v/>
      </c>
      <c r="CE169" s="330" t="str">
        <f ca="true">+IF(OFFSET('Water Data'!$H$27,0,10*ROW('Water Data'!H163))="","",OFFSET('Water Data'!$H$27,0,10*ROW('Water Data'!H163)))</f>
        <v/>
      </c>
      <c r="CF169" s="330" t="str">
        <f ca="true">+IF(OFFSET('Water Data'!$H$28,0,10*ROW('Water Data'!H163))="","",OFFSET('Water Data'!$H$28,0,10*ROW('Water Data'!H163)))</f>
        <v/>
      </c>
      <c r="CG169" s="330" t="str">
        <f ca="true">+IF(OFFSET('Water Data'!$H$29,0,10*ROW('Water Data'!H163))="","",OFFSET('Water Data'!$H$29,0,10*ROW('Water Data'!H163)))</f>
        <v/>
      </c>
      <c r="CH169" s="330" t="str">
        <f ca="true">+IF(OFFSET('Water Data'!$I$27,0,10*ROW('Water Data'!I163))="","",OFFSET('Water Data'!$I$27,0,10*ROW('Water Data'!I163)))</f>
        <v/>
      </c>
      <c r="CI169" s="330" t="str">
        <f ca="true">+IF(OFFSET('Water Data'!$I$28,0,10*ROW('Water Data'!I163))="","",OFFSET('Water Data'!$I$28,0,10*ROW('Water Data'!I163)))</f>
        <v/>
      </c>
      <c r="CJ169" s="330" t="str">
        <f ca="true">+IF(OFFSET('Water Data'!$I$29,0,10*ROW('Water Data'!I163))="","",OFFSET('Water Data'!$I$29,0,10*ROW('Water Data'!I163)))</f>
        <v/>
      </c>
      <c r="CK169" s="330" t="str">
        <f ca="true">+IF(OFFSET('Sanitation Data'!$D$28,0,10*ROW('Sanitation Data'!D163))="","",OFFSET('Sanitation Data'!$D$28,0,10*ROW('Sanitation Data'!D163)))</f>
        <v/>
      </c>
      <c r="CL169" s="330" t="str">
        <f ca="true">+IF(OFFSET('Sanitation Data'!$D$29,0,10*ROW('Sanitation Data'!D163))="","",OFFSET('Sanitation Data'!$D$29,0,10*ROW('Sanitation Data'!D163)))</f>
        <v/>
      </c>
      <c r="CM169" s="330" t="str">
        <f ca="true">+IF(OFFSET('Sanitation Data'!$D$30,0,10*ROW('Sanitation Data'!D163))="","",OFFSET('Sanitation Data'!$D$30,0,10*ROW('Sanitation Data'!D163)))</f>
        <v/>
      </c>
      <c r="CN169" s="330" t="str">
        <f ca="true">+IF(OFFSET('Sanitation Data'!$D$31,0,10*ROW('Sanitation Data'!D163))="","",OFFSET('Sanitation Data'!$D$31,0,10*ROW('Sanitation Data'!D163)))</f>
        <v/>
      </c>
      <c r="CO169" s="330" t="str">
        <f ca="true">+IF(OFFSET('Sanitation Data'!$D$32,0,10*ROW('Sanitation Data'!D163))="","",OFFSET('Sanitation Data'!$D$32,0,10*ROW('Sanitation Data'!D163)))</f>
        <v/>
      </c>
      <c r="CP169" s="330" t="str">
        <f ca="true">+IF(OFFSET('Sanitation Data'!$E$28,0,10*ROW('Sanitation Data'!E163))="","",OFFSET('Sanitation Data'!$E$28,0,10*ROW('Sanitation Data'!E163)))</f>
        <v/>
      </c>
      <c r="CQ169" s="330" t="str">
        <f ca="true">+IF(OFFSET('Sanitation Data'!$E$29,0,10*ROW('Sanitation Data'!E163))="","",OFFSET('Sanitation Data'!$E$29,0,10*ROW('Sanitation Data'!E163)))</f>
        <v/>
      </c>
      <c r="CR169" s="330" t="str">
        <f ca="true">+IF(OFFSET('Sanitation Data'!$E$30,0,10*ROW('Sanitation Data'!E163))="","",OFFSET('Sanitation Data'!$E$30,0,10*ROW('Sanitation Data'!E163)))</f>
        <v/>
      </c>
      <c r="CS169" s="330" t="str">
        <f ca="true">+IF(OFFSET('Sanitation Data'!$E$31,0,10*ROW('Sanitation Data'!E163))="","",OFFSET('Sanitation Data'!$E$31,0,10*ROW('Sanitation Data'!E163)))</f>
        <v/>
      </c>
      <c r="CT169" s="330" t="str">
        <f ca="true">+IF(OFFSET('Sanitation Data'!$E$32,0,10*ROW('Sanitation Data'!E163))="","",OFFSET('Sanitation Data'!$E$32,0,10*ROW('Sanitation Data'!E163)))</f>
        <v/>
      </c>
      <c r="CU169" s="330" t="str">
        <f ca="true">+IF(OFFSET('Sanitation Data'!$F$28,0,10*ROW('Sanitation Data'!F163))="","",OFFSET('Sanitation Data'!$F$28,0,10*ROW('Sanitation Data'!F163)))</f>
        <v/>
      </c>
      <c r="CV169" s="330" t="str">
        <f ca="true">+IF(OFFSET('Sanitation Data'!$F$29,0,10*ROW('Sanitation Data'!F163))="","",OFFSET('Sanitation Data'!$F$29,0,10*ROW('Sanitation Data'!F163)))</f>
        <v/>
      </c>
      <c r="CW169" s="330" t="str">
        <f ca="true">+IF(OFFSET('Sanitation Data'!$F$30,0,10*ROW('Sanitation Data'!F163))="","",OFFSET('Sanitation Data'!$F$30,0,10*ROW('Sanitation Data'!F163)))</f>
        <v/>
      </c>
      <c r="CX169" s="330" t="str">
        <f ca="true">+IF(OFFSET('Sanitation Data'!$F$31,0,10*ROW('Sanitation Data'!F163))="","",OFFSET('Sanitation Data'!$F$31,0,10*ROW('Sanitation Data'!F163)))</f>
        <v/>
      </c>
      <c r="CY169" s="330" t="str">
        <f ca="true">+IF(OFFSET('Sanitation Data'!$F$32,0,10*ROW('Sanitation Data'!F163))="","",OFFSET('Sanitation Data'!$F$32,0,10*ROW('Sanitation Data'!F163)))</f>
        <v/>
      </c>
      <c r="CZ169" s="330" t="str">
        <f ca="true">+IF(OFFSET('Sanitation Data'!$G$28,0,10*ROW('Sanitation Data'!G163))="","",OFFSET('Sanitation Data'!$G$28,0,10*ROW('Sanitation Data'!G163)))</f>
        <v/>
      </c>
      <c r="DA169" s="330" t="str">
        <f ca="true">+IF(OFFSET('Sanitation Data'!$G$29,0,10*ROW('Sanitation Data'!G163))="","",OFFSET('Sanitation Data'!$G$29,0,10*ROW('Sanitation Data'!G163)))</f>
        <v/>
      </c>
      <c r="DB169" s="330" t="str">
        <f ca="true">+IF(OFFSET('Sanitation Data'!$G$30,0,10*ROW('Sanitation Data'!G163))="","",OFFSET('Sanitation Data'!$G$30,0,10*ROW('Sanitation Data'!G163)))</f>
        <v/>
      </c>
      <c r="DC169" s="330" t="str">
        <f ca="true">+IF(OFFSET('Sanitation Data'!$G$31,0,10*ROW('Sanitation Data'!G163))="","",OFFSET('Sanitation Data'!$G$31,0,10*ROW('Sanitation Data'!G163)))</f>
        <v/>
      </c>
      <c r="DD169" s="330" t="str">
        <f ca="true">+IF(OFFSET('Sanitation Data'!$G$32,0,10*ROW('Sanitation Data'!G163))="","",OFFSET('Sanitation Data'!$G$32,0,10*ROW('Sanitation Data'!G163)))</f>
        <v/>
      </c>
      <c r="DE169" s="330" t="str">
        <f ca="true">+IF(OFFSET('Sanitation Data'!$H$28,0,10*ROW('Sanitation Data'!H163))="","",OFFSET('Sanitation Data'!$H$28,0,10*ROW('Sanitation Data'!H163)))</f>
        <v/>
      </c>
      <c r="DF169" s="330" t="str">
        <f ca="true">+IF(OFFSET('Sanitation Data'!$H$29,0,10*ROW('Sanitation Data'!H163))="","",OFFSET('Sanitation Data'!$H$29,0,10*ROW('Sanitation Data'!H163)))</f>
        <v/>
      </c>
      <c r="DG169" s="330" t="str">
        <f ca="true">+IF(OFFSET('Sanitation Data'!$H$30,0,10*ROW('Sanitation Data'!H163))="","",OFFSET('Sanitation Data'!$H$30,0,10*ROW('Sanitation Data'!H163)))</f>
        <v/>
      </c>
      <c r="DH169" s="330" t="str">
        <f ca="true">+IF(OFFSET('Sanitation Data'!$H$31,0,10*ROW('Sanitation Data'!H163))="","",OFFSET('Sanitation Data'!$H$31,0,10*ROW('Sanitation Data'!H163)))</f>
        <v/>
      </c>
      <c r="DI169" s="330" t="str">
        <f ca="true">+IF(OFFSET('Sanitation Data'!$H$32,0,10*ROW('Sanitation Data'!H163))="","",OFFSET('Sanitation Data'!$H$32,0,10*ROW('Sanitation Data'!H163)))</f>
        <v/>
      </c>
      <c r="DJ169" s="330" t="str">
        <f ca="true">+IF(OFFSET('Sanitation Data'!$I$28,0,10*ROW('Sanitation Data'!I163))="","",OFFSET('Sanitation Data'!$I$28,0,10*ROW('Sanitation Data'!I163)))</f>
        <v/>
      </c>
      <c r="DK169" s="330" t="str">
        <f ca="true">+IF(OFFSET('Sanitation Data'!$I$29,0,10*ROW('Sanitation Data'!I163))="","",OFFSET('Sanitation Data'!$I$29,0,10*ROW('Sanitation Data'!I163)))</f>
        <v/>
      </c>
      <c r="DL169" s="330" t="str">
        <f ca="true">+IF(OFFSET('Sanitation Data'!$I$30,0,10*ROW('Sanitation Data'!I163))="","",OFFSET('Sanitation Data'!$I$30,0,10*ROW('Sanitation Data'!I163)))</f>
        <v/>
      </c>
      <c r="DM169" s="330" t="str">
        <f ca="true">+IF(OFFSET('Sanitation Data'!$I$31,0,10*ROW('Sanitation Data'!I163))="","",OFFSET('Sanitation Data'!$I$31,0,10*ROW('Sanitation Data'!I163)))</f>
        <v/>
      </c>
      <c r="DN169" s="330" t="str">
        <f ca="true">+IF(OFFSET('Sanitation Data'!$I$32,0,10*ROW('Sanitation Data'!I163))="","",OFFSET('Sanitation Data'!$I$32,0,10*ROW('Sanitation Data'!I163)))</f>
        <v/>
      </c>
      <c r="DO169" s="330" t="str">
        <f ca="true">+IF(OFFSET('Hygiene Data'!$D$11,0,10*ROW('Hygiene Data'!D163))="","",OFFSET('Hygiene Data'!$D$11,0,10*ROW('Hygiene Data'!D163)))</f>
        <v/>
      </c>
      <c r="DP169" s="330" t="str">
        <f ca="true">+IF(OFFSET('Hygiene Data'!$D$12,0,10*ROW('Hygiene Data'!D163))="","",OFFSET('Hygiene Data'!$D$12,0,10*ROW('Hygiene Data'!D163)))</f>
        <v/>
      </c>
      <c r="DQ169" s="330" t="str">
        <f ca="true">+IF(OFFSET('Hygiene Data'!$D$13,0,10*ROW('Hygiene Data'!D163))="","",OFFSET('Hygiene Data'!$D$13,0,10*ROW('Hygiene Data'!D163)))</f>
        <v/>
      </c>
      <c r="DR169" s="330" t="str">
        <f ca="true">+IF(OFFSET('Hygiene Data'!$E$11,0,10*ROW('Hygiene Data'!E163))="","",OFFSET('Hygiene Data'!$E$11,0,10*ROW('Hygiene Data'!E163)))</f>
        <v/>
      </c>
      <c r="DS169" s="330" t="str">
        <f ca="true">+IF(OFFSET('Hygiene Data'!$E$12,0,10*ROW('Hygiene Data'!E163))="","",OFFSET('Hygiene Data'!$E$12,0,10*ROW('Hygiene Data'!E163)))</f>
        <v/>
      </c>
      <c r="DT169" s="330" t="str">
        <f ca="true">+IF(OFFSET('Hygiene Data'!$E$13,0,10*ROW('Hygiene Data'!E163))="","",OFFSET('Hygiene Data'!$E$13,0,10*ROW('Hygiene Data'!E163)))</f>
        <v/>
      </c>
      <c r="DU169" s="330" t="str">
        <f ca="true">+IF(OFFSET('Hygiene Data'!$F$11,0,10*ROW('Hygiene Data'!F163))="","",OFFSET('Hygiene Data'!$F$11,0,10*ROW('Hygiene Data'!F163)))</f>
        <v/>
      </c>
      <c r="DV169" s="330" t="str">
        <f ca="true">+IF(OFFSET('Hygiene Data'!$F$12,0,10*ROW('Hygiene Data'!F163))="","",OFFSET('Hygiene Data'!$F$12,0,10*ROW('Hygiene Data'!F163)))</f>
        <v/>
      </c>
      <c r="DW169" s="330" t="str">
        <f ca="true">+IF(OFFSET('Hygiene Data'!$F$13,0,10*ROW('Hygiene Data'!F163))="","",OFFSET('Hygiene Data'!$F$13,0,10*ROW('Hygiene Data'!F163)))</f>
        <v/>
      </c>
      <c r="DX169" s="330" t="str">
        <f ca="true">+IF(OFFSET('Hygiene Data'!$G$11,0,10*ROW('Hygiene Data'!G163))="","",OFFSET('Hygiene Data'!$G$11,0,10*ROW('Hygiene Data'!G163)))</f>
        <v/>
      </c>
      <c r="DY169" s="330" t="str">
        <f ca="true">+IF(OFFSET('Hygiene Data'!$G$12,0,10*ROW('Hygiene Data'!G163))="","",OFFSET('Hygiene Data'!$G$12,0,10*ROW('Hygiene Data'!G163)))</f>
        <v/>
      </c>
      <c r="DZ169" s="330" t="str">
        <f ca="true">+IF(OFFSET('Hygiene Data'!$G$13,0,10*ROW('Hygiene Data'!G163))="","",OFFSET('Hygiene Data'!$G$13,0,10*ROW('Hygiene Data'!G163)))</f>
        <v/>
      </c>
      <c r="EA169" s="330" t="str">
        <f ca="true">+IF(OFFSET('Hygiene Data'!$H$11,0,10*ROW('Hygiene Data'!H163))="","",OFFSET('Hygiene Data'!$H$11,0,10*ROW('Hygiene Data'!H163)))</f>
        <v/>
      </c>
      <c r="EB169" s="330" t="str">
        <f ca="true">+IF(OFFSET('Hygiene Data'!$H$12,0,10*ROW('Hygiene Data'!H163))="","",OFFSET('Hygiene Data'!$H$12,0,10*ROW('Hygiene Data'!H163)))</f>
        <v/>
      </c>
      <c r="EC169" s="330" t="str">
        <f ca="true">+IF(OFFSET('Hygiene Data'!$H$13,0,10*ROW('Hygiene Data'!H163))="","",OFFSET('Hygiene Data'!$H$13,0,10*ROW('Hygiene Data'!H163)))</f>
        <v/>
      </c>
      <c r="ED169" s="330" t="str">
        <f ca="true">+IF(OFFSET('Hygiene Data'!$I$11,0,10*ROW('Hygiene Data'!I163))="","",OFFSET('Hygiene Data'!$I$11,0,10*ROW('Hygiene Data'!I163)))</f>
        <v/>
      </c>
      <c r="EE169" s="330" t="str">
        <f ca="true">+IF(OFFSET('Hygiene Data'!$I$12,0,10*ROW('Hygiene Data'!I163))="","",OFFSET('Hygiene Data'!$I$12,0,10*ROW('Hygiene Data'!I163)))</f>
        <v/>
      </c>
      <c r="EF169" s="33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90"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30"/>
      <c r="BS170" s="330" t="str">
        <f ca="true">+IF(OFFSET('Water Data'!$D$27,0,10*ROW('Water Data'!D164))="","",OFFSET('Water Data'!$D$27,0,10*ROW('Water Data'!D164)))</f>
        <v/>
      </c>
      <c r="BT170" s="330" t="str">
        <f ca="true">+IF(OFFSET('Water Data'!$D$28,0,10*ROW('Water Data'!D164))="","",OFFSET('Water Data'!$D$28,0,10*ROW('Water Data'!D164)))</f>
        <v/>
      </c>
      <c r="BU170" s="330" t="str">
        <f ca="true">+IF(OFFSET('Water Data'!$D$29,0,10*ROW('Water Data'!D164))="","",OFFSET('Water Data'!$D$29,0,10*ROW('Water Data'!D164)))</f>
        <v/>
      </c>
      <c r="BV170" s="330" t="str">
        <f ca="true">+IF(OFFSET('Water Data'!$E$27,0,10*ROW('Water Data'!E164))="","",OFFSET('Water Data'!$E$27,0,10*ROW('Water Data'!E164)))</f>
        <v/>
      </c>
      <c r="BW170" s="330" t="str">
        <f ca="true">+IF(OFFSET('Water Data'!$E$28,0,10*ROW('Water Data'!E164))="","",OFFSET('Water Data'!$E$28,0,10*ROW('Water Data'!E164)))</f>
        <v/>
      </c>
      <c r="BX170" s="330" t="str">
        <f ca="true">+IF(OFFSET('Water Data'!$E$29,0,10*ROW('Water Data'!E164))="","",OFFSET('Water Data'!$E$29,0,10*ROW('Water Data'!E164)))</f>
        <v/>
      </c>
      <c r="BY170" s="330" t="str">
        <f ca="true">+IF(OFFSET('Water Data'!$F$27,0,10*ROW('Water Data'!F164))="","",OFFSET('Water Data'!$F$27,0,10*ROW('Water Data'!F164)))</f>
        <v/>
      </c>
      <c r="BZ170" s="330" t="str">
        <f ca="true">+IF(OFFSET('Water Data'!$F$28,0,10*ROW('Water Data'!F164))="","",OFFSET('Water Data'!$F$28,0,10*ROW('Water Data'!F164)))</f>
        <v/>
      </c>
      <c r="CA170" s="330" t="str">
        <f ca="true">+IF(OFFSET('Water Data'!$F$29,0,10*ROW('Water Data'!F164))="","",OFFSET('Water Data'!$F$29,0,10*ROW('Water Data'!F164)))</f>
        <v/>
      </c>
      <c r="CB170" s="330" t="str">
        <f ca="true">+IF(OFFSET('Water Data'!$G$27,0,10*ROW('Water Data'!G164))="","",OFFSET('Water Data'!$G$27,0,10*ROW('Water Data'!G164)))</f>
        <v/>
      </c>
      <c r="CC170" s="330" t="str">
        <f ca="true">+IF(OFFSET('Water Data'!$G$28,0,10*ROW('Water Data'!G164))="","",OFFSET('Water Data'!$G$28,0,10*ROW('Water Data'!G164)))</f>
        <v/>
      </c>
      <c r="CD170" s="330" t="str">
        <f ca="true">+IF(OFFSET('Water Data'!$G$29,0,10*ROW('Water Data'!G164))="","",OFFSET('Water Data'!$G$29,0,10*ROW('Water Data'!G164)))</f>
        <v/>
      </c>
      <c r="CE170" s="330" t="str">
        <f ca="true">+IF(OFFSET('Water Data'!$H$27,0,10*ROW('Water Data'!H164))="","",OFFSET('Water Data'!$H$27,0,10*ROW('Water Data'!H164)))</f>
        <v/>
      </c>
      <c r="CF170" s="330" t="str">
        <f ca="true">+IF(OFFSET('Water Data'!$H$28,0,10*ROW('Water Data'!H164))="","",OFFSET('Water Data'!$H$28,0,10*ROW('Water Data'!H164)))</f>
        <v/>
      </c>
      <c r="CG170" s="330" t="str">
        <f ca="true">+IF(OFFSET('Water Data'!$H$29,0,10*ROW('Water Data'!H164))="","",OFFSET('Water Data'!$H$29,0,10*ROW('Water Data'!H164)))</f>
        <v/>
      </c>
      <c r="CH170" s="330" t="str">
        <f ca="true">+IF(OFFSET('Water Data'!$I$27,0,10*ROW('Water Data'!I164))="","",OFFSET('Water Data'!$I$27,0,10*ROW('Water Data'!I164)))</f>
        <v/>
      </c>
      <c r="CI170" s="330" t="str">
        <f ca="true">+IF(OFFSET('Water Data'!$I$28,0,10*ROW('Water Data'!I164))="","",OFFSET('Water Data'!$I$28,0,10*ROW('Water Data'!I164)))</f>
        <v/>
      </c>
      <c r="CJ170" s="330" t="str">
        <f ca="true">+IF(OFFSET('Water Data'!$I$29,0,10*ROW('Water Data'!I164))="","",OFFSET('Water Data'!$I$29,0,10*ROW('Water Data'!I164)))</f>
        <v/>
      </c>
      <c r="CK170" s="330" t="str">
        <f ca="true">+IF(OFFSET('Sanitation Data'!$D$28,0,10*ROW('Sanitation Data'!D164))="","",OFFSET('Sanitation Data'!$D$28,0,10*ROW('Sanitation Data'!D164)))</f>
        <v/>
      </c>
      <c r="CL170" s="330" t="str">
        <f ca="true">+IF(OFFSET('Sanitation Data'!$D$29,0,10*ROW('Sanitation Data'!D164))="","",OFFSET('Sanitation Data'!$D$29,0,10*ROW('Sanitation Data'!D164)))</f>
        <v/>
      </c>
      <c r="CM170" s="330" t="str">
        <f ca="true">+IF(OFFSET('Sanitation Data'!$D$30,0,10*ROW('Sanitation Data'!D164))="","",OFFSET('Sanitation Data'!$D$30,0,10*ROW('Sanitation Data'!D164)))</f>
        <v/>
      </c>
      <c r="CN170" s="330" t="str">
        <f ca="true">+IF(OFFSET('Sanitation Data'!$D$31,0,10*ROW('Sanitation Data'!D164))="","",OFFSET('Sanitation Data'!$D$31,0,10*ROW('Sanitation Data'!D164)))</f>
        <v/>
      </c>
      <c r="CO170" s="330" t="str">
        <f ca="true">+IF(OFFSET('Sanitation Data'!$D$32,0,10*ROW('Sanitation Data'!D164))="","",OFFSET('Sanitation Data'!$D$32,0,10*ROW('Sanitation Data'!D164)))</f>
        <v/>
      </c>
      <c r="CP170" s="330" t="str">
        <f ca="true">+IF(OFFSET('Sanitation Data'!$E$28,0,10*ROW('Sanitation Data'!E164))="","",OFFSET('Sanitation Data'!$E$28,0,10*ROW('Sanitation Data'!E164)))</f>
        <v/>
      </c>
      <c r="CQ170" s="330" t="str">
        <f ca="true">+IF(OFFSET('Sanitation Data'!$E$29,0,10*ROW('Sanitation Data'!E164))="","",OFFSET('Sanitation Data'!$E$29,0,10*ROW('Sanitation Data'!E164)))</f>
        <v/>
      </c>
      <c r="CR170" s="330" t="str">
        <f ca="true">+IF(OFFSET('Sanitation Data'!$E$30,0,10*ROW('Sanitation Data'!E164))="","",OFFSET('Sanitation Data'!$E$30,0,10*ROW('Sanitation Data'!E164)))</f>
        <v/>
      </c>
      <c r="CS170" s="330" t="str">
        <f ca="true">+IF(OFFSET('Sanitation Data'!$E$31,0,10*ROW('Sanitation Data'!E164))="","",OFFSET('Sanitation Data'!$E$31,0,10*ROW('Sanitation Data'!E164)))</f>
        <v/>
      </c>
      <c r="CT170" s="330" t="str">
        <f ca="true">+IF(OFFSET('Sanitation Data'!$E$32,0,10*ROW('Sanitation Data'!E164))="","",OFFSET('Sanitation Data'!$E$32,0,10*ROW('Sanitation Data'!E164)))</f>
        <v/>
      </c>
      <c r="CU170" s="330" t="str">
        <f ca="true">+IF(OFFSET('Sanitation Data'!$F$28,0,10*ROW('Sanitation Data'!F164))="","",OFFSET('Sanitation Data'!$F$28,0,10*ROW('Sanitation Data'!F164)))</f>
        <v/>
      </c>
      <c r="CV170" s="330" t="str">
        <f ca="true">+IF(OFFSET('Sanitation Data'!$F$29,0,10*ROW('Sanitation Data'!F164))="","",OFFSET('Sanitation Data'!$F$29,0,10*ROW('Sanitation Data'!F164)))</f>
        <v/>
      </c>
      <c r="CW170" s="330" t="str">
        <f ca="true">+IF(OFFSET('Sanitation Data'!$F$30,0,10*ROW('Sanitation Data'!F164))="","",OFFSET('Sanitation Data'!$F$30,0,10*ROW('Sanitation Data'!F164)))</f>
        <v/>
      </c>
      <c r="CX170" s="330" t="str">
        <f ca="true">+IF(OFFSET('Sanitation Data'!$F$31,0,10*ROW('Sanitation Data'!F164))="","",OFFSET('Sanitation Data'!$F$31,0,10*ROW('Sanitation Data'!F164)))</f>
        <v/>
      </c>
      <c r="CY170" s="330" t="str">
        <f ca="true">+IF(OFFSET('Sanitation Data'!$F$32,0,10*ROW('Sanitation Data'!F164))="","",OFFSET('Sanitation Data'!$F$32,0,10*ROW('Sanitation Data'!F164)))</f>
        <v/>
      </c>
      <c r="CZ170" s="330" t="str">
        <f ca="true">+IF(OFFSET('Sanitation Data'!$G$28,0,10*ROW('Sanitation Data'!G164))="","",OFFSET('Sanitation Data'!$G$28,0,10*ROW('Sanitation Data'!G164)))</f>
        <v/>
      </c>
      <c r="DA170" s="330" t="str">
        <f ca="true">+IF(OFFSET('Sanitation Data'!$G$29,0,10*ROW('Sanitation Data'!G164))="","",OFFSET('Sanitation Data'!$G$29,0,10*ROW('Sanitation Data'!G164)))</f>
        <v/>
      </c>
      <c r="DB170" s="330" t="str">
        <f ca="true">+IF(OFFSET('Sanitation Data'!$G$30,0,10*ROW('Sanitation Data'!G164))="","",OFFSET('Sanitation Data'!$G$30,0,10*ROW('Sanitation Data'!G164)))</f>
        <v/>
      </c>
      <c r="DC170" s="330" t="str">
        <f ca="true">+IF(OFFSET('Sanitation Data'!$G$31,0,10*ROW('Sanitation Data'!G164))="","",OFFSET('Sanitation Data'!$G$31,0,10*ROW('Sanitation Data'!G164)))</f>
        <v/>
      </c>
      <c r="DD170" s="330" t="str">
        <f ca="true">+IF(OFFSET('Sanitation Data'!$G$32,0,10*ROW('Sanitation Data'!G164))="","",OFFSET('Sanitation Data'!$G$32,0,10*ROW('Sanitation Data'!G164)))</f>
        <v/>
      </c>
      <c r="DE170" s="330" t="str">
        <f ca="true">+IF(OFFSET('Sanitation Data'!$H$28,0,10*ROW('Sanitation Data'!H164))="","",OFFSET('Sanitation Data'!$H$28,0,10*ROW('Sanitation Data'!H164)))</f>
        <v/>
      </c>
      <c r="DF170" s="330" t="str">
        <f ca="true">+IF(OFFSET('Sanitation Data'!$H$29,0,10*ROW('Sanitation Data'!H164))="","",OFFSET('Sanitation Data'!$H$29,0,10*ROW('Sanitation Data'!H164)))</f>
        <v/>
      </c>
      <c r="DG170" s="330" t="str">
        <f ca="true">+IF(OFFSET('Sanitation Data'!$H$30,0,10*ROW('Sanitation Data'!H164))="","",OFFSET('Sanitation Data'!$H$30,0,10*ROW('Sanitation Data'!H164)))</f>
        <v/>
      </c>
      <c r="DH170" s="330" t="str">
        <f ca="true">+IF(OFFSET('Sanitation Data'!$H$31,0,10*ROW('Sanitation Data'!H164))="","",OFFSET('Sanitation Data'!$H$31,0,10*ROW('Sanitation Data'!H164)))</f>
        <v/>
      </c>
      <c r="DI170" s="330" t="str">
        <f ca="true">+IF(OFFSET('Sanitation Data'!$H$32,0,10*ROW('Sanitation Data'!H164))="","",OFFSET('Sanitation Data'!$H$32,0,10*ROW('Sanitation Data'!H164)))</f>
        <v/>
      </c>
      <c r="DJ170" s="330" t="str">
        <f ca="true">+IF(OFFSET('Sanitation Data'!$I$28,0,10*ROW('Sanitation Data'!I164))="","",OFFSET('Sanitation Data'!$I$28,0,10*ROW('Sanitation Data'!I164)))</f>
        <v/>
      </c>
      <c r="DK170" s="330" t="str">
        <f ca="true">+IF(OFFSET('Sanitation Data'!$I$29,0,10*ROW('Sanitation Data'!I164))="","",OFFSET('Sanitation Data'!$I$29,0,10*ROW('Sanitation Data'!I164)))</f>
        <v/>
      </c>
      <c r="DL170" s="330" t="str">
        <f ca="true">+IF(OFFSET('Sanitation Data'!$I$30,0,10*ROW('Sanitation Data'!I164))="","",OFFSET('Sanitation Data'!$I$30,0,10*ROW('Sanitation Data'!I164)))</f>
        <v/>
      </c>
      <c r="DM170" s="330" t="str">
        <f ca="true">+IF(OFFSET('Sanitation Data'!$I$31,0,10*ROW('Sanitation Data'!I164))="","",OFFSET('Sanitation Data'!$I$31,0,10*ROW('Sanitation Data'!I164)))</f>
        <v/>
      </c>
      <c r="DN170" s="330" t="str">
        <f ca="true">+IF(OFFSET('Sanitation Data'!$I$32,0,10*ROW('Sanitation Data'!I164))="","",OFFSET('Sanitation Data'!$I$32,0,10*ROW('Sanitation Data'!I164)))</f>
        <v/>
      </c>
      <c r="DO170" s="330" t="str">
        <f ca="true">+IF(OFFSET('Hygiene Data'!$D$11,0,10*ROW('Hygiene Data'!D164))="","",OFFSET('Hygiene Data'!$D$11,0,10*ROW('Hygiene Data'!D164)))</f>
        <v/>
      </c>
      <c r="DP170" s="330" t="str">
        <f ca="true">+IF(OFFSET('Hygiene Data'!$D$12,0,10*ROW('Hygiene Data'!D164))="","",OFFSET('Hygiene Data'!$D$12,0,10*ROW('Hygiene Data'!D164)))</f>
        <v/>
      </c>
      <c r="DQ170" s="330" t="str">
        <f ca="true">+IF(OFFSET('Hygiene Data'!$D$13,0,10*ROW('Hygiene Data'!D164))="","",OFFSET('Hygiene Data'!$D$13,0,10*ROW('Hygiene Data'!D164)))</f>
        <v/>
      </c>
      <c r="DR170" s="330" t="str">
        <f ca="true">+IF(OFFSET('Hygiene Data'!$E$11,0,10*ROW('Hygiene Data'!E164))="","",OFFSET('Hygiene Data'!$E$11,0,10*ROW('Hygiene Data'!E164)))</f>
        <v/>
      </c>
      <c r="DS170" s="330" t="str">
        <f ca="true">+IF(OFFSET('Hygiene Data'!$E$12,0,10*ROW('Hygiene Data'!E164))="","",OFFSET('Hygiene Data'!$E$12,0,10*ROW('Hygiene Data'!E164)))</f>
        <v/>
      </c>
      <c r="DT170" s="330" t="str">
        <f ca="true">+IF(OFFSET('Hygiene Data'!$E$13,0,10*ROW('Hygiene Data'!E164))="","",OFFSET('Hygiene Data'!$E$13,0,10*ROW('Hygiene Data'!E164)))</f>
        <v/>
      </c>
      <c r="DU170" s="330" t="str">
        <f ca="true">+IF(OFFSET('Hygiene Data'!$F$11,0,10*ROW('Hygiene Data'!F164))="","",OFFSET('Hygiene Data'!$F$11,0,10*ROW('Hygiene Data'!F164)))</f>
        <v/>
      </c>
      <c r="DV170" s="330" t="str">
        <f ca="true">+IF(OFFSET('Hygiene Data'!$F$12,0,10*ROW('Hygiene Data'!F164))="","",OFFSET('Hygiene Data'!$F$12,0,10*ROW('Hygiene Data'!F164)))</f>
        <v/>
      </c>
      <c r="DW170" s="330" t="str">
        <f ca="true">+IF(OFFSET('Hygiene Data'!$F$13,0,10*ROW('Hygiene Data'!F164))="","",OFFSET('Hygiene Data'!$F$13,0,10*ROW('Hygiene Data'!F164)))</f>
        <v/>
      </c>
      <c r="DX170" s="330" t="str">
        <f ca="true">+IF(OFFSET('Hygiene Data'!$G$11,0,10*ROW('Hygiene Data'!G164))="","",OFFSET('Hygiene Data'!$G$11,0,10*ROW('Hygiene Data'!G164)))</f>
        <v/>
      </c>
      <c r="DY170" s="330" t="str">
        <f ca="true">+IF(OFFSET('Hygiene Data'!$G$12,0,10*ROW('Hygiene Data'!G164))="","",OFFSET('Hygiene Data'!$G$12,0,10*ROW('Hygiene Data'!G164)))</f>
        <v/>
      </c>
      <c r="DZ170" s="330" t="str">
        <f ca="true">+IF(OFFSET('Hygiene Data'!$G$13,0,10*ROW('Hygiene Data'!G164))="","",OFFSET('Hygiene Data'!$G$13,0,10*ROW('Hygiene Data'!G164)))</f>
        <v/>
      </c>
      <c r="EA170" s="330" t="str">
        <f ca="true">+IF(OFFSET('Hygiene Data'!$H$11,0,10*ROW('Hygiene Data'!H164))="","",OFFSET('Hygiene Data'!$H$11,0,10*ROW('Hygiene Data'!H164)))</f>
        <v/>
      </c>
      <c r="EB170" s="330" t="str">
        <f ca="true">+IF(OFFSET('Hygiene Data'!$H$12,0,10*ROW('Hygiene Data'!H164))="","",OFFSET('Hygiene Data'!$H$12,0,10*ROW('Hygiene Data'!H164)))</f>
        <v/>
      </c>
      <c r="EC170" s="330" t="str">
        <f ca="true">+IF(OFFSET('Hygiene Data'!$H$13,0,10*ROW('Hygiene Data'!H164))="","",OFFSET('Hygiene Data'!$H$13,0,10*ROW('Hygiene Data'!H164)))</f>
        <v/>
      </c>
      <c r="ED170" s="330" t="str">
        <f ca="true">+IF(OFFSET('Hygiene Data'!$I$11,0,10*ROW('Hygiene Data'!I164))="","",OFFSET('Hygiene Data'!$I$11,0,10*ROW('Hygiene Data'!I164)))</f>
        <v/>
      </c>
      <c r="EE170" s="330" t="str">
        <f ca="true">+IF(OFFSET('Hygiene Data'!$I$12,0,10*ROW('Hygiene Data'!I164))="","",OFFSET('Hygiene Data'!$I$12,0,10*ROW('Hygiene Data'!I164)))</f>
        <v/>
      </c>
      <c r="EF170" s="33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90"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30"/>
      <c r="BS171" s="330" t="str">
        <f ca="true">+IF(OFFSET('Water Data'!$D$27,0,10*ROW('Water Data'!D165))="","",OFFSET('Water Data'!$D$27,0,10*ROW('Water Data'!D165)))</f>
        <v/>
      </c>
      <c r="BT171" s="330" t="str">
        <f ca="true">+IF(OFFSET('Water Data'!$D$28,0,10*ROW('Water Data'!D165))="","",OFFSET('Water Data'!$D$28,0,10*ROW('Water Data'!D165)))</f>
        <v/>
      </c>
      <c r="BU171" s="330" t="str">
        <f ca="true">+IF(OFFSET('Water Data'!$D$29,0,10*ROW('Water Data'!D165))="","",OFFSET('Water Data'!$D$29,0,10*ROW('Water Data'!D165)))</f>
        <v/>
      </c>
      <c r="BV171" s="330" t="str">
        <f ca="true">+IF(OFFSET('Water Data'!$E$27,0,10*ROW('Water Data'!E165))="","",OFFSET('Water Data'!$E$27,0,10*ROW('Water Data'!E165)))</f>
        <v/>
      </c>
      <c r="BW171" s="330" t="str">
        <f ca="true">+IF(OFFSET('Water Data'!$E$28,0,10*ROW('Water Data'!E165))="","",OFFSET('Water Data'!$E$28,0,10*ROW('Water Data'!E165)))</f>
        <v/>
      </c>
      <c r="BX171" s="330" t="str">
        <f ca="true">+IF(OFFSET('Water Data'!$E$29,0,10*ROW('Water Data'!E165))="","",OFFSET('Water Data'!$E$29,0,10*ROW('Water Data'!E165)))</f>
        <v/>
      </c>
      <c r="BY171" s="330" t="str">
        <f ca="true">+IF(OFFSET('Water Data'!$F$27,0,10*ROW('Water Data'!F165))="","",OFFSET('Water Data'!$F$27,0,10*ROW('Water Data'!F165)))</f>
        <v/>
      </c>
      <c r="BZ171" s="330" t="str">
        <f ca="true">+IF(OFFSET('Water Data'!$F$28,0,10*ROW('Water Data'!F165))="","",OFFSET('Water Data'!$F$28,0,10*ROW('Water Data'!F165)))</f>
        <v/>
      </c>
      <c r="CA171" s="330" t="str">
        <f ca="true">+IF(OFFSET('Water Data'!$F$29,0,10*ROW('Water Data'!F165))="","",OFFSET('Water Data'!$F$29,0,10*ROW('Water Data'!F165)))</f>
        <v/>
      </c>
      <c r="CB171" s="330" t="str">
        <f ca="true">+IF(OFFSET('Water Data'!$G$27,0,10*ROW('Water Data'!G165))="","",OFFSET('Water Data'!$G$27,0,10*ROW('Water Data'!G165)))</f>
        <v/>
      </c>
      <c r="CC171" s="330" t="str">
        <f ca="true">+IF(OFFSET('Water Data'!$G$28,0,10*ROW('Water Data'!G165))="","",OFFSET('Water Data'!$G$28,0,10*ROW('Water Data'!G165)))</f>
        <v/>
      </c>
      <c r="CD171" s="330" t="str">
        <f ca="true">+IF(OFFSET('Water Data'!$G$29,0,10*ROW('Water Data'!G165))="","",OFFSET('Water Data'!$G$29,0,10*ROW('Water Data'!G165)))</f>
        <v/>
      </c>
      <c r="CE171" s="330" t="str">
        <f ca="true">+IF(OFFSET('Water Data'!$H$27,0,10*ROW('Water Data'!H165))="","",OFFSET('Water Data'!$H$27,0,10*ROW('Water Data'!H165)))</f>
        <v/>
      </c>
      <c r="CF171" s="330" t="str">
        <f ca="true">+IF(OFFSET('Water Data'!$H$28,0,10*ROW('Water Data'!H165))="","",OFFSET('Water Data'!$H$28,0,10*ROW('Water Data'!H165)))</f>
        <v/>
      </c>
      <c r="CG171" s="330" t="str">
        <f ca="true">+IF(OFFSET('Water Data'!$H$29,0,10*ROW('Water Data'!H165))="","",OFFSET('Water Data'!$H$29,0,10*ROW('Water Data'!H165)))</f>
        <v/>
      </c>
      <c r="CH171" s="330" t="str">
        <f ca="true">+IF(OFFSET('Water Data'!$I$27,0,10*ROW('Water Data'!I165))="","",OFFSET('Water Data'!$I$27,0,10*ROW('Water Data'!I165)))</f>
        <v/>
      </c>
      <c r="CI171" s="330" t="str">
        <f ca="true">+IF(OFFSET('Water Data'!$I$28,0,10*ROW('Water Data'!I165))="","",OFFSET('Water Data'!$I$28,0,10*ROW('Water Data'!I165)))</f>
        <v/>
      </c>
      <c r="CJ171" s="330" t="str">
        <f ca="true">+IF(OFFSET('Water Data'!$I$29,0,10*ROW('Water Data'!I165))="","",OFFSET('Water Data'!$I$29,0,10*ROW('Water Data'!I165)))</f>
        <v/>
      </c>
      <c r="CK171" s="330" t="str">
        <f ca="true">+IF(OFFSET('Sanitation Data'!$D$28,0,10*ROW('Sanitation Data'!D165))="","",OFFSET('Sanitation Data'!$D$28,0,10*ROW('Sanitation Data'!D165)))</f>
        <v/>
      </c>
      <c r="CL171" s="330" t="str">
        <f ca="true">+IF(OFFSET('Sanitation Data'!$D$29,0,10*ROW('Sanitation Data'!D165))="","",OFFSET('Sanitation Data'!$D$29,0,10*ROW('Sanitation Data'!D165)))</f>
        <v/>
      </c>
      <c r="CM171" s="330" t="str">
        <f ca="true">+IF(OFFSET('Sanitation Data'!$D$30,0,10*ROW('Sanitation Data'!D165))="","",OFFSET('Sanitation Data'!$D$30,0,10*ROW('Sanitation Data'!D165)))</f>
        <v/>
      </c>
      <c r="CN171" s="330" t="str">
        <f ca="true">+IF(OFFSET('Sanitation Data'!$D$31,0,10*ROW('Sanitation Data'!D165))="","",OFFSET('Sanitation Data'!$D$31,0,10*ROW('Sanitation Data'!D165)))</f>
        <v/>
      </c>
      <c r="CO171" s="330" t="str">
        <f ca="true">+IF(OFFSET('Sanitation Data'!$D$32,0,10*ROW('Sanitation Data'!D165))="","",OFFSET('Sanitation Data'!$D$32,0,10*ROW('Sanitation Data'!D165)))</f>
        <v/>
      </c>
      <c r="CP171" s="330" t="str">
        <f ca="true">+IF(OFFSET('Sanitation Data'!$E$28,0,10*ROW('Sanitation Data'!E165))="","",OFFSET('Sanitation Data'!$E$28,0,10*ROW('Sanitation Data'!E165)))</f>
        <v/>
      </c>
      <c r="CQ171" s="330" t="str">
        <f ca="true">+IF(OFFSET('Sanitation Data'!$E$29,0,10*ROW('Sanitation Data'!E165))="","",OFFSET('Sanitation Data'!$E$29,0,10*ROW('Sanitation Data'!E165)))</f>
        <v/>
      </c>
      <c r="CR171" s="330" t="str">
        <f ca="true">+IF(OFFSET('Sanitation Data'!$E$30,0,10*ROW('Sanitation Data'!E165))="","",OFFSET('Sanitation Data'!$E$30,0,10*ROW('Sanitation Data'!E165)))</f>
        <v/>
      </c>
      <c r="CS171" s="330" t="str">
        <f ca="true">+IF(OFFSET('Sanitation Data'!$E$31,0,10*ROW('Sanitation Data'!E165))="","",OFFSET('Sanitation Data'!$E$31,0,10*ROW('Sanitation Data'!E165)))</f>
        <v/>
      </c>
      <c r="CT171" s="330" t="str">
        <f ca="true">+IF(OFFSET('Sanitation Data'!$E$32,0,10*ROW('Sanitation Data'!E165))="","",OFFSET('Sanitation Data'!$E$32,0,10*ROW('Sanitation Data'!E165)))</f>
        <v/>
      </c>
      <c r="CU171" s="330" t="str">
        <f ca="true">+IF(OFFSET('Sanitation Data'!$F$28,0,10*ROW('Sanitation Data'!F165))="","",OFFSET('Sanitation Data'!$F$28,0,10*ROW('Sanitation Data'!F165)))</f>
        <v/>
      </c>
      <c r="CV171" s="330" t="str">
        <f ca="true">+IF(OFFSET('Sanitation Data'!$F$29,0,10*ROW('Sanitation Data'!F165))="","",OFFSET('Sanitation Data'!$F$29,0,10*ROW('Sanitation Data'!F165)))</f>
        <v/>
      </c>
      <c r="CW171" s="330" t="str">
        <f ca="true">+IF(OFFSET('Sanitation Data'!$F$30,0,10*ROW('Sanitation Data'!F165))="","",OFFSET('Sanitation Data'!$F$30,0,10*ROW('Sanitation Data'!F165)))</f>
        <v/>
      </c>
      <c r="CX171" s="330" t="str">
        <f ca="true">+IF(OFFSET('Sanitation Data'!$F$31,0,10*ROW('Sanitation Data'!F165))="","",OFFSET('Sanitation Data'!$F$31,0,10*ROW('Sanitation Data'!F165)))</f>
        <v/>
      </c>
      <c r="CY171" s="330" t="str">
        <f ca="true">+IF(OFFSET('Sanitation Data'!$F$32,0,10*ROW('Sanitation Data'!F165))="","",OFFSET('Sanitation Data'!$F$32,0,10*ROW('Sanitation Data'!F165)))</f>
        <v/>
      </c>
      <c r="CZ171" s="330" t="str">
        <f ca="true">+IF(OFFSET('Sanitation Data'!$G$28,0,10*ROW('Sanitation Data'!G165))="","",OFFSET('Sanitation Data'!$G$28,0,10*ROW('Sanitation Data'!G165)))</f>
        <v/>
      </c>
      <c r="DA171" s="330" t="str">
        <f ca="true">+IF(OFFSET('Sanitation Data'!$G$29,0,10*ROW('Sanitation Data'!G165))="","",OFFSET('Sanitation Data'!$G$29,0,10*ROW('Sanitation Data'!G165)))</f>
        <v/>
      </c>
      <c r="DB171" s="330" t="str">
        <f ca="true">+IF(OFFSET('Sanitation Data'!$G$30,0,10*ROW('Sanitation Data'!G165))="","",OFFSET('Sanitation Data'!$G$30,0,10*ROW('Sanitation Data'!G165)))</f>
        <v/>
      </c>
      <c r="DC171" s="330" t="str">
        <f ca="true">+IF(OFFSET('Sanitation Data'!$G$31,0,10*ROW('Sanitation Data'!G165))="","",OFFSET('Sanitation Data'!$G$31,0,10*ROW('Sanitation Data'!G165)))</f>
        <v/>
      </c>
      <c r="DD171" s="330" t="str">
        <f ca="true">+IF(OFFSET('Sanitation Data'!$G$32,0,10*ROW('Sanitation Data'!G165))="","",OFFSET('Sanitation Data'!$G$32,0,10*ROW('Sanitation Data'!G165)))</f>
        <v/>
      </c>
      <c r="DE171" s="330" t="str">
        <f ca="true">+IF(OFFSET('Sanitation Data'!$H$28,0,10*ROW('Sanitation Data'!H165))="","",OFFSET('Sanitation Data'!$H$28,0,10*ROW('Sanitation Data'!H165)))</f>
        <v/>
      </c>
      <c r="DF171" s="330" t="str">
        <f ca="true">+IF(OFFSET('Sanitation Data'!$H$29,0,10*ROW('Sanitation Data'!H165))="","",OFFSET('Sanitation Data'!$H$29,0,10*ROW('Sanitation Data'!H165)))</f>
        <v/>
      </c>
      <c r="DG171" s="330" t="str">
        <f ca="true">+IF(OFFSET('Sanitation Data'!$H$30,0,10*ROW('Sanitation Data'!H165))="","",OFFSET('Sanitation Data'!$H$30,0,10*ROW('Sanitation Data'!H165)))</f>
        <v/>
      </c>
      <c r="DH171" s="330" t="str">
        <f ca="true">+IF(OFFSET('Sanitation Data'!$H$31,0,10*ROW('Sanitation Data'!H165))="","",OFFSET('Sanitation Data'!$H$31,0,10*ROW('Sanitation Data'!H165)))</f>
        <v/>
      </c>
      <c r="DI171" s="330" t="str">
        <f ca="true">+IF(OFFSET('Sanitation Data'!$H$32,0,10*ROW('Sanitation Data'!H165))="","",OFFSET('Sanitation Data'!$H$32,0,10*ROW('Sanitation Data'!H165)))</f>
        <v/>
      </c>
      <c r="DJ171" s="330" t="str">
        <f ca="true">+IF(OFFSET('Sanitation Data'!$I$28,0,10*ROW('Sanitation Data'!I165))="","",OFFSET('Sanitation Data'!$I$28,0,10*ROW('Sanitation Data'!I165)))</f>
        <v/>
      </c>
      <c r="DK171" s="330" t="str">
        <f ca="true">+IF(OFFSET('Sanitation Data'!$I$29,0,10*ROW('Sanitation Data'!I165))="","",OFFSET('Sanitation Data'!$I$29,0,10*ROW('Sanitation Data'!I165)))</f>
        <v/>
      </c>
      <c r="DL171" s="330" t="str">
        <f ca="true">+IF(OFFSET('Sanitation Data'!$I$30,0,10*ROW('Sanitation Data'!I165))="","",OFFSET('Sanitation Data'!$I$30,0,10*ROW('Sanitation Data'!I165)))</f>
        <v/>
      </c>
      <c r="DM171" s="330" t="str">
        <f ca="true">+IF(OFFSET('Sanitation Data'!$I$31,0,10*ROW('Sanitation Data'!I165))="","",OFFSET('Sanitation Data'!$I$31,0,10*ROW('Sanitation Data'!I165)))</f>
        <v/>
      </c>
      <c r="DN171" s="330" t="str">
        <f ca="true">+IF(OFFSET('Sanitation Data'!$I$32,0,10*ROW('Sanitation Data'!I165))="","",OFFSET('Sanitation Data'!$I$32,0,10*ROW('Sanitation Data'!I165)))</f>
        <v/>
      </c>
      <c r="DO171" s="330" t="str">
        <f ca="true">+IF(OFFSET('Hygiene Data'!$D$11,0,10*ROW('Hygiene Data'!D165))="","",OFFSET('Hygiene Data'!$D$11,0,10*ROW('Hygiene Data'!D165)))</f>
        <v/>
      </c>
      <c r="DP171" s="330" t="str">
        <f ca="true">+IF(OFFSET('Hygiene Data'!$D$12,0,10*ROW('Hygiene Data'!D165))="","",OFFSET('Hygiene Data'!$D$12,0,10*ROW('Hygiene Data'!D165)))</f>
        <v/>
      </c>
      <c r="DQ171" s="330" t="str">
        <f ca="true">+IF(OFFSET('Hygiene Data'!$D$13,0,10*ROW('Hygiene Data'!D165))="","",OFFSET('Hygiene Data'!$D$13,0,10*ROW('Hygiene Data'!D165)))</f>
        <v/>
      </c>
      <c r="DR171" s="330" t="str">
        <f ca="true">+IF(OFFSET('Hygiene Data'!$E$11,0,10*ROW('Hygiene Data'!E165))="","",OFFSET('Hygiene Data'!$E$11,0,10*ROW('Hygiene Data'!E165)))</f>
        <v/>
      </c>
      <c r="DS171" s="330" t="str">
        <f ca="true">+IF(OFFSET('Hygiene Data'!$E$12,0,10*ROW('Hygiene Data'!E165))="","",OFFSET('Hygiene Data'!$E$12,0,10*ROW('Hygiene Data'!E165)))</f>
        <v/>
      </c>
      <c r="DT171" s="330" t="str">
        <f ca="true">+IF(OFFSET('Hygiene Data'!$E$13,0,10*ROW('Hygiene Data'!E165))="","",OFFSET('Hygiene Data'!$E$13,0,10*ROW('Hygiene Data'!E165)))</f>
        <v/>
      </c>
      <c r="DU171" s="330" t="str">
        <f ca="true">+IF(OFFSET('Hygiene Data'!$F$11,0,10*ROW('Hygiene Data'!F165))="","",OFFSET('Hygiene Data'!$F$11,0,10*ROW('Hygiene Data'!F165)))</f>
        <v/>
      </c>
      <c r="DV171" s="330" t="str">
        <f ca="true">+IF(OFFSET('Hygiene Data'!$F$12,0,10*ROW('Hygiene Data'!F165))="","",OFFSET('Hygiene Data'!$F$12,0,10*ROW('Hygiene Data'!F165)))</f>
        <v/>
      </c>
      <c r="DW171" s="330" t="str">
        <f ca="true">+IF(OFFSET('Hygiene Data'!$F$13,0,10*ROW('Hygiene Data'!F165))="","",OFFSET('Hygiene Data'!$F$13,0,10*ROW('Hygiene Data'!F165)))</f>
        <v/>
      </c>
      <c r="DX171" s="330" t="str">
        <f ca="true">+IF(OFFSET('Hygiene Data'!$G$11,0,10*ROW('Hygiene Data'!G165))="","",OFFSET('Hygiene Data'!$G$11,0,10*ROW('Hygiene Data'!G165)))</f>
        <v/>
      </c>
      <c r="DY171" s="330" t="str">
        <f ca="true">+IF(OFFSET('Hygiene Data'!$G$12,0,10*ROW('Hygiene Data'!G165))="","",OFFSET('Hygiene Data'!$G$12,0,10*ROW('Hygiene Data'!G165)))</f>
        <v/>
      </c>
      <c r="DZ171" s="330" t="str">
        <f ca="true">+IF(OFFSET('Hygiene Data'!$G$13,0,10*ROW('Hygiene Data'!G165))="","",OFFSET('Hygiene Data'!$G$13,0,10*ROW('Hygiene Data'!G165)))</f>
        <v/>
      </c>
      <c r="EA171" s="330" t="str">
        <f ca="true">+IF(OFFSET('Hygiene Data'!$H$11,0,10*ROW('Hygiene Data'!H165))="","",OFFSET('Hygiene Data'!$H$11,0,10*ROW('Hygiene Data'!H165)))</f>
        <v/>
      </c>
      <c r="EB171" s="330" t="str">
        <f ca="true">+IF(OFFSET('Hygiene Data'!$H$12,0,10*ROW('Hygiene Data'!H165))="","",OFFSET('Hygiene Data'!$H$12,0,10*ROW('Hygiene Data'!H165)))</f>
        <v/>
      </c>
      <c r="EC171" s="330" t="str">
        <f ca="true">+IF(OFFSET('Hygiene Data'!$H$13,0,10*ROW('Hygiene Data'!H165))="","",OFFSET('Hygiene Data'!$H$13,0,10*ROW('Hygiene Data'!H165)))</f>
        <v/>
      </c>
      <c r="ED171" s="330" t="str">
        <f ca="true">+IF(OFFSET('Hygiene Data'!$I$11,0,10*ROW('Hygiene Data'!I165))="","",OFFSET('Hygiene Data'!$I$11,0,10*ROW('Hygiene Data'!I165)))</f>
        <v/>
      </c>
      <c r="EE171" s="330" t="str">
        <f ca="true">+IF(OFFSET('Hygiene Data'!$I$12,0,10*ROW('Hygiene Data'!I165))="","",OFFSET('Hygiene Data'!$I$12,0,10*ROW('Hygiene Data'!I165)))</f>
        <v/>
      </c>
      <c r="EF171" s="33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90"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30"/>
      <c r="BS172" s="330" t="str">
        <f ca="true">+IF(OFFSET('Water Data'!$D$27,0,10*ROW('Water Data'!D166))="","",OFFSET('Water Data'!$D$27,0,10*ROW('Water Data'!D166)))</f>
        <v/>
      </c>
      <c r="BT172" s="330" t="str">
        <f ca="true">+IF(OFFSET('Water Data'!$D$28,0,10*ROW('Water Data'!D166))="","",OFFSET('Water Data'!$D$28,0,10*ROW('Water Data'!D166)))</f>
        <v/>
      </c>
      <c r="BU172" s="330" t="str">
        <f ca="true">+IF(OFFSET('Water Data'!$D$29,0,10*ROW('Water Data'!D166))="","",OFFSET('Water Data'!$D$29,0,10*ROW('Water Data'!D166)))</f>
        <v/>
      </c>
      <c r="BV172" s="330" t="str">
        <f ca="true">+IF(OFFSET('Water Data'!$E$27,0,10*ROW('Water Data'!E166))="","",OFFSET('Water Data'!$E$27,0,10*ROW('Water Data'!E166)))</f>
        <v/>
      </c>
      <c r="BW172" s="330" t="str">
        <f ca="true">+IF(OFFSET('Water Data'!$E$28,0,10*ROW('Water Data'!E166))="","",OFFSET('Water Data'!$E$28,0,10*ROW('Water Data'!E166)))</f>
        <v/>
      </c>
      <c r="BX172" s="330" t="str">
        <f ca="true">+IF(OFFSET('Water Data'!$E$29,0,10*ROW('Water Data'!E166))="","",OFFSET('Water Data'!$E$29,0,10*ROW('Water Data'!E166)))</f>
        <v/>
      </c>
      <c r="BY172" s="330" t="str">
        <f ca="true">+IF(OFFSET('Water Data'!$F$27,0,10*ROW('Water Data'!F166))="","",OFFSET('Water Data'!$F$27,0,10*ROW('Water Data'!F166)))</f>
        <v/>
      </c>
      <c r="BZ172" s="330" t="str">
        <f ca="true">+IF(OFFSET('Water Data'!$F$28,0,10*ROW('Water Data'!F166))="","",OFFSET('Water Data'!$F$28,0,10*ROW('Water Data'!F166)))</f>
        <v/>
      </c>
      <c r="CA172" s="330" t="str">
        <f ca="true">+IF(OFFSET('Water Data'!$F$29,0,10*ROW('Water Data'!F166))="","",OFFSET('Water Data'!$F$29,0,10*ROW('Water Data'!F166)))</f>
        <v/>
      </c>
      <c r="CB172" s="330" t="str">
        <f ca="true">+IF(OFFSET('Water Data'!$G$27,0,10*ROW('Water Data'!G166))="","",OFFSET('Water Data'!$G$27,0,10*ROW('Water Data'!G166)))</f>
        <v/>
      </c>
      <c r="CC172" s="330" t="str">
        <f ca="true">+IF(OFFSET('Water Data'!$G$28,0,10*ROW('Water Data'!G166))="","",OFFSET('Water Data'!$G$28,0,10*ROW('Water Data'!G166)))</f>
        <v/>
      </c>
      <c r="CD172" s="330" t="str">
        <f ca="true">+IF(OFFSET('Water Data'!$G$29,0,10*ROW('Water Data'!G166))="","",OFFSET('Water Data'!$G$29,0,10*ROW('Water Data'!G166)))</f>
        <v/>
      </c>
      <c r="CE172" s="330" t="str">
        <f ca="true">+IF(OFFSET('Water Data'!$H$27,0,10*ROW('Water Data'!H166))="","",OFFSET('Water Data'!$H$27,0,10*ROW('Water Data'!H166)))</f>
        <v/>
      </c>
      <c r="CF172" s="330" t="str">
        <f ca="true">+IF(OFFSET('Water Data'!$H$28,0,10*ROW('Water Data'!H166))="","",OFFSET('Water Data'!$H$28,0,10*ROW('Water Data'!H166)))</f>
        <v/>
      </c>
      <c r="CG172" s="330" t="str">
        <f ca="true">+IF(OFFSET('Water Data'!$H$29,0,10*ROW('Water Data'!H166))="","",OFFSET('Water Data'!$H$29,0,10*ROW('Water Data'!H166)))</f>
        <v/>
      </c>
      <c r="CH172" s="330" t="str">
        <f ca="true">+IF(OFFSET('Water Data'!$I$27,0,10*ROW('Water Data'!I166))="","",OFFSET('Water Data'!$I$27,0,10*ROW('Water Data'!I166)))</f>
        <v/>
      </c>
      <c r="CI172" s="330" t="str">
        <f ca="true">+IF(OFFSET('Water Data'!$I$28,0,10*ROW('Water Data'!I166))="","",OFFSET('Water Data'!$I$28,0,10*ROW('Water Data'!I166)))</f>
        <v/>
      </c>
      <c r="CJ172" s="330" t="str">
        <f ca="true">+IF(OFFSET('Water Data'!$I$29,0,10*ROW('Water Data'!I166))="","",OFFSET('Water Data'!$I$29,0,10*ROW('Water Data'!I166)))</f>
        <v/>
      </c>
      <c r="CK172" s="330" t="str">
        <f ca="true">+IF(OFFSET('Sanitation Data'!$D$28,0,10*ROW('Sanitation Data'!D166))="","",OFFSET('Sanitation Data'!$D$28,0,10*ROW('Sanitation Data'!D166)))</f>
        <v/>
      </c>
      <c r="CL172" s="330" t="str">
        <f ca="true">+IF(OFFSET('Sanitation Data'!$D$29,0,10*ROW('Sanitation Data'!D166))="","",OFFSET('Sanitation Data'!$D$29,0,10*ROW('Sanitation Data'!D166)))</f>
        <v/>
      </c>
      <c r="CM172" s="330" t="str">
        <f ca="true">+IF(OFFSET('Sanitation Data'!$D$30,0,10*ROW('Sanitation Data'!D166))="","",OFFSET('Sanitation Data'!$D$30,0,10*ROW('Sanitation Data'!D166)))</f>
        <v/>
      </c>
      <c r="CN172" s="330" t="str">
        <f ca="true">+IF(OFFSET('Sanitation Data'!$D$31,0,10*ROW('Sanitation Data'!D166))="","",OFFSET('Sanitation Data'!$D$31,0,10*ROW('Sanitation Data'!D166)))</f>
        <v/>
      </c>
      <c r="CO172" s="330" t="str">
        <f ca="true">+IF(OFFSET('Sanitation Data'!$D$32,0,10*ROW('Sanitation Data'!D166))="","",OFFSET('Sanitation Data'!$D$32,0,10*ROW('Sanitation Data'!D166)))</f>
        <v/>
      </c>
      <c r="CP172" s="330" t="str">
        <f ca="true">+IF(OFFSET('Sanitation Data'!$E$28,0,10*ROW('Sanitation Data'!E166))="","",OFFSET('Sanitation Data'!$E$28,0,10*ROW('Sanitation Data'!E166)))</f>
        <v/>
      </c>
      <c r="CQ172" s="330" t="str">
        <f ca="true">+IF(OFFSET('Sanitation Data'!$E$29,0,10*ROW('Sanitation Data'!E166))="","",OFFSET('Sanitation Data'!$E$29,0,10*ROW('Sanitation Data'!E166)))</f>
        <v/>
      </c>
      <c r="CR172" s="330" t="str">
        <f ca="true">+IF(OFFSET('Sanitation Data'!$E$30,0,10*ROW('Sanitation Data'!E166))="","",OFFSET('Sanitation Data'!$E$30,0,10*ROW('Sanitation Data'!E166)))</f>
        <v/>
      </c>
      <c r="CS172" s="330" t="str">
        <f ca="true">+IF(OFFSET('Sanitation Data'!$E$31,0,10*ROW('Sanitation Data'!E166))="","",OFFSET('Sanitation Data'!$E$31,0,10*ROW('Sanitation Data'!E166)))</f>
        <v/>
      </c>
      <c r="CT172" s="330" t="str">
        <f ca="true">+IF(OFFSET('Sanitation Data'!$E$32,0,10*ROW('Sanitation Data'!E166))="","",OFFSET('Sanitation Data'!$E$32,0,10*ROW('Sanitation Data'!E166)))</f>
        <v/>
      </c>
      <c r="CU172" s="330" t="str">
        <f ca="true">+IF(OFFSET('Sanitation Data'!$F$28,0,10*ROW('Sanitation Data'!F166))="","",OFFSET('Sanitation Data'!$F$28,0,10*ROW('Sanitation Data'!F166)))</f>
        <v/>
      </c>
      <c r="CV172" s="330" t="str">
        <f ca="true">+IF(OFFSET('Sanitation Data'!$F$29,0,10*ROW('Sanitation Data'!F166))="","",OFFSET('Sanitation Data'!$F$29,0,10*ROW('Sanitation Data'!F166)))</f>
        <v/>
      </c>
      <c r="CW172" s="330" t="str">
        <f ca="true">+IF(OFFSET('Sanitation Data'!$F$30,0,10*ROW('Sanitation Data'!F166))="","",OFFSET('Sanitation Data'!$F$30,0,10*ROW('Sanitation Data'!F166)))</f>
        <v/>
      </c>
      <c r="CX172" s="330" t="str">
        <f ca="true">+IF(OFFSET('Sanitation Data'!$F$31,0,10*ROW('Sanitation Data'!F166))="","",OFFSET('Sanitation Data'!$F$31,0,10*ROW('Sanitation Data'!F166)))</f>
        <v/>
      </c>
      <c r="CY172" s="330" t="str">
        <f ca="true">+IF(OFFSET('Sanitation Data'!$F$32,0,10*ROW('Sanitation Data'!F166))="","",OFFSET('Sanitation Data'!$F$32,0,10*ROW('Sanitation Data'!F166)))</f>
        <v/>
      </c>
      <c r="CZ172" s="330" t="str">
        <f ca="true">+IF(OFFSET('Sanitation Data'!$G$28,0,10*ROW('Sanitation Data'!G166))="","",OFFSET('Sanitation Data'!$G$28,0,10*ROW('Sanitation Data'!G166)))</f>
        <v/>
      </c>
      <c r="DA172" s="330" t="str">
        <f ca="true">+IF(OFFSET('Sanitation Data'!$G$29,0,10*ROW('Sanitation Data'!G166))="","",OFFSET('Sanitation Data'!$G$29,0,10*ROW('Sanitation Data'!G166)))</f>
        <v/>
      </c>
      <c r="DB172" s="330" t="str">
        <f ca="true">+IF(OFFSET('Sanitation Data'!$G$30,0,10*ROW('Sanitation Data'!G166))="","",OFFSET('Sanitation Data'!$G$30,0,10*ROW('Sanitation Data'!G166)))</f>
        <v/>
      </c>
      <c r="DC172" s="330" t="str">
        <f ca="true">+IF(OFFSET('Sanitation Data'!$G$31,0,10*ROW('Sanitation Data'!G166))="","",OFFSET('Sanitation Data'!$G$31,0,10*ROW('Sanitation Data'!G166)))</f>
        <v/>
      </c>
      <c r="DD172" s="330" t="str">
        <f ca="true">+IF(OFFSET('Sanitation Data'!$G$32,0,10*ROW('Sanitation Data'!G166))="","",OFFSET('Sanitation Data'!$G$32,0,10*ROW('Sanitation Data'!G166)))</f>
        <v/>
      </c>
      <c r="DE172" s="330" t="str">
        <f ca="true">+IF(OFFSET('Sanitation Data'!$H$28,0,10*ROW('Sanitation Data'!H166))="","",OFFSET('Sanitation Data'!$H$28,0,10*ROW('Sanitation Data'!H166)))</f>
        <v/>
      </c>
      <c r="DF172" s="330" t="str">
        <f ca="true">+IF(OFFSET('Sanitation Data'!$H$29,0,10*ROW('Sanitation Data'!H166))="","",OFFSET('Sanitation Data'!$H$29,0,10*ROW('Sanitation Data'!H166)))</f>
        <v/>
      </c>
      <c r="DG172" s="330" t="str">
        <f ca="true">+IF(OFFSET('Sanitation Data'!$H$30,0,10*ROW('Sanitation Data'!H166))="","",OFFSET('Sanitation Data'!$H$30,0,10*ROW('Sanitation Data'!H166)))</f>
        <v/>
      </c>
      <c r="DH172" s="330" t="str">
        <f ca="true">+IF(OFFSET('Sanitation Data'!$H$31,0,10*ROW('Sanitation Data'!H166))="","",OFFSET('Sanitation Data'!$H$31,0,10*ROW('Sanitation Data'!H166)))</f>
        <v/>
      </c>
      <c r="DI172" s="330" t="str">
        <f ca="true">+IF(OFFSET('Sanitation Data'!$H$32,0,10*ROW('Sanitation Data'!H166))="","",OFFSET('Sanitation Data'!$H$32,0,10*ROW('Sanitation Data'!H166)))</f>
        <v/>
      </c>
      <c r="DJ172" s="330" t="str">
        <f ca="true">+IF(OFFSET('Sanitation Data'!$I$28,0,10*ROW('Sanitation Data'!I166))="","",OFFSET('Sanitation Data'!$I$28,0,10*ROW('Sanitation Data'!I166)))</f>
        <v/>
      </c>
      <c r="DK172" s="330" t="str">
        <f ca="true">+IF(OFFSET('Sanitation Data'!$I$29,0,10*ROW('Sanitation Data'!I166))="","",OFFSET('Sanitation Data'!$I$29,0,10*ROW('Sanitation Data'!I166)))</f>
        <v/>
      </c>
      <c r="DL172" s="330" t="str">
        <f ca="true">+IF(OFFSET('Sanitation Data'!$I$30,0,10*ROW('Sanitation Data'!I166))="","",OFFSET('Sanitation Data'!$I$30,0,10*ROW('Sanitation Data'!I166)))</f>
        <v/>
      </c>
      <c r="DM172" s="330" t="str">
        <f ca="true">+IF(OFFSET('Sanitation Data'!$I$31,0,10*ROW('Sanitation Data'!I166))="","",OFFSET('Sanitation Data'!$I$31,0,10*ROW('Sanitation Data'!I166)))</f>
        <v/>
      </c>
      <c r="DN172" s="330" t="str">
        <f ca="true">+IF(OFFSET('Sanitation Data'!$I$32,0,10*ROW('Sanitation Data'!I166))="","",OFFSET('Sanitation Data'!$I$32,0,10*ROW('Sanitation Data'!I166)))</f>
        <v/>
      </c>
      <c r="DO172" s="330" t="str">
        <f ca="true">+IF(OFFSET('Hygiene Data'!$D$11,0,10*ROW('Hygiene Data'!D166))="","",OFFSET('Hygiene Data'!$D$11,0,10*ROW('Hygiene Data'!D166)))</f>
        <v/>
      </c>
      <c r="DP172" s="330" t="str">
        <f ca="true">+IF(OFFSET('Hygiene Data'!$D$12,0,10*ROW('Hygiene Data'!D166))="","",OFFSET('Hygiene Data'!$D$12,0,10*ROW('Hygiene Data'!D166)))</f>
        <v/>
      </c>
      <c r="DQ172" s="330" t="str">
        <f ca="true">+IF(OFFSET('Hygiene Data'!$D$13,0,10*ROW('Hygiene Data'!D166))="","",OFFSET('Hygiene Data'!$D$13,0,10*ROW('Hygiene Data'!D166)))</f>
        <v/>
      </c>
      <c r="DR172" s="330" t="str">
        <f ca="true">+IF(OFFSET('Hygiene Data'!$E$11,0,10*ROW('Hygiene Data'!E166))="","",OFFSET('Hygiene Data'!$E$11,0,10*ROW('Hygiene Data'!E166)))</f>
        <v/>
      </c>
      <c r="DS172" s="330" t="str">
        <f ca="true">+IF(OFFSET('Hygiene Data'!$E$12,0,10*ROW('Hygiene Data'!E166))="","",OFFSET('Hygiene Data'!$E$12,0,10*ROW('Hygiene Data'!E166)))</f>
        <v/>
      </c>
      <c r="DT172" s="330" t="str">
        <f ca="true">+IF(OFFSET('Hygiene Data'!$E$13,0,10*ROW('Hygiene Data'!E166))="","",OFFSET('Hygiene Data'!$E$13,0,10*ROW('Hygiene Data'!E166)))</f>
        <v/>
      </c>
      <c r="DU172" s="330" t="str">
        <f ca="true">+IF(OFFSET('Hygiene Data'!$F$11,0,10*ROW('Hygiene Data'!F166))="","",OFFSET('Hygiene Data'!$F$11,0,10*ROW('Hygiene Data'!F166)))</f>
        <v/>
      </c>
      <c r="DV172" s="330" t="str">
        <f ca="true">+IF(OFFSET('Hygiene Data'!$F$12,0,10*ROW('Hygiene Data'!F166))="","",OFFSET('Hygiene Data'!$F$12,0,10*ROW('Hygiene Data'!F166)))</f>
        <v/>
      </c>
      <c r="DW172" s="330" t="str">
        <f ca="true">+IF(OFFSET('Hygiene Data'!$F$13,0,10*ROW('Hygiene Data'!F166))="","",OFFSET('Hygiene Data'!$F$13,0,10*ROW('Hygiene Data'!F166)))</f>
        <v/>
      </c>
      <c r="DX172" s="330" t="str">
        <f ca="true">+IF(OFFSET('Hygiene Data'!$G$11,0,10*ROW('Hygiene Data'!G166))="","",OFFSET('Hygiene Data'!$G$11,0,10*ROW('Hygiene Data'!G166)))</f>
        <v/>
      </c>
      <c r="DY172" s="330" t="str">
        <f ca="true">+IF(OFFSET('Hygiene Data'!$G$12,0,10*ROW('Hygiene Data'!G166))="","",OFFSET('Hygiene Data'!$G$12,0,10*ROW('Hygiene Data'!G166)))</f>
        <v/>
      </c>
      <c r="DZ172" s="330" t="str">
        <f ca="true">+IF(OFFSET('Hygiene Data'!$G$13,0,10*ROW('Hygiene Data'!G166))="","",OFFSET('Hygiene Data'!$G$13,0,10*ROW('Hygiene Data'!G166)))</f>
        <v/>
      </c>
      <c r="EA172" s="330" t="str">
        <f ca="true">+IF(OFFSET('Hygiene Data'!$H$11,0,10*ROW('Hygiene Data'!H166))="","",OFFSET('Hygiene Data'!$H$11,0,10*ROW('Hygiene Data'!H166)))</f>
        <v/>
      </c>
      <c r="EB172" s="330" t="str">
        <f ca="true">+IF(OFFSET('Hygiene Data'!$H$12,0,10*ROW('Hygiene Data'!H166))="","",OFFSET('Hygiene Data'!$H$12,0,10*ROW('Hygiene Data'!H166)))</f>
        <v/>
      </c>
      <c r="EC172" s="330" t="str">
        <f ca="true">+IF(OFFSET('Hygiene Data'!$H$13,0,10*ROW('Hygiene Data'!H166))="","",OFFSET('Hygiene Data'!$H$13,0,10*ROW('Hygiene Data'!H166)))</f>
        <v/>
      </c>
      <c r="ED172" s="330" t="str">
        <f ca="true">+IF(OFFSET('Hygiene Data'!$I$11,0,10*ROW('Hygiene Data'!I166))="","",OFFSET('Hygiene Data'!$I$11,0,10*ROW('Hygiene Data'!I166)))</f>
        <v/>
      </c>
      <c r="EE172" s="330" t="str">
        <f ca="true">+IF(OFFSET('Hygiene Data'!$I$12,0,10*ROW('Hygiene Data'!I166))="","",OFFSET('Hygiene Data'!$I$12,0,10*ROW('Hygiene Data'!I166)))</f>
        <v/>
      </c>
      <c r="EF172" s="33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90"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30"/>
      <c r="BS173" s="330" t="str">
        <f ca="true">+IF(OFFSET('Water Data'!$D$27,0,10*ROW('Water Data'!D167))="","",OFFSET('Water Data'!$D$27,0,10*ROW('Water Data'!D167)))</f>
        <v/>
      </c>
      <c r="BT173" s="330" t="str">
        <f ca="true">+IF(OFFSET('Water Data'!$D$28,0,10*ROW('Water Data'!D167))="","",OFFSET('Water Data'!$D$28,0,10*ROW('Water Data'!D167)))</f>
        <v/>
      </c>
      <c r="BU173" s="330" t="str">
        <f ca="true">+IF(OFFSET('Water Data'!$D$29,0,10*ROW('Water Data'!D167))="","",OFFSET('Water Data'!$D$29,0,10*ROW('Water Data'!D167)))</f>
        <v/>
      </c>
      <c r="BV173" s="330" t="str">
        <f ca="true">+IF(OFFSET('Water Data'!$E$27,0,10*ROW('Water Data'!E167))="","",OFFSET('Water Data'!$E$27,0,10*ROW('Water Data'!E167)))</f>
        <v/>
      </c>
      <c r="BW173" s="330" t="str">
        <f ca="true">+IF(OFFSET('Water Data'!$E$28,0,10*ROW('Water Data'!E167))="","",OFFSET('Water Data'!$E$28,0,10*ROW('Water Data'!E167)))</f>
        <v/>
      </c>
      <c r="BX173" s="330" t="str">
        <f ca="true">+IF(OFFSET('Water Data'!$E$29,0,10*ROW('Water Data'!E167))="","",OFFSET('Water Data'!$E$29,0,10*ROW('Water Data'!E167)))</f>
        <v/>
      </c>
      <c r="BY173" s="330" t="str">
        <f ca="true">+IF(OFFSET('Water Data'!$F$27,0,10*ROW('Water Data'!F167))="","",OFFSET('Water Data'!$F$27,0,10*ROW('Water Data'!F167)))</f>
        <v/>
      </c>
      <c r="BZ173" s="330" t="str">
        <f ca="true">+IF(OFFSET('Water Data'!$F$28,0,10*ROW('Water Data'!F167))="","",OFFSET('Water Data'!$F$28,0,10*ROW('Water Data'!F167)))</f>
        <v/>
      </c>
      <c r="CA173" s="330" t="str">
        <f ca="true">+IF(OFFSET('Water Data'!$F$29,0,10*ROW('Water Data'!F167))="","",OFFSET('Water Data'!$F$29,0,10*ROW('Water Data'!F167)))</f>
        <v/>
      </c>
      <c r="CB173" s="330" t="str">
        <f ca="true">+IF(OFFSET('Water Data'!$G$27,0,10*ROW('Water Data'!G167))="","",OFFSET('Water Data'!$G$27,0,10*ROW('Water Data'!G167)))</f>
        <v/>
      </c>
      <c r="CC173" s="330" t="str">
        <f ca="true">+IF(OFFSET('Water Data'!$G$28,0,10*ROW('Water Data'!G167))="","",OFFSET('Water Data'!$G$28,0,10*ROW('Water Data'!G167)))</f>
        <v/>
      </c>
      <c r="CD173" s="330" t="str">
        <f ca="true">+IF(OFFSET('Water Data'!$G$29,0,10*ROW('Water Data'!G167))="","",OFFSET('Water Data'!$G$29,0,10*ROW('Water Data'!G167)))</f>
        <v/>
      </c>
      <c r="CE173" s="330" t="str">
        <f ca="true">+IF(OFFSET('Water Data'!$H$27,0,10*ROW('Water Data'!H167))="","",OFFSET('Water Data'!$H$27,0,10*ROW('Water Data'!H167)))</f>
        <v/>
      </c>
      <c r="CF173" s="330" t="str">
        <f ca="true">+IF(OFFSET('Water Data'!$H$28,0,10*ROW('Water Data'!H167))="","",OFFSET('Water Data'!$H$28,0,10*ROW('Water Data'!H167)))</f>
        <v/>
      </c>
      <c r="CG173" s="330" t="str">
        <f ca="true">+IF(OFFSET('Water Data'!$H$29,0,10*ROW('Water Data'!H167))="","",OFFSET('Water Data'!$H$29,0,10*ROW('Water Data'!H167)))</f>
        <v/>
      </c>
      <c r="CH173" s="330" t="str">
        <f ca="true">+IF(OFFSET('Water Data'!$I$27,0,10*ROW('Water Data'!I167))="","",OFFSET('Water Data'!$I$27,0,10*ROW('Water Data'!I167)))</f>
        <v/>
      </c>
      <c r="CI173" s="330" t="str">
        <f ca="true">+IF(OFFSET('Water Data'!$I$28,0,10*ROW('Water Data'!I167))="","",OFFSET('Water Data'!$I$28,0,10*ROW('Water Data'!I167)))</f>
        <v/>
      </c>
      <c r="CJ173" s="330" t="str">
        <f ca="true">+IF(OFFSET('Water Data'!$I$29,0,10*ROW('Water Data'!I167))="","",OFFSET('Water Data'!$I$29,0,10*ROW('Water Data'!I167)))</f>
        <v/>
      </c>
      <c r="CK173" s="330" t="str">
        <f ca="true">+IF(OFFSET('Sanitation Data'!$D$28,0,10*ROW('Sanitation Data'!D167))="","",OFFSET('Sanitation Data'!$D$28,0,10*ROW('Sanitation Data'!D167)))</f>
        <v/>
      </c>
      <c r="CL173" s="330" t="str">
        <f ca="true">+IF(OFFSET('Sanitation Data'!$D$29,0,10*ROW('Sanitation Data'!D167))="","",OFFSET('Sanitation Data'!$D$29,0,10*ROW('Sanitation Data'!D167)))</f>
        <v/>
      </c>
      <c r="CM173" s="330" t="str">
        <f ca="true">+IF(OFFSET('Sanitation Data'!$D$30,0,10*ROW('Sanitation Data'!D167))="","",OFFSET('Sanitation Data'!$D$30,0,10*ROW('Sanitation Data'!D167)))</f>
        <v/>
      </c>
      <c r="CN173" s="330" t="str">
        <f ca="true">+IF(OFFSET('Sanitation Data'!$D$31,0,10*ROW('Sanitation Data'!D167))="","",OFFSET('Sanitation Data'!$D$31,0,10*ROW('Sanitation Data'!D167)))</f>
        <v/>
      </c>
      <c r="CO173" s="330" t="str">
        <f ca="true">+IF(OFFSET('Sanitation Data'!$D$32,0,10*ROW('Sanitation Data'!D167))="","",OFFSET('Sanitation Data'!$D$32,0,10*ROW('Sanitation Data'!D167)))</f>
        <v/>
      </c>
      <c r="CP173" s="330" t="str">
        <f ca="true">+IF(OFFSET('Sanitation Data'!$E$28,0,10*ROW('Sanitation Data'!E167))="","",OFFSET('Sanitation Data'!$E$28,0,10*ROW('Sanitation Data'!E167)))</f>
        <v/>
      </c>
      <c r="CQ173" s="330" t="str">
        <f ca="true">+IF(OFFSET('Sanitation Data'!$E$29,0,10*ROW('Sanitation Data'!E167))="","",OFFSET('Sanitation Data'!$E$29,0,10*ROW('Sanitation Data'!E167)))</f>
        <v/>
      </c>
      <c r="CR173" s="330" t="str">
        <f ca="true">+IF(OFFSET('Sanitation Data'!$E$30,0,10*ROW('Sanitation Data'!E167))="","",OFFSET('Sanitation Data'!$E$30,0,10*ROW('Sanitation Data'!E167)))</f>
        <v/>
      </c>
      <c r="CS173" s="330" t="str">
        <f ca="true">+IF(OFFSET('Sanitation Data'!$E$31,0,10*ROW('Sanitation Data'!E167))="","",OFFSET('Sanitation Data'!$E$31,0,10*ROW('Sanitation Data'!E167)))</f>
        <v/>
      </c>
      <c r="CT173" s="330" t="str">
        <f ca="true">+IF(OFFSET('Sanitation Data'!$E$32,0,10*ROW('Sanitation Data'!E167))="","",OFFSET('Sanitation Data'!$E$32,0,10*ROW('Sanitation Data'!E167)))</f>
        <v/>
      </c>
      <c r="CU173" s="330" t="str">
        <f ca="true">+IF(OFFSET('Sanitation Data'!$F$28,0,10*ROW('Sanitation Data'!F167))="","",OFFSET('Sanitation Data'!$F$28,0,10*ROW('Sanitation Data'!F167)))</f>
        <v/>
      </c>
      <c r="CV173" s="330" t="str">
        <f ca="true">+IF(OFFSET('Sanitation Data'!$F$29,0,10*ROW('Sanitation Data'!F167))="","",OFFSET('Sanitation Data'!$F$29,0,10*ROW('Sanitation Data'!F167)))</f>
        <v/>
      </c>
      <c r="CW173" s="330" t="str">
        <f ca="true">+IF(OFFSET('Sanitation Data'!$F$30,0,10*ROW('Sanitation Data'!F167))="","",OFFSET('Sanitation Data'!$F$30,0,10*ROW('Sanitation Data'!F167)))</f>
        <v/>
      </c>
      <c r="CX173" s="330" t="str">
        <f ca="true">+IF(OFFSET('Sanitation Data'!$F$31,0,10*ROW('Sanitation Data'!F167))="","",OFFSET('Sanitation Data'!$F$31,0,10*ROW('Sanitation Data'!F167)))</f>
        <v/>
      </c>
      <c r="CY173" s="330" t="str">
        <f ca="true">+IF(OFFSET('Sanitation Data'!$F$32,0,10*ROW('Sanitation Data'!F167))="","",OFFSET('Sanitation Data'!$F$32,0,10*ROW('Sanitation Data'!F167)))</f>
        <v/>
      </c>
      <c r="CZ173" s="330" t="str">
        <f ca="true">+IF(OFFSET('Sanitation Data'!$G$28,0,10*ROW('Sanitation Data'!G167))="","",OFFSET('Sanitation Data'!$G$28,0,10*ROW('Sanitation Data'!G167)))</f>
        <v/>
      </c>
      <c r="DA173" s="330" t="str">
        <f ca="true">+IF(OFFSET('Sanitation Data'!$G$29,0,10*ROW('Sanitation Data'!G167))="","",OFFSET('Sanitation Data'!$G$29,0,10*ROW('Sanitation Data'!G167)))</f>
        <v/>
      </c>
      <c r="DB173" s="330" t="str">
        <f ca="true">+IF(OFFSET('Sanitation Data'!$G$30,0,10*ROW('Sanitation Data'!G167))="","",OFFSET('Sanitation Data'!$G$30,0,10*ROW('Sanitation Data'!G167)))</f>
        <v/>
      </c>
      <c r="DC173" s="330" t="str">
        <f ca="true">+IF(OFFSET('Sanitation Data'!$G$31,0,10*ROW('Sanitation Data'!G167))="","",OFFSET('Sanitation Data'!$G$31,0,10*ROW('Sanitation Data'!G167)))</f>
        <v/>
      </c>
      <c r="DD173" s="330" t="str">
        <f ca="true">+IF(OFFSET('Sanitation Data'!$G$32,0,10*ROW('Sanitation Data'!G167))="","",OFFSET('Sanitation Data'!$G$32,0,10*ROW('Sanitation Data'!G167)))</f>
        <v/>
      </c>
      <c r="DE173" s="330" t="str">
        <f ca="true">+IF(OFFSET('Sanitation Data'!$H$28,0,10*ROW('Sanitation Data'!H167))="","",OFFSET('Sanitation Data'!$H$28,0,10*ROW('Sanitation Data'!H167)))</f>
        <v/>
      </c>
      <c r="DF173" s="330" t="str">
        <f ca="true">+IF(OFFSET('Sanitation Data'!$H$29,0,10*ROW('Sanitation Data'!H167))="","",OFFSET('Sanitation Data'!$H$29,0,10*ROW('Sanitation Data'!H167)))</f>
        <v/>
      </c>
      <c r="DG173" s="330" t="str">
        <f ca="true">+IF(OFFSET('Sanitation Data'!$H$30,0,10*ROW('Sanitation Data'!H167))="","",OFFSET('Sanitation Data'!$H$30,0,10*ROW('Sanitation Data'!H167)))</f>
        <v/>
      </c>
      <c r="DH173" s="330" t="str">
        <f ca="true">+IF(OFFSET('Sanitation Data'!$H$31,0,10*ROW('Sanitation Data'!H167))="","",OFFSET('Sanitation Data'!$H$31,0,10*ROW('Sanitation Data'!H167)))</f>
        <v/>
      </c>
      <c r="DI173" s="330" t="str">
        <f ca="true">+IF(OFFSET('Sanitation Data'!$H$32,0,10*ROW('Sanitation Data'!H167))="","",OFFSET('Sanitation Data'!$H$32,0,10*ROW('Sanitation Data'!H167)))</f>
        <v/>
      </c>
      <c r="DJ173" s="330" t="str">
        <f ca="true">+IF(OFFSET('Sanitation Data'!$I$28,0,10*ROW('Sanitation Data'!I167))="","",OFFSET('Sanitation Data'!$I$28,0,10*ROW('Sanitation Data'!I167)))</f>
        <v/>
      </c>
      <c r="DK173" s="330" t="str">
        <f ca="true">+IF(OFFSET('Sanitation Data'!$I$29,0,10*ROW('Sanitation Data'!I167))="","",OFFSET('Sanitation Data'!$I$29,0,10*ROW('Sanitation Data'!I167)))</f>
        <v/>
      </c>
      <c r="DL173" s="330" t="str">
        <f ca="true">+IF(OFFSET('Sanitation Data'!$I$30,0,10*ROW('Sanitation Data'!I167))="","",OFFSET('Sanitation Data'!$I$30,0,10*ROW('Sanitation Data'!I167)))</f>
        <v/>
      </c>
      <c r="DM173" s="330" t="str">
        <f ca="true">+IF(OFFSET('Sanitation Data'!$I$31,0,10*ROW('Sanitation Data'!I167))="","",OFFSET('Sanitation Data'!$I$31,0,10*ROW('Sanitation Data'!I167)))</f>
        <v/>
      </c>
      <c r="DN173" s="330" t="str">
        <f ca="true">+IF(OFFSET('Sanitation Data'!$I$32,0,10*ROW('Sanitation Data'!I167))="","",OFFSET('Sanitation Data'!$I$32,0,10*ROW('Sanitation Data'!I167)))</f>
        <v/>
      </c>
      <c r="DO173" s="330" t="str">
        <f ca="true">+IF(OFFSET('Hygiene Data'!$D$11,0,10*ROW('Hygiene Data'!D167))="","",OFFSET('Hygiene Data'!$D$11,0,10*ROW('Hygiene Data'!D167)))</f>
        <v/>
      </c>
      <c r="DP173" s="330" t="str">
        <f ca="true">+IF(OFFSET('Hygiene Data'!$D$12,0,10*ROW('Hygiene Data'!D167))="","",OFFSET('Hygiene Data'!$D$12,0,10*ROW('Hygiene Data'!D167)))</f>
        <v/>
      </c>
      <c r="DQ173" s="330" t="str">
        <f ca="true">+IF(OFFSET('Hygiene Data'!$D$13,0,10*ROW('Hygiene Data'!D167))="","",OFFSET('Hygiene Data'!$D$13,0,10*ROW('Hygiene Data'!D167)))</f>
        <v/>
      </c>
      <c r="DR173" s="330" t="str">
        <f ca="true">+IF(OFFSET('Hygiene Data'!$E$11,0,10*ROW('Hygiene Data'!E167))="","",OFFSET('Hygiene Data'!$E$11,0,10*ROW('Hygiene Data'!E167)))</f>
        <v/>
      </c>
      <c r="DS173" s="330" t="str">
        <f ca="true">+IF(OFFSET('Hygiene Data'!$E$12,0,10*ROW('Hygiene Data'!E167))="","",OFFSET('Hygiene Data'!$E$12,0,10*ROW('Hygiene Data'!E167)))</f>
        <v/>
      </c>
      <c r="DT173" s="330" t="str">
        <f ca="true">+IF(OFFSET('Hygiene Data'!$E$13,0,10*ROW('Hygiene Data'!E167))="","",OFFSET('Hygiene Data'!$E$13,0,10*ROW('Hygiene Data'!E167)))</f>
        <v/>
      </c>
      <c r="DU173" s="330" t="str">
        <f ca="true">+IF(OFFSET('Hygiene Data'!$F$11,0,10*ROW('Hygiene Data'!F167))="","",OFFSET('Hygiene Data'!$F$11,0,10*ROW('Hygiene Data'!F167)))</f>
        <v/>
      </c>
      <c r="DV173" s="330" t="str">
        <f ca="true">+IF(OFFSET('Hygiene Data'!$F$12,0,10*ROW('Hygiene Data'!F167))="","",OFFSET('Hygiene Data'!$F$12,0,10*ROW('Hygiene Data'!F167)))</f>
        <v/>
      </c>
      <c r="DW173" s="330" t="str">
        <f ca="true">+IF(OFFSET('Hygiene Data'!$F$13,0,10*ROW('Hygiene Data'!F167))="","",OFFSET('Hygiene Data'!$F$13,0,10*ROW('Hygiene Data'!F167)))</f>
        <v/>
      </c>
      <c r="DX173" s="330" t="str">
        <f ca="true">+IF(OFFSET('Hygiene Data'!$G$11,0,10*ROW('Hygiene Data'!G167))="","",OFFSET('Hygiene Data'!$G$11,0,10*ROW('Hygiene Data'!G167)))</f>
        <v/>
      </c>
      <c r="DY173" s="330" t="str">
        <f ca="true">+IF(OFFSET('Hygiene Data'!$G$12,0,10*ROW('Hygiene Data'!G167))="","",OFFSET('Hygiene Data'!$G$12,0,10*ROW('Hygiene Data'!G167)))</f>
        <v/>
      </c>
      <c r="DZ173" s="330" t="str">
        <f ca="true">+IF(OFFSET('Hygiene Data'!$G$13,0,10*ROW('Hygiene Data'!G167))="","",OFFSET('Hygiene Data'!$G$13,0,10*ROW('Hygiene Data'!G167)))</f>
        <v/>
      </c>
      <c r="EA173" s="330" t="str">
        <f ca="true">+IF(OFFSET('Hygiene Data'!$H$11,0,10*ROW('Hygiene Data'!H167))="","",OFFSET('Hygiene Data'!$H$11,0,10*ROW('Hygiene Data'!H167)))</f>
        <v/>
      </c>
      <c r="EB173" s="330" t="str">
        <f ca="true">+IF(OFFSET('Hygiene Data'!$H$12,0,10*ROW('Hygiene Data'!H167))="","",OFFSET('Hygiene Data'!$H$12,0,10*ROW('Hygiene Data'!H167)))</f>
        <v/>
      </c>
      <c r="EC173" s="330" t="str">
        <f ca="true">+IF(OFFSET('Hygiene Data'!$H$13,0,10*ROW('Hygiene Data'!H167))="","",OFFSET('Hygiene Data'!$H$13,0,10*ROW('Hygiene Data'!H167)))</f>
        <v/>
      </c>
      <c r="ED173" s="330" t="str">
        <f ca="true">+IF(OFFSET('Hygiene Data'!$I$11,0,10*ROW('Hygiene Data'!I167))="","",OFFSET('Hygiene Data'!$I$11,0,10*ROW('Hygiene Data'!I167)))</f>
        <v/>
      </c>
      <c r="EE173" s="330" t="str">
        <f ca="true">+IF(OFFSET('Hygiene Data'!$I$12,0,10*ROW('Hygiene Data'!I167))="","",OFFSET('Hygiene Data'!$I$12,0,10*ROW('Hygiene Data'!I167)))</f>
        <v/>
      </c>
      <c r="EF173" s="33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90"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30"/>
      <c r="BS174" s="330" t="str">
        <f ca="true">+IF(OFFSET('Water Data'!$D$27,0,10*ROW('Water Data'!D168))="","",OFFSET('Water Data'!$D$27,0,10*ROW('Water Data'!D168)))</f>
        <v/>
      </c>
      <c r="BT174" s="330" t="str">
        <f ca="true">+IF(OFFSET('Water Data'!$D$28,0,10*ROW('Water Data'!D168))="","",OFFSET('Water Data'!$D$28,0,10*ROW('Water Data'!D168)))</f>
        <v/>
      </c>
      <c r="BU174" s="330" t="str">
        <f ca="true">+IF(OFFSET('Water Data'!$D$29,0,10*ROW('Water Data'!D168))="","",OFFSET('Water Data'!$D$29,0,10*ROW('Water Data'!D168)))</f>
        <v/>
      </c>
      <c r="BV174" s="330" t="str">
        <f ca="true">+IF(OFFSET('Water Data'!$E$27,0,10*ROW('Water Data'!E168))="","",OFFSET('Water Data'!$E$27,0,10*ROW('Water Data'!E168)))</f>
        <v/>
      </c>
      <c r="BW174" s="330" t="str">
        <f ca="true">+IF(OFFSET('Water Data'!$E$28,0,10*ROW('Water Data'!E168))="","",OFFSET('Water Data'!$E$28,0,10*ROW('Water Data'!E168)))</f>
        <v/>
      </c>
      <c r="BX174" s="330" t="str">
        <f ca="true">+IF(OFFSET('Water Data'!$E$29,0,10*ROW('Water Data'!E168))="","",OFFSET('Water Data'!$E$29,0,10*ROW('Water Data'!E168)))</f>
        <v/>
      </c>
      <c r="BY174" s="330" t="str">
        <f ca="true">+IF(OFFSET('Water Data'!$F$27,0,10*ROW('Water Data'!F168))="","",OFFSET('Water Data'!$F$27,0,10*ROW('Water Data'!F168)))</f>
        <v/>
      </c>
      <c r="BZ174" s="330" t="str">
        <f ca="true">+IF(OFFSET('Water Data'!$F$28,0,10*ROW('Water Data'!F168))="","",OFFSET('Water Data'!$F$28,0,10*ROW('Water Data'!F168)))</f>
        <v/>
      </c>
      <c r="CA174" s="330" t="str">
        <f ca="true">+IF(OFFSET('Water Data'!$F$29,0,10*ROW('Water Data'!F168))="","",OFFSET('Water Data'!$F$29,0,10*ROW('Water Data'!F168)))</f>
        <v/>
      </c>
      <c r="CB174" s="330" t="str">
        <f ca="true">+IF(OFFSET('Water Data'!$G$27,0,10*ROW('Water Data'!G168))="","",OFFSET('Water Data'!$G$27,0,10*ROW('Water Data'!G168)))</f>
        <v/>
      </c>
      <c r="CC174" s="330" t="str">
        <f ca="true">+IF(OFFSET('Water Data'!$G$28,0,10*ROW('Water Data'!G168))="","",OFFSET('Water Data'!$G$28,0,10*ROW('Water Data'!G168)))</f>
        <v/>
      </c>
      <c r="CD174" s="330" t="str">
        <f ca="true">+IF(OFFSET('Water Data'!$G$29,0,10*ROW('Water Data'!G168))="","",OFFSET('Water Data'!$G$29,0,10*ROW('Water Data'!G168)))</f>
        <v/>
      </c>
      <c r="CE174" s="330" t="str">
        <f ca="true">+IF(OFFSET('Water Data'!$H$27,0,10*ROW('Water Data'!H168))="","",OFFSET('Water Data'!$H$27,0,10*ROW('Water Data'!H168)))</f>
        <v/>
      </c>
      <c r="CF174" s="330" t="str">
        <f ca="true">+IF(OFFSET('Water Data'!$H$28,0,10*ROW('Water Data'!H168))="","",OFFSET('Water Data'!$H$28,0,10*ROW('Water Data'!H168)))</f>
        <v/>
      </c>
      <c r="CG174" s="330" t="str">
        <f ca="true">+IF(OFFSET('Water Data'!$H$29,0,10*ROW('Water Data'!H168))="","",OFFSET('Water Data'!$H$29,0,10*ROW('Water Data'!H168)))</f>
        <v/>
      </c>
      <c r="CH174" s="330" t="str">
        <f ca="true">+IF(OFFSET('Water Data'!$I$27,0,10*ROW('Water Data'!I168))="","",OFFSET('Water Data'!$I$27,0,10*ROW('Water Data'!I168)))</f>
        <v/>
      </c>
      <c r="CI174" s="330" t="str">
        <f ca="true">+IF(OFFSET('Water Data'!$I$28,0,10*ROW('Water Data'!I168))="","",OFFSET('Water Data'!$I$28,0,10*ROW('Water Data'!I168)))</f>
        <v/>
      </c>
      <c r="CJ174" s="330" t="str">
        <f ca="true">+IF(OFFSET('Water Data'!$I$29,0,10*ROW('Water Data'!I168))="","",OFFSET('Water Data'!$I$29,0,10*ROW('Water Data'!I168)))</f>
        <v/>
      </c>
      <c r="CK174" s="330" t="str">
        <f ca="true">+IF(OFFSET('Sanitation Data'!$D$28,0,10*ROW('Sanitation Data'!D168))="","",OFFSET('Sanitation Data'!$D$28,0,10*ROW('Sanitation Data'!D168)))</f>
        <v/>
      </c>
      <c r="CL174" s="330" t="str">
        <f ca="true">+IF(OFFSET('Sanitation Data'!$D$29,0,10*ROW('Sanitation Data'!D168))="","",OFFSET('Sanitation Data'!$D$29,0,10*ROW('Sanitation Data'!D168)))</f>
        <v/>
      </c>
      <c r="CM174" s="330" t="str">
        <f ca="true">+IF(OFFSET('Sanitation Data'!$D$30,0,10*ROW('Sanitation Data'!D168))="","",OFFSET('Sanitation Data'!$D$30,0,10*ROW('Sanitation Data'!D168)))</f>
        <v/>
      </c>
      <c r="CN174" s="330" t="str">
        <f ca="true">+IF(OFFSET('Sanitation Data'!$D$31,0,10*ROW('Sanitation Data'!D168))="","",OFFSET('Sanitation Data'!$D$31,0,10*ROW('Sanitation Data'!D168)))</f>
        <v/>
      </c>
      <c r="CO174" s="330" t="str">
        <f ca="true">+IF(OFFSET('Sanitation Data'!$D$32,0,10*ROW('Sanitation Data'!D168))="","",OFFSET('Sanitation Data'!$D$32,0,10*ROW('Sanitation Data'!D168)))</f>
        <v/>
      </c>
      <c r="CP174" s="330" t="str">
        <f ca="true">+IF(OFFSET('Sanitation Data'!$E$28,0,10*ROW('Sanitation Data'!E168))="","",OFFSET('Sanitation Data'!$E$28,0,10*ROW('Sanitation Data'!E168)))</f>
        <v/>
      </c>
      <c r="CQ174" s="330" t="str">
        <f ca="true">+IF(OFFSET('Sanitation Data'!$E$29,0,10*ROW('Sanitation Data'!E168))="","",OFFSET('Sanitation Data'!$E$29,0,10*ROW('Sanitation Data'!E168)))</f>
        <v/>
      </c>
      <c r="CR174" s="330" t="str">
        <f ca="true">+IF(OFFSET('Sanitation Data'!$E$30,0,10*ROW('Sanitation Data'!E168))="","",OFFSET('Sanitation Data'!$E$30,0,10*ROW('Sanitation Data'!E168)))</f>
        <v/>
      </c>
      <c r="CS174" s="330" t="str">
        <f ca="true">+IF(OFFSET('Sanitation Data'!$E$31,0,10*ROW('Sanitation Data'!E168))="","",OFFSET('Sanitation Data'!$E$31,0,10*ROW('Sanitation Data'!E168)))</f>
        <v/>
      </c>
      <c r="CT174" s="330" t="str">
        <f ca="true">+IF(OFFSET('Sanitation Data'!$E$32,0,10*ROW('Sanitation Data'!E168))="","",OFFSET('Sanitation Data'!$E$32,0,10*ROW('Sanitation Data'!E168)))</f>
        <v/>
      </c>
      <c r="CU174" s="330" t="str">
        <f ca="true">+IF(OFFSET('Sanitation Data'!$F$28,0,10*ROW('Sanitation Data'!F168))="","",OFFSET('Sanitation Data'!$F$28,0,10*ROW('Sanitation Data'!F168)))</f>
        <v/>
      </c>
      <c r="CV174" s="330" t="str">
        <f ca="true">+IF(OFFSET('Sanitation Data'!$F$29,0,10*ROW('Sanitation Data'!F168))="","",OFFSET('Sanitation Data'!$F$29,0,10*ROW('Sanitation Data'!F168)))</f>
        <v/>
      </c>
      <c r="CW174" s="330" t="str">
        <f ca="true">+IF(OFFSET('Sanitation Data'!$F$30,0,10*ROW('Sanitation Data'!F168))="","",OFFSET('Sanitation Data'!$F$30,0,10*ROW('Sanitation Data'!F168)))</f>
        <v/>
      </c>
      <c r="CX174" s="330" t="str">
        <f ca="true">+IF(OFFSET('Sanitation Data'!$F$31,0,10*ROW('Sanitation Data'!F168))="","",OFFSET('Sanitation Data'!$F$31,0,10*ROW('Sanitation Data'!F168)))</f>
        <v/>
      </c>
      <c r="CY174" s="330" t="str">
        <f ca="true">+IF(OFFSET('Sanitation Data'!$F$32,0,10*ROW('Sanitation Data'!F168))="","",OFFSET('Sanitation Data'!$F$32,0,10*ROW('Sanitation Data'!F168)))</f>
        <v/>
      </c>
      <c r="CZ174" s="330" t="str">
        <f ca="true">+IF(OFFSET('Sanitation Data'!$G$28,0,10*ROW('Sanitation Data'!G168))="","",OFFSET('Sanitation Data'!$G$28,0,10*ROW('Sanitation Data'!G168)))</f>
        <v/>
      </c>
      <c r="DA174" s="330" t="str">
        <f ca="true">+IF(OFFSET('Sanitation Data'!$G$29,0,10*ROW('Sanitation Data'!G168))="","",OFFSET('Sanitation Data'!$G$29,0,10*ROW('Sanitation Data'!G168)))</f>
        <v/>
      </c>
      <c r="DB174" s="330" t="str">
        <f ca="true">+IF(OFFSET('Sanitation Data'!$G$30,0,10*ROW('Sanitation Data'!G168))="","",OFFSET('Sanitation Data'!$G$30,0,10*ROW('Sanitation Data'!G168)))</f>
        <v/>
      </c>
      <c r="DC174" s="330" t="str">
        <f ca="true">+IF(OFFSET('Sanitation Data'!$G$31,0,10*ROW('Sanitation Data'!G168))="","",OFFSET('Sanitation Data'!$G$31,0,10*ROW('Sanitation Data'!G168)))</f>
        <v/>
      </c>
      <c r="DD174" s="330" t="str">
        <f ca="true">+IF(OFFSET('Sanitation Data'!$G$32,0,10*ROW('Sanitation Data'!G168))="","",OFFSET('Sanitation Data'!$G$32,0,10*ROW('Sanitation Data'!G168)))</f>
        <v/>
      </c>
      <c r="DE174" s="330" t="str">
        <f ca="true">+IF(OFFSET('Sanitation Data'!$H$28,0,10*ROW('Sanitation Data'!H168))="","",OFFSET('Sanitation Data'!$H$28,0,10*ROW('Sanitation Data'!H168)))</f>
        <v/>
      </c>
      <c r="DF174" s="330" t="str">
        <f ca="true">+IF(OFFSET('Sanitation Data'!$H$29,0,10*ROW('Sanitation Data'!H168))="","",OFFSET('Sanitation Data'!$H$29,0,10*ROW('Sanitation Data'!H168)))</f>
        <v/>
      </c>
      <c r="DG174" s="330" t="str">
        <f ca="true">+IF(OFFSET('Sanitation Data'!$H$30,0,10*ROW('Sanitation Data'!H168))="","",OFFSET('Sanitation Data'!$H$30,0,10*ROW('Sanitation Data'!H168)))</f>
        <v/>
      </c>
      <c r="DH174" s="330" t="str">
        <f ca="true">+IF(OFFSET('Sanitation Data'!$H$31,0,10*ROW('Sanitation Data'!H168))="","",OFFSET('Sanitation Data'!$H$31,0,10*ROW('Sanitation Data'!H168)))</f>
        <v/>
      </c>
      <c r="DI174" s="330" t="str">
        <f ca="true">+IF(OFFSET('Sanitation Data'!$H$32,0,10*ROW('Sanitation Data'!H168))="","",OFFSET('Sanitation Data'!$H$32,0,10*ROW('Sanitation Data'!H168)))</f>
        <v/>
      </c>
      <c r="DJ174" s="330" t="str">
        <f ca="true">+IF(OFFSET('Sanitation Data'!$I$28,0,10*ROW('Sanitation Data'!I168))="","",OFFSET('Sanitation Data'!$I$28,0,10*ROW('Sanitation Data'!I168)))</f>
        <v/>
      </c>
      <c r="DK174" s="330" t="str">
        <f ca="true">+IF(OFFSET('Sanitation Data'!$I$29,0,10*ROW('Sanitation Data'!I168))="","",OFFSET('Sanitation Data'!$I$29,0,10*ROW('Sanitation Data'!I168)))</f>
        <v/>
      </c>
      <c r="DL174" s="330" t="str">
        <f ca="true">+IF(OFFSET('Sanitation Data'!$I$30,0,10*ROW('Sanitation Data'!I168))="","",OFFSET('Sanitation Data'!$I$30,0,10*ROW('Sanitation Data'!I168)))</f>
        <v/>
      </c>
      <c r="DM174" s="330" t="str">
        <f ca="true">+IF(OFFSET('Sanitation Data'!$I$31,0,10*ROW('Sanitation Data'!I168))="","",OFFSET('Sanitation Data'!$I$31,0,10*ROW('Sanitation Data'!I168)))</f>
        <v/>
      </c>
      <c r="DN174" s="330" t="str">
        <f ca="true">+IF(OFFSET('Sanitation Data'!$I$32,0,10*ROW('Sanitation Data'!I168))="","",OFFSET('Sanitation Data'!$I$32,0,10*ROW('Sanitation Data'!I168)))</f>
        <v/>
      </c>
      <c r="DO174" s="330" t="str">
        <f ca="true">+IF(OFFSET('Hygiene Data'!$D$11,0,10*ROW('Hygiene Data'!D168))="","",OFFSET('Hygiene Data'!$D$11,0,10*ROW('Hygiene Data'!D168)))</f>
        <v/>
      </c>
      <c r="DP174" s="330" t="str">
        <f ca="true">+IF(OFFSET('Hygiene Data'!$D$12,0,10*ROW('Hygiene Data'!D168))="","",OFFSET('Hygiene Data'!$D$12,0,10*ROW('Hygiene Data'!D168)))</f>
        <v/>
      </c>
      <c r="DQ174" s="330" t="str">
        <f ca="true">+IF(OFFSET('Hygiene Data'!$D$13,0,10*ROW('Hygiene Data'!D168))="","",OFFSET('Hygiene Data'!$D$13,0,10*ROW('Hygiene Data'!D168)))</f>
        <v/>
      </c>
      <c r="DR174" s="330" t="str">
        <f ca="true">+IF(OFFSET('Hygiene Data'!$E$11,0,10*ROW('Hygiene Data'!E168))="","",OFFSET('Hygiene Data'!$E$11,0,10*ROW('Hygiene Data'!E168)))</f>
        <v/>
      </c>
      <c r="DS174" s="330" t="str">
        <f ca="true">+IF(OFFSET('Hygiene Data'!$E$12,0,10*ROW('Hygiene Data'!E168))="","",OFFSET('Hygiene Data'!$E$12,0,10*ROW('Hygiene Data'!E168)))</f>
        <v/>
      </c>
      <c r="DT174" s="330" t="str">
        <f ca="true">+IF(OFFSET('Hygiene Data'!$E$13,0,10*ROW('Hygiene Data'!E168))="","",OFFSET('Hygiene Data'!$E$13,0,10*ROW('Hygiene Data'!E168)))</f>
        <v/>
      </c>
      <c r="DU174" s="330" t="str">
        <f ca="true">+IF(OFFSET('Hygiene Data'!$F$11,0,10*ROW('Hygiene Data'!F168))="","",OFFSET('Hygiene Data'!$F$11,0,10*ROW('Hygiene Data'!F168)))</f>
        <v/>
      </c>
      <c r="DV174" s="330" t="str">
        <f ca="true">+IF(OFFSET('Hygiene Data'!$F$12,0,10*ROW('Hygiene Data'!F168))="","",OFFSET('Hygiene Data'!$F$12,0,10*ROW('Hygiene Data'!F168)))</f>
        <v/>
      </c>
      <c r="DW174" s="330" t="str">
        <f ca="true">+IF(OFFSET('Hygiene Data'!$F$13,0,10*ROW('Hygiene Data'!F168))="","",OFFSET('Hygiene Data'!$F$13,0,10*ROW('Hygiene Data'!F168)))</f>
        <v/>
      </c>
      <c r="DX174" s="330" t="str">
        <f ca="true">+IF(OFFSET('Hygiene Data'!$G$11,0,10*ROW('Hygiene Data'!G168))="","",OFFSET('Hygiene Data'!$G$11,0,10*ROW('Hygiene Data'!G168)))</f>
        <v/>
      </c>
      <c r="DY174" s="330" t="str">
        <f ca="true">+IF(OFFSET('Hygiene Data'!$G$12,0,10*ROW('Hygiene Data'!G168))="","",OFFSET('Hygiene Data'!$G$12,0,10*ROW('Hygiene Data'!G168)))</f>
        <v/>
      </c>
      <c r="DZ174" s="330" t="str">
        <f ca="true">+IF(OFFSET('Hygiene Data'!$G$13,0,10*ROW('Hygiene Data'!G168))="","",OFFSET('Hygiene Data'!$G$13,0,10*ROW('Hygiene Data'!G168)))</f>
        <v/>
      </c>
      <c r="EA174" s="330" t="str">
        <f ca="true">+IF(OFFSET('Hygiene Data'!$H$11,0,10*ROW('Hygiene Data'!H168))="","",OFFSET('Hygiene Data'!$H$11,0,10*ROW('Hygiene Data'!H168)))</f>
        <v/>
      </c>
      <c r="EB174" s="330" t="str">
        <f ca="true">+IF(OFFSET('Hygiene Data'!$H$12,0,10*ROW('Hygiene Data'!H168))="","",OFFSET('Hygiene Data'!$H$12,0,10*ROW('Hygiene Data'!H168)))</f>
        <v/>
      </c>
      <c r="EC174" s="330" t="str">
        <f ca="true">+IF(OFFSET('Hygiene Data'!$H$13,0,10*ROW('Hygiene Data'!H168))="","",OFFSET('Hygiene Data'!$H$13,0,10*ROW('Hygiene Data'!H168)))</f>
        <v/>
      </c>
      <c r="ED174" s="330" t="str">
        <f ca="true">+IF(OFFSET('Hygiene Data'!$I$11,0,10*ROW('Hygiene Data'!I168))="","",OFFSET('Hygiene Data'!$I$11,0,10*ROW('Hygiene Data'!I168)))</f>
        <v/>
      </c>
      <c r="EE174" s="330" t="str">
        <f ca="true">+IF(OFFSET('Hygiene Data'!$I$12,0,10*ROW('Hygiene Data'!I168))="","",OFFSET('Hygiene Data'!$I$12,0,10*ROW('Hygiene Data'!I168)))</f>
        <v/>
      </c>
      <c r="EF174" s="33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90"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30"/>
      <c r="BS175" s="330" t="str">
        <f ca="true">+IF(OFFSET('Water Data'!$D$27,0,10*ROW('Water Data'!D169))="","",OFFSET('Water Data'!$D$27,0,10*ROW('Water Data'!D169)))</f>
        <v/>
      </c>
      <c r="BT175" s="330" t="str">
        <f ca="true">+IF(OFFSET('Water Data'!$D$28,0,10*ROW('Water Data'!D169))="","",OFFSET('Water Data'!$D$28,0,10*ROW('Water Data'!D169)))</f>
        <v/>
      </c>
      <c r="BU175" s="330" t="str">
        <f ca="true">+IF(OFFSET('Water Data'!$D$29,0,10*ROW('Water Data'!D169))="","",OFFSET('Water Data'!$D$29,0,10*ROW('Water Data'!D169)))</f>
        <v/>
      </c>
      <c r="BV175" s="330" t="str">
        <f ca="true">+IF(OFFSET('Water Data'!$E$27,0,10*ROW('Water Data'!E169))="","",OFFSET('Water Data'!$E$27,0,10*ROW('Water Data'!E169)))</f>
        <v/>
      </c>
      <c r="BW175" s="330" t="str">
        <f ca="true">+IF(OFFSET('Water Data'!$E$28,0,10*ROW('Water Data'!E169))="","",OFFSET('Water Data'!$E$28,0,10*ROW('Water Data'!E169)))</f>
        <v/>
      </c>
      <c r="BX175" s="330" t="str">
        <f ca="true">+IF(OFFSET('Water Data'!$E$29,0,10*ROW('Water Data'!E169))="","",OFFSET('Water Data'!$E$29,0,10*ROW('Water Data'!E169)))</f>
        <v/>
      </c>
      <c r="BY175" s="330" t="str">
        <f ca="true">+IF(OFFSET('Water Data'!$F$27,0,10*ROW('Water Data'!F169))="","",OFFSET('Water Data'!$F$27,0,10*ROW('Water Data'!F169)))</f>
        <v/>
      </c>
      <c r="BZ175" s="330" t="str">
        <f ca="true">+IF(OFFSET('Water Data'!$F$28,0,10*ROW('Water Data'!F169))="","",OFFSET('Water Data'!$F$28,0,10*ROW('Water Data'!F169)))</f>
        <v/>
      </c>
      <c r="CA175" s="330" t="str">
        <f ca="true">+IF(OFFSET('Water Data'!$F$29,0,10*ROW('Water Data'!F169))="","",OFFSET('Water Data'!$F$29,0,10*ROW('Water Data'!F169)))</f>
        <v/>
      </c>
      <c r="CB175" s="330" t="str">
        <f ca="true">+IF(OFFSET('Water Data'!$G$27,0,10*ROW('Water Data'!G169))="","",OFFSET('Water Data'!$G$27,0,10*ROW('Water Data'!G169)))</f>
        <v/>
      </c>
      <c r="CC175" s="330" t="str">
        <f ca="true">+IF(OFFSET('Water Data'!$G$28,0,10*ROW('Water Data'!G169))="","",OFFSET('Water Data'!$G$28,0,10*ROW('Water Data'!G169)))</f>
        <v/>
      </c>
      <c r="CD175" s="330" t="str">
        <f ca="true">+IF(OFFSET('Water Data'!$G$29,0,10*ROW('Water Data'!G169))="","",OFFSET('Water Data'!$G$29,0,10*ROW('Water Data'!G169)))</f>
        <v/>
      </c>
      <c r="CE175" s="330" t="str">
        <f ca="true">+IF(OFFSET('Water Data'!$H$27,0,10*ROW('Water Data'!H169))="","",OFFSET('Water Data'!$H$27,0,10*ROW('Water Data'!H169)))</f>
        <v/>
      </c>
      <c r="CF175" s="330" t="str">
        <f ca="true">+IF(OFFSET('Water Data'!$H$28,0,10*ROW('Water Data'!H169))="","",OFFSET('Water Data'!$H$28,0,10*ROW('Water Data'!H169)))</f>
        <v/>
      </c>
      <c r="CG175" s="330" t="str">
        <f ca="true">+IF(OFFSET('Water Data'!$H$29,0,10*ROW('Water Data'!H169))="","",OFFSET('Water Data'!$H$29,0,10*ROW('Water Data'!H169)))</f>
        <v/>
      </c>
      <c r="CH175" s="330" t="str">
        <f ca="true">+IF(OFFSET('Water Data'!$I$27,0,10*ROW('Water Data'!I169))="","",OFFSET('Water Data'!$I$27,0,10*ROW('Water Data'!I169)))</f>
        <v/>
      </c>
      <c r="CI175" s="330" t="str">
        <f ca="true">+IF(OFFSET('Water Data'!$I$28,0,10*ROW('Water Data'!I169))="","",OFFSET('Water Data'!$I$28,0,10*ROW('Water Data'!I169)))</f>
        <v/>
      </c>
      <c r="CJ175" s="330" t="str">
        <f ca="true">+IF(OFFSET('Water Data'!$I$29,0,10*ROW('Water Data'!I169))="","",OFFSET('Water Data'!$I$29,0,10*ROW('Water Data'!I169)))</f>
        <v/>
      </c>
      <c r="CK175" s="330" t="str">
        <f ca="true">+IF(OFFSET('Sanitation Data'!$D$28,0,10*ROW('Sanitation Data'!D169))="","",OFFSET('Sanitation Data'!$D$28,0,10*ROW('Sanitation Data'!D169)))</f>
        <v/>
      </c>
      <c r="CL175" s="330" t="str">
        <f ca="true">+IF(OFFSET('Sanitation Data'!$D$29,0,10*ROW('Sanitation Data'!D169))="","",OFFSET('Sanitation Data'!$D$29,0,10*ROW('Sanitation Data'!D169)))</f>
        <v/>
      </c>
      <c r="CM175" s="330" t="str">
        <f ca="true">+IF(OFFSET('Sanitation Data'!$D$30,0,10*ROW('Sanitation Data'!D169))="","",OFFSET('Sanitation Data'!$D$30,0,10*ROW('Sanitation Data'!D169)))</f>
        <v/>
      </c>
      <c r="CN175" s="330" t="str">
        <f ca="true">+IF(OFFSET('Sanitation Data'!$D$31,0,10*ROW('Sanitation Data'!D169))="","",OFFSET('Sanitation Data'!$D$31,0,10*ROW('Sanitation Data'!D169)))</f>
        <v/>
      </c>
      <c r="CO175" s="330" t="str">
        <f ca="true">+IF(OFFSET('Sanitation Data'!$D$32,0,10*ROW('Sanitation Data'!D169))="","",OFFSET('Sanitation Data'!$D$32,0,10*ROW('Sanitation Data'!D169)))</f>
        <v/>
      </c>
      <c r="CP175" s="330" t="str">
        <f ca="true">+IF(OFFSET('Sanitation Data'!$E$28,0,10*ROW('Sanitation Data'!E169))="","",OFFSET('Sanitation Data'!$E$28,0,10*ROW('Sanitation Data'!E169)))</f>
        <v/>
      </c>
      <c r="CQ175" s="330" t="str">
        <f ca="true">+IF(OFFSET('Sanitation Data'!$E$29,0,10*ROW('Sanitation Data'!E169))="","",OFFSET('Sanitation Data'!$E$29,0,10*ROW('Sanitation Data'!E169)))</f>
        <v/>
      </c>
      <c r="CR175" s="330" t="str">
        <f ca="true">+IF(OFFSET('Sanitation Data'!$E$30,0,10*ROW('Sanitation Data'!E169))="","",OFFSET('Sanitation Data'!$E$30,0,10*ROW('Sanitation Data'!E169)))</f>
        <v/>
      </c>
      <c r="CS175" s="330" t="str">
        <f ca="true">+IF(OFFSET('Sanitation Data'!$E$31,0,10*ROW('Sanitation Data'!E169))="","",OFFSET('Sanitation Data'!$E$31,0,10*ROW('Sanitation Data'!E169)))</f>
        <v/>
      </c>
      <c r="CT175" s="330" t="str">
        <f ca="true">+IF(OFFSET('Sanitation Data'!$E$32,0,10*ROW('Sanitation Data'!E169))="","",OFFSET('Sanitation Data'!$E$32,0,10*ROW('Sanitation Data'!E169)))</f>
        <v/>
      </c>
      <c r="CU175" s="330" t="str">
        <f ca="true">+IF(OFFSET('Sanitation Data'!$F$28,0,10*ROW('Sanitation Data'!F169))="","",OFFSET('Sanitation Data'!$F$28,0,10*ROW('Sanitation Data'!F169)))</f>
        <v/>
      </c>
      <c r="CV175" s="330" t="str">
        <f ca="true">+IF(OFFSET('Sanitation Data'!$F$29,0,10*ROW('Sanitation Data'!F169))="","",OFFSET('Sanitation Data'!$F$29,0,10*ROW('Sanitation Data'!F169)))</f>
        <v/>
      </c>
      <c r="CW175" s="330" t="str">
        <f ca="true">+IF(OFFSET('Sanitation Data'!$F$30,0,10*ROW('Sanitation Data'!F169))="","",OFFSET('Sanitation Data'!$F$30,0,10*ROW('Sanitation Data'!F169)))</f>
        <v/>
      </c>
      <c r="CX175" s="330" t="str">
        <f ca="true">+IF(OFFSET('Sanitation Data'!$F$31,0,10*ROW('Sanitation Data'!F169))="","",OFFSET('Sanitation Data'!$F$31,0,10*ROW('Sanitation Data'!F169)))</f>
        <v/>
      </c>
      <c r="CY175" s="330" t="str">
        <f ca="true">+IF(OFFSET('Sanitation Data'!$F$32,0,10*ROW('Sanitation Data'!F169))="","",OFFSET('Sanitation Data'!$F$32,0,10*ROW('Sanitation Data'!F169)))</f>
        <v/>
      </c>
      <c r="CZ175" s="330" t="str">
        <f ca="true">+IF(OFFSET('Sanitation Data'!$G$28,0,10*ROW('Sanitation Data'!G169))="","",OFFSET('Sanitation Data'!$G$28,0,10*ROW('Sanitation Data'!G169)))</f>
        <v/>
      </c>
      <c r="DA175" s="330" t="str">
        <f ca="true">+IF(OFFSET('Sanitation Data'!$G$29,0,10*ROW('Sanitation Data'!G169))="","",OFFSET('Sanitation Data'!$G$29,0,10*ROW('Sanitation Data'!G169)))</f>
        <v/>
      </c>
      <c r="DB175" s="330" t="str">
        <f ca="true">+IF(OFFSET('Sanitation Data'!$G$30,0,10*ROW('Sanitation Data'!G169))="","",OFFSET('Sanitation Data'!$G$30,0,10*ROW('Sanitation Data'!G169)))</f>
        <v/>
      </c>
      <c r="DC175" s="330" t="str">
        <f ca="true">+IF(OFFSET('Sanitation Data'!$G$31,0,10*ROW('Sanitation Data'!G169))="","",OFFSET('Sanitation Data'!$G$31,0,10*ROW('Sanitation Data'!G169)))</f>
        <v/>
      </c>
      <c r="DD175" s="330" t="str">
        <f ca="true">+IF(OFFSET('Sanitation Data'!$G$32,0,10*ROW('Sanitation Data'!G169))="","",OFFSET('Sanitation Data'!$G$32,0,10*ROW('Sanitation Data'!G169)))</f>
        <v/>
      </c>
      <c r="DE175" s="330" t="str">
        <f ca="true">+IF(OFFSET('Sanitation Data'!$H$28,0,10*ROW('Sanitation Data'!H169))="","",OFFSET('Sanitation Data'!$H$28,0,10*ROW('Sanitation Data'!H169)))</f>
        <v/>
      </c>
      <c r="DF175" s="330" t="str">
        <f ca="true">+IF(OFFSET('Sanitation Data'!$H$29,0,10*ROW('Sanitation Data'!H169))="","",OFFSET('Sanitation Data'!$H$29,0,10*ROW('Sanitation Data'!H169)))</f>
        <v/>
      </c>
      <c r="DG175" s="330" t="str">
        <f ca="true">+IF(OFFSET('Sanitation Data'!$H$30,0,10*ROW('Sanitation Data'!H169))="","",OFFSET('Sanitation Data'!$H$30,0,10*ROW('Sanitation Data'!H169)))</f>
        <v/>
      </c>
      <c r="DH175" s="330" t="str">
        <f ca="true">+IF(OFFSET('Sanitation Data'!$H$31,0,10*ROW('Sanitation Data'!H169))="","",OFFSET('Sanitation Data'!$H$31,0,10*ROW('Sanitation Data'!H169)))</f>
        <v/>
      </c>
      <c r="DI175" s="330" t="str">
        <f ca="true">+IF(OFFSET('Sanitation Data'!$H$32,0,10*ROW('Sanitation Data'!H169))="","",OFFSET('Sanitation Data'!$H$32,0,10*ROW('Sanitation Data'!H169)))</f>
        <v/>
      </c>
      <c r="DJ175" s="330" t="str">
        <f ca="true">+IF(OFFSET('Sanitation Data'!$I$28,0,10*ROW('Sanitation Data'!I169))="","",OFFSET('Sanitation Data'!$I$28,0,10*ROW('Sanitation Data'!I169)))</f>
        <v/>
      </c>
      <c r="DK175" s="330" t="str">
        <f ca="true">+IF(OFFSET('Sanitation Data'!$I$29,0,10*ROW('Sanitation Data'!I169))="","",OFFSET('Sanitation Data'!$I$29,0,10*ROW('Sanitation Data'!I169)))</f>
        <v/>
      </c>
      <c r="DL175" s="330" t="str">
        <f ca="true">+IF(OFFSET('Sanitation Data'!$I$30,0,10*ROW('Sanitation Data'!I169))="","",OFFSET('Sanitation Data'!$I$30,0,10*ROW('Sanitation Data'!I169)))</f>
        <v/>
      </c>
      <c r="DM175" s="330" t="str">
        <f ca="true">+IF(OFFSET('Sanitation Data'!$I$31,0,10*ROW('Sanitation Data'!I169))="","",OFFSET('Sanitation Data'!$I$31,0,10*ROW('Sanitation Data'!I169)))</f>
        <v/>
      </c>
      <c r="DN175" s="330" t="str">
        <f ca="true">+IF(OFFSET('Sanitation Data'!$I$32,0,10*ROW('Sanitation Data'!I169))="","",OFFSET('Sanitation Data'!$I$32,0,10*ROW('Sanitation Data'!I169)))</f>
        <v/>
      </c>
      <c r="DO175" s="330" t="str">
        <f ca="true">+IF(OFFSET('Hygiene Data'!$D$11,0,10*ROW('Hygiene Data'!D169))="","",OFFSET('Hygiene Data'!$D$11,0,10*ROW('Hygiene Data'!D169)))</f>
        <v/>
      </c>
      <c r="DP175" s="330" t="str">
        <f ca="true">+IF(OFFSET('Hygiene Data'!$D$12,0,10*ROW('Hygiene Data'!D169))="","",OFFSET('Hygiene Data'!$D$12,0,10*ROW('Hygiene Data'!D169)))</f>
        <v/>
      </c>
      <c r="DQ175" s="330" t="str">
        <f ca="true">+IF(OFFSET('Hygiene Data'!$D$13,0,10*ROW('Hygiene Data'!D169))="","",OFFSET('Hygiene Data'!$D$13,0,10*ROW('Hygiene Data'!D169)))</f>
        <v/>
      </c>
      <c r="DR175" s="330" t="str">
        <f ca="true">+IF(OFFSET('Hygiene Data'!$E$11,0,10*ROW('Hygiene Data'!E169))="","",OFFSET('Hygiene Data'!$E$11,0,10*ROW('Hygiene Data'!E169)))</f>
        <v/>
      </c>
      <c r="DS175" s="330" t="str">
        <f ca="true">+IF(OFFSET('Hygiene Data'!$E$12,0,10*ROW('Hygiene Data'!E169))="","",OFFSET('Hygiene Data'!$E$12,0,10*ROW('Hygiene Data'!E169)))</f>
        <v/>
      </c>
      <c r="DT175" s="330" t="str">
        <f ca="true">+IF(OFFSET('Hygiene Data'!$E$13,0,10*ROW('Hygiene Data'!E169))="","",OFFSET('Hygiene Data'!$E$13,0,10*ROW('Hygiene Data'!E169)))</f>
        <v/>
      </c>
      <c r="DU175" s="330" t="str">
        <f ca="true">+IF(OFFSET('Hygiene Data'!$F$11,0,10*ROW('Hygiene Data'!F169))="","",OFFSET('Hygiene Data'!$F$11,0,10*ROW('Hygiene Data'!F169)))</f>
        <v/>
      </c>
      <c r="DV175" s="330" t="str">
        <f ca="true">+IF(OFFSET('Hygiene Data'!$F$12,0,10*ROW('Hygiene Data'!F169))="","",OFFSET('Hygiene Data'!$F$12,0,10*ROW('Hygiene Data'!F169)))</f>
        <v/>
      </c>
      <c r="DW175" s="330" t="str">
        <f ca="true">+IF(OFFSET('Hygiene Data'!$F$13,0,10*ROW('Hygiene Data'!F169))="","",OFFSET('Hygiene Data'!$F$13,0,10*ROW('Hygiene Data'!F169)))</f>
        <v/>
      </c>
      <c r="DX175" s="330" t="str">
        <f ca="true">+IF(OFFSET('Hygiene Data'!$G$11,0,10*ROW('Hygiene Data'!G169))="","",OFFSET('Hygiene Data'!$G$11,0,10*ROW('Hygiene Data'!G169)))</f>
        <v/>
      </c>
      <c r="DY175" s="330" t="str">
        <f ca="true">+IF(OFFSET('Hygiene Data'!$G$12,0,10*ROW('Hygiene Data'!G169))="","",OFFSET('Hygiene Data'!$G$12,0,10*ROW('Hygiene Data'!G169)))</f>
        <v/>
      </c>
      <c r="DZ175" s="330" t="str">
        <f ca="true">+IF(OFFSET('Hygiene Data'!$G$13,0,10*ROW('Hygiene Data'!G169))="","",OFFSET('Hygiene Data'!$G$13,0,10*ROW('Hygiene Data'!G169)))</f>
        <v/>
      </c>
      <c r="EA175" s="330" t="str">
        <f ca="true">+IF(OFFSET('Hygiene Data'!$H$11,0,10*ROW('Hygiene Data'!H169))="","",OFFSET('Hygiene Data'!$H$11,0,10*ROW('Hygiene Data'!H169)))</f>
        <v/>
      </c>
      <c r="EB175" s="330" t="str">
        <f ca="true">+IF(OFFSET('Hygiene Data'!$H$12,0,10*ROW('Hygiene Data'!H169))="","",OFFSET('Hygiene Data'!$H$12,0,10*ROW('Hygiene Data'!H169)))</f>
        <v/>
      </c>
      <c r="EC175" s="330" t="str">
        <f ca="true">+IF(OFFSET('Hygiene Data'!$H$13,0,10*ROW('Hygiene Data'!H169))="","",OFFSET('Hygiene Data'!$H$13,0,10*ROW('Hygiene Data'!H169)))</f>
        <v/>
      </c>
      <c r="ED175" s="330" t="str">
        <f ca="true">+IF(OFFSET('Hygiene Data'!$I$11,0,10*ROW('Hygiene Data'!I169))="","",OFFSET('Hygiene Data'!$I$11,0,10*ROW('Hygiene Data'!I169)))</f>
        <v/>
      </c>
      <c r="EE175" s="330" t="str">
        <f ca="true">+IF(OFFSET('Hygiene Data'!$I$12,0,10*ROW('Hygiene Data'!I169))="","",OFFSET('Hygiene Data'!$I$12,0,10*ROW('Hygiene Data'!I169)))</f>
        <v/>
      </c>
      <c r="EF175" s="33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90"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30"/>
      <c r="BS176" s="330" t="str">
        <f ca="true">+IF(OFFSET('Water Data'!$D$27,0,10*ROW('Water Data'!D170))="","",OFFSET('Water Data'!$D$27,0,10*ROW('Water Data'!D170)))</f>
        <v/>
      </c>
      <c r="BT176" s="330" t="str">
        <f ca="true">+IF(OFFSET('Water Data'!$D$28,0,10*ROW('Water Data'!D170))="","",OFFSET('Water Data'!$D$28,0,10*ROW('Water Data'!D170)))</f>
        <v/>
      </c>
      <c r="BU176" s="330" t="str">
        <f ca="true">+IF(OFFSET('Water Data'!$D$29,0,10*ROW('Water Data'!D170))="","",OFFSET('Water Data'!$D$29,0,10*ROW('Water Data'!D170)))</f>
        <v/>
      </c>
      <c r="BV176" s="330" t="str">
        <f ca="true">+IF(OFFSET('Water Data'!$E$27,0,10*ROW('Water Data'!E170))="","",OFFSET('Water Data'!$E$27,0,10*ROW('Water Data'!E170)))</f>
        <v/>
      </c>
      <c r="BW176" s="330" t="str">
        <f ca="true">+IF(OFFSET('Water Data'!$E$28,0,10*ROW('Water Data'!E170))="","",OFFSET('Water Data'!$E$28,0,10*ROW('Water Data'!E170)))</f>
        <v/>
      </c>
      <c r="BX176" s="330" t="str">
        <f ca="true">+IF(OFFSET('Water Data'!$E$29,0,10*ROW('Water Data'!E170))="","",OFFSET('Water Data'!$E$29,0,10*ROW('Water Data'!E170)))</f>
        <v/>
      </c>
      <c r="BY176" s="330" t="str">
        <f ca="true">+IF(OFFSET('Water Data'!$F$27,0,10*ROW('Water Data'!F170))="","",OFFSET('Water Data'!$F$27,0,10*ROW('Water Data'!F170)))</f>
        <v/>
      </c>
      <c r="BZ176" s="330" t="str">
        <f ca="true">+IF(OFFSET('Water Data'!$F$28,0,10*ROW('Water Data'!F170))="","",OFFSET('Water Data'!$F$28,0,10*ROW('Water Data'!F170)))</f>
        <v/>
      </c>
      <c r="CA176" s="330" t="str">
        <f ca="true">+IF(OFFSET('Water Data'!$F$29,0,10*ROW('Water Data'!F170))="","",OFFSET('Water Data'!$F$29,0,10*ROW('Water Data'!F170)))</f>
        <v/>
      </c>
      <c r="CB176" s="330" t="str">
        <f ca="true">+IF(OFFSET('Water Data'!$G$27,0,10*ROW('Water Data'!G170))="","",OFFSET('Water Data'!$G$27,0,10*ROW('Water Data'!G170)))</f>
        <v/>
      </c>
      <c r="CC176" s="330" t="str">
        <f ca="true">+IF(OFFSET('Water Data'!$G$28,0,10*ROW('Water Data'!G170))="","",OFFSET('Water Data'!$G$28,0,10*ROW('Water Data'!G170)))</f>
        <v/>
      </c>
      <c r="CD176" s="330" t="str">
        <f ca="true">+IF(OFFSET('Water Data'!$G$29,0,10*ROW('Water Data'!G170))="","",OFFSET('Water Data'!$G$29,0,10*ROW('Water Data'!G170)))</f>
        <v/>
      </c>
      <c r="CE176" s="330" t="str">
        <f ca="true">+IF(OFFSET('Water Data'!$H$27,0,10*ROW('Water Data'!H170))="","",OFFSET('Water Data'!$H$27,0,10*ROW('Water Data'!H170)))</f>
        <v/>
      </c>
      <c r="CF176" s="330" t="str">
        <f ca="true">+IF(OFFSET('Water Data'!$H$28,0,10*ROW('Water Data'!H170))="","",OFFSET('Water Data'!$H$28,0,10*ROW('Water Data'!H170)))</f>
        <v/>
      </c>
      <c r="CG176" s="330" t="str">
        <f ca="true">+IF(OFFSET('Water Data'!$H$29,0,10*ROW('Water Data'!H170))="","",OFFSET('Water Data'!$H$29,0,10*ROW('Water Data'!H170)))</f>
        <v/>
      </c>
      <c r="CH176" s="330" t="str">
        <f ca="true">+IF(OFFSET('Water Data'!$I$27,0,10*ROW('Water Data'!I170))="","",OFFSET('Water Data'!$I$27,0,10*ROW('Water Data'!I170)))</f>
        <v/>
      </c>
      <c r="CI176" s="330" t="str">
        <f ca="true">+IF(OFFSET('Water Data'!$I$28,0,10*ROW('Water Data'!I170))="","",OFFSET('Water Data'!$I$28,0,10*ROW('Water Data'!I170)))</f>
        <v/>
      </c>
      <c r="CJ176" s="330" t="str">
        <f ca="true">+IF(OFFSET('Water Data'!$I$29,0,10*ROW('Water Data'!I170))="","",OFFSET('Water Data'!$I$29,0,10*ROW('Water Data'!I170)))</f>
        <v/>
      </c>
      <c r="CK176" s="330" t="str">
        <f ca="true">+IF(OFFSET('Sanitation Data'!$D$28,0,10*ROW('Sanitation Data'!D170))="","",OFFSET('Sanitation Data'!$D$28,0,10*ROW('Sanitation Data'!D170)))</f>
        <v/>
      </c>
      <c r="CL176" s="330" t="str">
        <f ca="true">+IF(OFFSET('Sanitation Data'!$D$29,0,10*ROW('Sanitation Data'!D170))="","",OFFSET('Sanitation Data'!$D$29,0,10*ROW('Sanitation Data'!D170)))</f>
        <v/>
      </c>
      <c r="CM176" s="330" t="str">
        <f ca="true">+IF(OFFSET('Sanitation Data'!$D$30,0,10*ROW('Sanitation Data'!D170))="","",OFFSET('Sanitation Data'!$D$30,0,10*ROW('Sanitation Data'!D170)))</f>
        <v/>
      </c>
      <c r="CN176" s="330" t="str">
        <f ca="true">+IF(OFFSET('Sanitation Data'!$D$31,0,10*ROW('Sanitation Data'!D170))="","",OFFSET('Sanitation Data'!$D$31,0,10*ROW('Sanitation Data'!D170)))</f>
        <v/>
      </c>
      <c r="CO176" s="330" t="str">
        <f ca="true">+IF(OFFSET('Sanitation Data'!$D$32,0,10*ROW('Sanitation Data'!D170))="","",OFFSET('Sanitation Data'!$D$32,0,10*ROW('Sanitation Data'!D170)))</f>
        <v/>
      </c>
      <c r="CP176" s="330" t="str">
        <f ca="true">+IF(OFFSET('Sanitation Data'!$E$28,0,10*ROW('Sanitation Data'!E170))="","",OFFSET('Sanitation Data'!$E$28,0,10*ROW('Sanitation Data'!E170)))</f>
        <v/>
      </c>
      <c r="CQ176" s="330" t="str">
        <f ca="true">+IF(OFFSET('Sanitation Data'!$E$29,0,10*ROW('Sanitation Data'!E170))="","",OFFSET('Sanitation Data'!$E$29,0,10*ROW('Sanitation Data'!E170)))</f>
        <v/>
      </c>
      <c r="CR176" s="330" t="str">
        <f ca="true">+IF(OFFSET('Sanitation Data'!$E$30,0,10*ROW('Sanitation Data'!E170))="","",OFFSET('Sanitation Data'!$E$30,0,10*ROW('Sanitation Data'!E170)))</f>
        <v/>
      </c>
      <c r="CS176" s="330" t="str">
        <f ca="true">+IF(OFFSET('Sanitation Data'!$E$31,0,10*ROW('Sanitation Data'!E170))="","",OFFSET('Sanitation Data'!$E$31,0,10*ROW('Sanitation Data'!E170)))</f>
        <v/>
      </c>
      <c r="CT176" s="330" t="str">
        <f ca="true">+IF(OFFSET('Sanitation Data'!$E$32,0,10*ROW('Sanitation Data'!E170))="","",OFFSET('Sanitation Data'!$E$32,0,10*ROW('Sanitation Data'!E170)))</f>
        <v/>
      </c>
      <c r="CU176" s="330" t="str">
        <f ca="true">+IF(OFFSET('Sanitation Data'!$F$28,0,10*ROW('Sanitation Data'!F170))="","",OFFSET('Sanitation Data'!$F$28,0,10*ROW('Sanitation Data'!F170)))</f>
        <v/>
      </c>
      <c r="CV176" s="330" t="str">
        <f ca="true">+IF(OFFSET('Sanitation Data'!$F$29,0,10*ROW('Sanitation Data'!F170))="","",OFFSET('Sanitation Data'!$F$29,0,10*ROW('Sanitation Data'!F170)))</f>
        <v/>
      </c>
      <c r="CW176" s="330" t="str">
        <f ca="true">+IF(OFFSET('Sanitation Data'!$F$30,0,10*ROW('Sanitation Data'!F170))="","",OFFSET('Sanitation Data'!$F$30,0,10*ROW('Sanitation Data'!F170)))</f>
        <v/>
      </c>
      <c r="CX176" s="330" t="str">
        <f ca="true">+IF(OFFSET('Sanitation Data'!$F$31,0,10*ROW('Sanitation Data'!F170))="","",OFFSET('Sanitation Data'!$F$31,0,10*ROW('Sanitation Data'!F170)))</f>
        <v/>
      </c>
      <c r="CY176" s="330" t="str">
        <f ca="true">+IF(OFFSET('Sanitation Data'!$F$32,0,10*ROW('Sanitation Data'!F170))="","",OFFSET('Sanitation Data'!$F$32,0,10*ROW('Sanitation Data'!F170)))</f>
        <v/>
      </c>
      <c r="CZ176" s="330" t="str">
        <f ca="true">+IF(OFFSET('Sanitation Data'!$G$28,0,10*ROW('Sanitation Data'!G170))="","",OFFSET('Sanitation Data'!$G$28,0,10*ROW('Sanitation Data'!G170)))</f>
        <v/>
      </c>
      <c r="DA176" s="330" t="str">
        <f ca="true">+IF(OFFSET('Sanitation Data'!$G$29,0,10*ROW('Sanitation Data'!G170))="","",OFFSET('Sanitation Data'!$G$29,0,10*ROW('Sanitation Data'!G170)))</f>
        <v/>
      </c>
      <c r="DB176" s="330" t="str">
        <f ca="true">+IF(OFFSET('Sanitation Data'!$G$30,0,10*ROW('Sanitation Data'!G170))="","",OFFSET('Sanitation Data'!$G$30,0,10*ROW('Sanitation Data'!G170)))</f>
        <v/>
      </c>
      <c r="DC176" s="330" t="str">
        <f ca="true">+IF(OFFSET('Sanitation Data'!$G$31,0,10*ROW('Sanitation Data'!G170))="","",OFFSET('Sanitation Data'!$G$31,0,10*ROW('Sanitation Data'!G170)))</f>
        <v/>
      </c>
      <c r="DD176" s="330" t="str">
        <f ca="true">+IF(OFFSET('Sanitation Data'!$G$32,0,10*ROW('Sanitation Data'!G170))="","",OFFSET('Sanitation Data'!$G$32,0,10*ROW('Sanitation Data'!G170)))</f>
        <v/>
      </c>
      <c r="DE176" s="330" t="str">
        <f ca="true">+IF(OFFSET('Sanitation Data'!$H$28,0,10*ROW('Sanitation Data'!H170))="","",OFFSET('Sanitation Data'!$H$28,0,10*ROW('Sanitation Data'!H170)))</f>
        <v/>
      </c>
      <c r="DF176" s="330" t="str">
        <f ca="true">+IF(OFFSET('Sanitation Data'!$H$29,0,10*ROW('Sanitation Data'!H170))="","",OFFSET('Sanitation Data'!$H$29,0,10*ROW('Sanitation Data'!H170)))</f>
        <v/>
      </c>
      <c r="DG176" s="330" t="str">
        <f ca="true">+IF(OFFSET('Sanitation Data'!$H$30,0,10*ROW('Sanitation Data'!H170))="","",OFFSET('Sanitation Data'!$H$30,0,10*ROW('Sanitation Data'!H170)))</f>
        <v/>
      </c>
      <c r="DH176" s="330" t="str">
        <f ca="true">+IF(OFFSET('Sanitation Data'!$H$31,0,10*ROW('Sanitation Data'!H170))="","",OFFSET('Sanitation Data'!$H$31,0,10*ROW('Sanitation Data'!H170)))</f>
        <v/>
      </c>
      <c r="DI176" s="330" t="str">
        <f ca="true">+IF(OFFSET('Sanitation Data'!$H$32,0,10*ROW('Sanitation Data'!H170))="","",OFFSET('Sanitation Data'!$H$32,0,10*ROW('Sanitation Data'!H170)))</f>
        <v/>
      </c>
      <c r="DJ176" s="330" t="str">
        <f ca="true">+IF(OFFSET('Sanitation Data'!$I$28,0,10*ROW('Sanitation Data'!I170))="","",OFFSET('Sanitation Data'!$I$28,0,10*ROW('Sanitation Data'!I170)))</f>
        <v/>
      </c>
      <c r="DK176" s="330" t="str">
        <f ca="true">+IF(OFFSET('Sanitation Data'!$I$29,0,10*ROW('Sanitation Data'!I170))="","",OFFSET('Sanitation Data'!$I$29,0,10*ROW('Sanitation Data'!I170)))</f>
        <v/>
      </c>
      <c r="DL176" s="330" t="str">
        <f ca="true">+IF(OFFSET('Sanitation Data'!$I$30,0,10*ROW('Sanitation Data'!I170))="","",OFFSET('Sanitation Data'!$I$30,0,10*ROW('Sanitation Data'!I170)))</f>
        <v/>
      </c>
      <c r="DM176" s="330" t="str">
        <f ca="true">+IF(OFFSET('Sanitation Data'!$I$31,0,10*ROW('Sanitation Data'!I170))="","",OFFSET('Sanitation Data'!$I$31,0,10*ROW('Sanitation Data'!I170)))</f>
        <v/>
      </c>
      <c r="DN176" s="330" t="str">
        <f ca="true">+IF(OFFSET('Sanitation Data'!$I$32,0,10*ROW('Sanitation Data'!I170))="","",OFFSET('Sanitation Data'!$I$32,0,10*ROW('Sanitation Data'!I170)))</f>
        <v/>
      </c>
      <c r="DO176" s="330" t="str">
        <f ca="true">+IF(OFFSET('Hygiene Data'!$D$11,0,10*ROW('Hygiene Data'!D170))="","",OFFSET('Hygiene Data'!$D$11,0,10*ROW('Hygiene Data'!D170)))</f>
        <v/>
      </c>
      <c r="DP176" s="330" t="str">
        <f ca="true">+IF(OFFSET('Hygiene Data'!$D$12,0,10*ROW('Hygiene Data'!D170))="","",OFFSET('Hygiene Data'!$D$12,0,10*ROW('Hygiene Data'!D170)))</f>
        <v/>
      </c>
      <c r="DQ176" s="330" t="str">
        <f ca="true">+IF(OFFSET('Hygiene Data'!$D$13,0,10*ROW('Hygiene Data'!D170))="","",OFFSET('Hygiene Data'!$D$13,0,10*ROW('Hygiene Data'!D170)))</f>
        <v/>
      </c>
      <c r="DR176" s="330" t="str">
        <f ca="true">+IF(OFFSET('Hygiene Data'!$E$11,0,10*ROW('Hygiene Data'!E170))="","",OFFSET('Hygiene Data'!$E$11,0,10*ROW('Hygiene Data'!E170)))</f>
        <v/>
      </c>
      <c r="DS176" s="330" t="str">
        <f ca="true">+IF(OFFSET('Hygiene Data'!$E$12,0,10*ROW('Hygiene Data'!E170))="","",OFFSET('Hygiene Data'!$E$12,0,10*ROW('Hygiene Data'!E170)))</f>
        <v/>
      </c>
      <c r="DT176" s="330" t="str">
        <f ca="true">+IF(OFFSET('Hygiene Data'!$E$13,0,10*ROW('Hygiene Data'!E170))="","",OFFSET('Hygiene Data'!$E$13,0,10*ROW('Hygiene Data'!E170)))</f>
        <v/>
      </c>
      <c r="DU176" s="330" t="str">
        <f ca="true">+IF(OFFSET('Hygiene Data'!$F$11,0,10*ROW('Hygiene Data'!F170))="","",OFFSET('Hygiene Data'!$F$11,0,10*ROW('Hygiene Data'!F170)))</f>
        <v/>
      </c>
      <c r="DV176" s="330" t="str">
        <f ca="true">+IF(OFFSET('Hygiene Data'!$F$12,0,10*ROW('Hygiene Data'!F170))="","",OFFSET('Hygiene Data'!$F$12,0,10*ROW('Hygiene Data'!F170)))</f>
        <v/>
      </c>
      <c r="DW176" s="330" t="str">
        <f ca="true">+IF(OFFSET('Hygiene Data'!$F$13,0,10*ROW('Hygiene Data'!F170))="","",OFFSET('Hygiene Data'!$F$13,0,10*ROW('Hygiene Data'!F170)))</f>
        <v/>
      </c>
      <c r="DX176" s="330" t="str">
        <f ca="true">+IF(OFFSET('Hygiene Data'!$G$11,0,10*ROW('Hygiene Data'!G170))="","",OFFSET('Hygiene Data'!$G$11,0,10*ROW('Hygiene Data'!G170)))</f>
        <v/>
      </c>
      <c r="DY176" s="330" t="str">
        <f ca="true">+IF(OFFSET('Hygiene Data'!$G$12,0,10*ROW('Hygiene Data'!G170))="","",OFFSET('Hygiene Data'!$G$12,0,10*ROW('Hygiene Data'!G170)))</f>
        <v/>
      </c>
      <c r="DZ176" s="330" t="str">
        <f ca="true">+IF(OFFSET('Hygiene Data'!$G$13,0,10*ROW('Hygiene Data'!G170))="","",OFFSET('Hygiene Data'!$G$13,0,10*ROW('Hygiene Data'!G170)))</f>
        <v/>
      </c>
      <c r="EA176" s="330" t="str">
        <f ca="true">+IF(OFFSET('Hygiene Data'!$H$11,0,10*ROW('Hygiene Data'!H170))="","",OFFSET('Hygiene Data'!$H$11,0,10*ROW('Hygiene Data'!H170)))</f>
        <v/>
      </c>
      <c r="EB176" s="330" t="str">
        <f ca="true">+IF(OFFSET('Hygiene Data'!$H$12,0,10*ROW('Hygiene Data'!H170))="","",OFFSET('Hygiene Data'!$H$12,0,10*ROW('Hygiene Data'!H170)))</f>
        <v/>
      </c>
      <c r="EC176" s="330" t="str">
        <f ca="true">+IF(OFFSET('Hygiene Data'!$H$13,0,10*ROW('Hygiene Data'!H170))="","",OFFSET('Hygiene Data'!$H$13,0,10*ROW('Hygiene Data'!H170)))</f>
        <v/>
      </c>
      <c r="ED176" s="330" t="str">
        <f ca="true">+IF(OFFSET('Hygiene Data'!$I$11,0,10*ROW('Hygiene Data'!I170))="","",OFFSET('Hygiene Data'!$I$11,0,10*ROW('Hygiene Data'!I170)))</f>
        <v/>
      </c>
      <c r="EE176" s="330" t="str">
        <f ca="true">+IF(OFFSET('Hygiene Data'!$I$12,0,10*ROW('Hygiene Data'!I170))="","",OFFSET('Hygiene Data'!$I$12,0,10*ROW('Hygiene Data'!I170)))</f>
        <v/>
      </c>
      <c r="EF176" s="33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90"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30"/>
      <c r="BS177" s="330" t="str">
        <f ca="true">+IF(OFFSET('Water Data'!$D$27,0,10*ROW('Water Data'!D171))="","",OFFSET('Water Data'!$D$27,0,10*ROW('Water Data'!D171)))</f>
        <v/>
      </c>
      <c r="BT177" s="330" t="str">
        <f ca="true">+IF(OFFSET('Water Data'!$D$28,0,10*ROW('Water Data'!D171))="","",OFFSET('Water Data'!$D$28,0,10*ROW('Water Data'!D171)))</f>
        <v/>
      </c>
      <c r="BU177" s="330" t="str">
        <f ca="true">+IF(OFFSET('Water Data'!$D$29,0,10*ROW('Water Data'!D171))="","",OFFSET('Water Data'!$D$29,0,10*ROW('Water Data'!D171)))</f>
        <v/>
      </c>
      <c r="BV177" s="330" t="str">
        <f ca="true">+IF(OFFSET('Water Data'!$E$27,0,10*ROW('Water Data'!E171))="","",OFFSET('Water Data'!$E$27,0,10*ROW('Water Data'!E171)))</f>
        <v/>
      </c>
      <c r="BW177" s="330" t="str">
        <f ca="true">+IF(OFFSET('Water Data'!$E$28,0,10*ROW('Water Data'!E171))="","",OFFSET('Water Data'!$E$28,0,10*ROW('Water Data'!E171)))</f>
        <v/>
      </c>
      <c r="BX177" s="330" t="str">
        <f ca="true">+IF(OFFSET('Water Data'!$E$29,0,10*ROW('Water Data'!E171))="","",OFFSET('Water Data'!$E$29,0,10*ROW('Water Data'!E171)))</f>
        <v/>
      </c>
      <c r="BY177" s="330" t="str">
        <f ca="true">+IF(OFFSET('Water Data'!$F$27,0,10*ROW('Water Data'!F171))="","",OFFSET('Water Data'!$F$27,0,10*ROW('Water Data'!F171)))</f>
        <v/>
      </c>
      <c r="BZ177" s="330" t="str">
        <f ca="true">+IF(OFFSET('Water Data'!$F$28,0,10*ROW('Water Data'!F171))="","",OFFSET('Water Data'!$F$28,0,10*ROW('Water Data'!F171)))</f>
        <v/>
      </c>
      <c r="CA177" s="330" t="str">
        <f ca="true">+IF(OFFSET('Water Data'!$F$29,0,10*ROW('Water Data'!F171))="","",OFFSET('Water Data'!$F$29,0,10*ROW('Water Data'!F171)))</f>
        <v/>
      </c>
      <c r="CB177" s="330" t="str">
        <f ca="true">+IF(OFFSET('Water Data'!$G$27,0,10*ROW('Water Data'!G171))="","",OFFSET('Water Data'!$G$27,0,10*ROW('Water Data'!G171)))</f>
        <v/>
      </c>
      <c r="CC177" s="330" t="str">
        <f ca="true">+IF(OFFSET('Water Data'!$G$28,0,10*ROW('Water Data'!G171))="","",OFFSET('Water Data'!$G$28,0,10*ROW('Water Data'!G171)))</f>
        <v/>
      </c>
      <c r="CD177" s="330" t="str">
        <f ca="true">+IF(OFFSET('Water Data'!$G$29,0,10*ROW('Water Data'!G171))="","",OFFSET('Water Data'!$G$29,0,10*ROW('Water Data'!G171)))</f>
        <v/>
      </c>
      <c r="CE177" s="330" t="str">
        <f ca="true">+IF(OFFSET('Water Data'!$H$27,0,10*ROW('Water Data'!H171))="","",OFFSET('Water Data'!$H$27,0,10*ROW('Water Data'!H171)))</f>
        <v/>
      </c>
      <c r="CF177" s="330" t="str">
        <f ca="true">+IF(OFFSET('Water Data'!$H$28,0,10*ROW('Water Data'!H171))="","",OFFSET('Water Data'!$H$28,0,10*ROW('Water Data'!H171)))</f>
        <v/>
      </c>
      <c r="CG177" s="330" t="str">
        <f ca="true">+IF(OFFSET('Water Data'!$H$29,0,10*ROW('Water Data'!H171))="","",OFFSET('Water Data'!$H$29,0,10*ROW('Water Data'!H171)))</f>
        <v/>
      </c>
      <c r="CH177" s="330" t="str">
        <f ca="true">+IF(OFFSET('Water Data'!$I$27,0,10*ROW('Water Data'!I171))="","",OFFSET('Water Data'!$I$27,0,10*ROW('Water Data'!I171)))</f>
        <v/>
      </c>
      <c r="CI177" s="330" t="str">
        <f ca="true">+IF(OFFSET('Water Data'!$I$28,0,10*ROW('Water Data'!I171))="","",OFFSET('Water Data'!$I$28,0,10*ROW('Water Data'!I171)))</f>
        <v/>
      </c>
      <c r="CJ177" s="330" t="str">
        <f ca="true">+IF(OFFSET('Water Data'!$I$29,0,10*ROW('Water Data'!I171))="","",OFFSET('Water Data'!$I$29,0,10*ROW('Water Data'!I171)))</f>
        <v/>
      </c>
      <c r="CK177" s="330" t="str">
        <f ca="true">+IF(OFFSET('Sanitation Data'!$D$28,0,10*ROW('Sanitation Data'!D171))="","",OFFSET('Sanitation Data'!$D$28,0,10*ROW('Sanitation Data'!D171)))</f>
        <v/>
      </c>
      <c r="CL177" s="330" t="str">
        <f ca="true">+IF(OFFSET('Sanitation Data'!$D$29,0,10*ROW('Sanitation Data'!D171))="","",OFFSET('Sanitation Data'!$D$29,0,10*ROW('Sanitation Data'!D171)))</f>
        <v/>
      </c>
      <c r="CM177" s="330" t="str">
        <f ca="true">+IF(OFFSET('Sanitation Data'!$D$30,0,10*ROW('Sanitation Data'!D171))="","",OFFSET('Sanitation Data'!$D$30,0,10*ROW('Sanitation Data'!D171)))</f>
        <v/>
      </c>
      <c r="CN177" s="330" t="str">
        <f ca="true">+IF(OFFSET('Sanitation Data'!$D$31,0,10*ROW('Sanitation Data'!D171))="","",OFFSET('Sanitation Data'!$D$31,0,10*ROW('Sanitation Data'!D171)))</f>
        <v/>
      </c>
      <c r="CO177" s="330" t="str">
        <f ca="true">+IF(OFFSET('Sanitation Data'!$D$32,0,10*ROW('Sanitation Data'!D171))="","",OFFSET('Sanitation Data'!$D$32,0,10*ROW('Sanitation Data'!D171)))</f>
        <v/>
      </c>
      <c r="CP177" s="330" t="str">
        <f ca="true">+IF(OFFSET('Sanitation Data'!$E$28,0,10*ROW('Sanitation Data'!E171))="","",OFFSET('Sanitation Data'!$E$28,0,10*ROW('Sanitation Data'!E171)))</f>
        <v/>
      </c>
      <c r="CQ177" s="330" t="str">
        <f ca="true">+IF(OFFSET('Sanitation Data'!$E$29,0,10*ROW('Sanitation Data'!E171))="","",OFFSET('Sanitation Data'!$E$29,0,10*ROW('Sanitation Data'!E171)))</f>
        <v/>
      </c>
      <c r="CR177" s="330" t="str">
        <f ca="true">+IF(OFFSET('Sanitation Data'!$E$30,0,10*ROW('Sanitation Data'!E171))="","",OFFSET('Sanitation Data'!$E$30,0,10*ROW('Sanitation Data'!E171)))</f>
        <v/>
      </c>
      <c r="CS177" s="330" t="str">
        <f ca="true">+IF(OFFSET('Sanitation Data'!$E$31,0,10*ROW('Sanitation Data'!E171))="","",OFFSET('Sanitation Data'!$E$31,0,10*ROW('Sanitation Data'!E171)))</f>
        <v/>
      </c>
      <c r="CT177" s="330" t="str">
        <f ca="true">+IF(OFFSET('Sanitation Data'!$E$32,0,10*ROW('Sanitation Data'!E171))="","",OFFSET('Sanitation Data'!$E$32,0,10*ROW('Sanitation Data'!E171)))</f>
        <v/>
      </c>
      <c r="CU177" s="330" t="str">
        <f ca="true">+IF(OFFSET('Sanitation Data'!$F$28,0,10*ROW('Sanitation Data'!F171))="","",OFFSET('Sanitation Data'!$F$28,0,10*ROW('Sanitation Data'!F171)))</f>
        <v/>
      </c>
      <c r="CV177" s="330" t="str">
        <f ca="true">+IF(OFFSET('Sanitation Data'!$F$29,0,10*ROW('Sanitation Data'!F171))="","",OFFSET('Sanitation Data'!$F$29,0,10*ROW('Sanitation Data'!F171)))</f>
        <v/>
      </c>
      <c r="CW177" s="330" t="str">
        <f ca="true">+IF(OFFSET('Sanitation Data'!$F$30,0,10*ROW('Sanitation Data'!F171))="","",OFFSET('Sanitation Data'!$F$30,0,10*ROW('Sanitation Data'!F171)))</f>
        <v/>
      </c>
      <c r="CX177" s="330" t="str">
        <f ca="true">+IF(OFFSET('Sanitation Data'!$F$31,0,10*ROW('Sanitation Data'!F171))="","",OFFSET('Sanitation Data'!$F$31,0,10*ROW('Sanitation Data'!F171)))</f>
        <v/>
      </c>
      <c r="CY177" s="330" t="str">
        <f ca="true">+IF(OFFSET('Sanitation Data'!$F$32,0,10*ROW('Sanitation Data'!F171))="","",OFFSET('Sanitation Data'!$F$32,0,10*ROW('Sanitation Data'!F171)))</f>
        <v/>
      </c>
      <c r="CZ177" s="330" t="str">
        <f ca="true">+IF(OFFSET('Sanitation Data'!$G$28,0,10*ROW('Sanitation Data'!G171))="","",OFFSET('Sanitation Data'!$G$28,0,10*ROW('Sanitation Data'!G171)))</f>
        <v/>
      </c>
      <c r="DA177" s="330" t="str">
        <f ca="true">+IF(OFFSET('Sanitation Data'!$G$29,0,10*ROW('Sanitation Data'!G171))="","",OFFSET('Sanitation Data'!$G$29,0,10*ROW('Sanitation Data'!G171)))</f>
        <v/>
      </c>
      <c r="DB177" s="330" t="str">
        <f ca="true">+IF(OFFSET('Sanitation Data'!$G$30,0,10*ROW('Sanitation Data'!G171))="","",OFFSET('Sanitation Data'!$G$30,0,10*ROW('Sanitation Data'!G171)))</f>
        <v/>
      </c>
      <c r="DC177" s="330" t="str">
        <f ca="true">+IF(OFFSET('Sanitation Data'!$G$31,0,10*ROW('Sanitation Data'!G171))="","",OFFSET('Sanitation Data'!$G$31,0,10*ROW('Sanitation Data'!G171)))</f>
        <v/>
      </c>
      <c r="DD177" s="330" t="str">
        <f ca="true">+IF(OFFSET('Sanitation Data'!$G$32,0,10*ROW('Sanitation Data'!G171))="","",OFFSET('Sanitation Data'!$G$32,0,10*ROW('Sanitation Data'!G171)))</f>
        <v/>
      </c>
      <c r="DE177" s="330" t="str">
        <f ca="true">+IF(OFFSET('Sanitation Data'!$H$28,0,10*ROW('Sanitation Data'!H171))="","",OFFSET('Sanitation Data'!$H$28,0,10*ROW('Sanitation Data'!H171)))</f>
        <v/>
      </c>
      <c r="DF177" s="330" t="str">
        <f ca="true">+IF(OFFSET('Sanitation Data'!$H$29,0,10*ROW('Sanitation Data'!H171))="","",OFFSET('Sanitation Data'!$H$29,0,10*ROW('Sanitation Data'!H171)))</f>
        <v/>
      </c>
      <c r="DG177" s="330" t="str">
        <f ca="true">+IF(OFFSET('Sanitation Data'!$H$30,0,10*ROW('Sanitation Data'!H171))="","",OFFSET('Sanitation Data'!$H$30,0,10*ROW('Sanitation Data'!H171)))</f>
        <v/>
      </c>
      <c r="DH177" s="330" t="str">
        <f ca="true">+IF(OFFSET('Sanitation Data'!$H$31,0,10*ROW('Sanitation Data'!H171))="","",OFFSET('Sanitation Data'!$H$31,0,10*ROW('Sanitation Data'!H171)))</f>
        <v/>
      </c>
      <c r="DI177" s="330" t="str">
        <f ca="true">+IF(OFFSET('Sanitation Data'!$H$32,0,10*ROW('Sanitation Data'!H171))="","",OFFSET('Sanitation Data'!$H$32,0,10*ROW('Sanitation Data'!H171)))</f>
        <v/>
      </c>
      <c r="DJ177" s="330" t="str">
        <f ca="true">+IF(OFFSET('Sanitation Data'!$I$28,0,10*ROW('Sanitation Data'!I171))="","",OFFSET('Sanitation Data'!$I$28,0,10*ROW('Sanitation Data'!I171)))</f>
        <v/>
      </c>
      <c r="DK177" s="330" t="str">
        <f ca="true">+IF(OFFSET('Sanitation Data'!$I$29,0,10*ROW('Sanitation Data'!I171))="","",OFFSET('Sanitation Data'!$I$29,0,10*ROW('Sanitation Data'!I171)))</f>
        <v/>
      </c>
      <c r="DL177" s="330" t="str">
        <f ca="true">+IF(OFFSET('Sanitation Data'!$I$30,0,10*ROW('Sanitation Data'!I171))="","",OFFSET('Sanitation Data'!$I$30,0,10*ROW('Sanitation Data'!I171)))</f>
        <v/>
      </c>
      <c r="DM177" s="330" t="str">
        <f ca="true">+IF(OFFSET('Sanitation Data'!$I$31,0,10*ROW('Sanitation Data'!I171))="","",OFFSET('Sanitation Data'!$I$31,0,10*ROW('Sanitation Data'!I171)))</f>
        <v/>
      </c>
      <c r="DN177" s="330" t="str">
        <f ca="true">+IF(OFFSET('Sanitation Data'!$I$32,0,10*ROW('Sanitation Data'!I171))="","",OFFSET('Sanitation Data'!$I$32,0,10*ROW('Sanitation Data'!I171)))</f>
        <v/>
      </c>
      <c r="DO177" s="330" t="str">
        <f ca="true">+IF(OFFSET('Hygiene Data'!$D$11,0,10*ROW('Hygiene Data'!D171))="","",OFFSET('Hygiene Data'!$D$11,0,10*ROW('Hygiene Data'!D171)))</f>
        <v/>
      </c>
      <c r="DP177" s="330" t="str">
        <f ca="true">+IF(OFFSET('Hygiene Data'!$D$12,0,10*ROW('Hygiene Data'!D171))="","",OFFSET('Hygiene Data'!$D$12,0,10*ROW('Hygiene Data'!D171)))</f>
        <v/>
      </c>
      <c r="DQ177" s="330" t="str">
        <f ca="true">+IF(OFFSET('Hygiene Data'!$D$13,0,10*ROW('Hygiene Data'!D171))="","",OFFSET('Hygiene Data'!$D$13,0,10*ROW('Hygiene Data'!D171)))</f>
        <v/>
      </c>
      <c r="DR177" s="330" t="str">
        <f ca="true">+IF(OFFSET('Hygiene Data'!$E$11,0,10*ROW('Hygiene Data'!E171))="","",OFFSET('Hygiene Data'!$E$11,0,10*ROW('Hygiene Data'!E171)))</f>
        <v/>
      </c>
      <c r="DS177" s="330" t="str">
        <f ca="true">+IF(OFFSET('Hygiene Data'!$E$12,0,10*ROW('Hygiene Data'!E171))="","",OFFSET('Hygiene Data'!$E$12,0,10*ROW('Hygiene Data'!E171)))</f>
        <v/>
      </c>
      <c r="DT177" s="330" t="str">
        <f ca="true">+IF(OFFSET('Hygiene Data'!$E$13,0,10*ROW('Hygiene Data'!E171))="","",OFFSET('Hygiene Data'!$E$13,0,10*ROW('Hygiene Data'!E171)))</f>
        <v/>
      </c>
      <c r="DU177" s="330" t="str">
        <f ca="true">+IF(OFFSET('Hygiene Data'!$F$11,0,10*ROW('Hygiene Data'!F171))="","",OFFSET('Hygiene Data'!$F$11,0,10*ROW('Hygiene Data'!F171)))</f>
        <v/>
      </c>
      <c r="DV177" s="330" t="str">
        <f ca="true">+IF(OFFSET('Hygiene Data'!$F$12,0,10*ROW('Hygiene Data'!F171))="","",OFFSET('Hygiene Data'!$F$12,0,10*ROW('Hygiene Data'!F171)))</f>
        <v/>
      </c>
      <c r="DW177" s="330" t="str">
        <f ca="true">+IF(OFFSET('Hygiene Data'!$F$13,0,10*ROW('Hygiene Data'!F171))="","",OFFSET('Hygiene Data'!$F$13,0,10*ROW('Hygiene Data'!F171)))</f>
        <v/>
      </c>
      <c r="DX177" s="330" t="str">
        <f ca="true">+IF(OFFSET('Hygiene Data'!$G$11,0,10*ROW('Hygiene Data'!G171))="","",OFFSET('Hygiene Data'!$G$11,0,10*ROW('Hygiene Data'!G171)))</f>
        <v/>
      </c>
      <c r="DY177" s="330" t="str">
        <f ca="true">+IF(OFFSET('Hygiene Data'!$G$12,0,10*ROW('Hygiene Data'!G171))="","",OFFSET('Hygiene Data'!$G$12,0,10*ROW('Hygiene Data'!G171)))</f>
        <v/>
      </c>
      <c r="DZ177" s="330" t="str">
        <f ca="true">+IF(OFFSET('Hygiene Data'!$G$13,0,10*ROW('Hygiene Data'!G171))="","",OFFSET('Hygiene Data'!$G$13,0,10*ROW('Hygiene Data'!G171)))</f>
        <v/>
      </c>
      <c r="EA177" s="330" t="str">
        <f ca="true">+IF(OFFSET('Hygiene Data'!$H$11,0,10*ROW('Hygiene Data'!H171))="","",OFFSET('Hygiene Data'!$H$11,0,10*ROW('Hygiene Data'!H171)))</f>
        <v/>
      </c>
      <c r="EB177" s="330" t="str">
        <f ca="true">+IF(OFFSET('Hygiene Data'!$H$12,0,10*ROW('Hygiene Data'!H171))="","",OFFSET('Hygiene Data'!$H$12,0,10*ROW('Hygiene Data'!H171)))</f>
        <v/>
      </c>
      <c r="EC177" s="330" t="str">
        <f ca="true">+IF(OFFSET('Hygiene Data'!$H$13,0,10*ROW('Hygiene Data'!H171))="","",OFFSET('Hygiene Data'!$H$13,0,10*ROW('Hygiene Data'!H171)))</f>
        <v/>
      </c>
      <c r="ED177" s="330" t="str">
        <f ca="true">+IF(OFFSET('Hygiene Data'!$I$11,0,10*ROW('Hygiene Data'!I171))="","",OFFSET('Hygiene Data'!$I$11,0,10*ROW('Hygiene Data'!I171)))</f>
        <v/>
      </c>
      <c r="EE177" s="330" t="str">
        <f ca="true">+IF(OFFSET('Hygiene Data'!$I$12,0,10*ROW('Hygiene Data'!I171))="","",OFFSET('Hygiene Data'!$I$12,0,10*ROW('Hygiene Data'!I171)))</f>
        <v/>
      </c>
      <c r="EF177" s="33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90"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30"/>
      <c r="BS178" s="330" t="str">
        <f ca="true">+IF(OFFSET('Water Data'!$D$27,0,10*ROW('Water Data'!D172))="","",OFFSET('Water Data'!$D$27,0,10*ROW('Water Data'!D172)))</f>
        <v/>
      </c>
      <c r="BT178" s="330" t="str">
        <f ca="true">+IF(OFFSET('Water Data'!$D$28,0,10*ROW('Water Data'!D172))="","",OFFSET('Water Data'!$D$28,0,10*ROW('Water Data'!D172)))</f>
        <v/>
      </c>
      <c r="BU178" s="330" t="str">
        <f ca="true">+IF(OFFSET('Water Data'!$D$29,0,10*ROW('Water Data'!D172))="","",OFFSET('Water Data'!$D$29,0,10*ROW('Water Data'!D172)))</f>
        <v/>
      </c>
      <c r="BV178" s="330" t="str">
        <f ca="true">+IF(OFFSET('Water Data'!$E$27,0,10*ROW('Water Data'!E172))="","",OFFSET('Water Data'!$E$27,0,10*ROW('Water Data'!E172)))</f>
        <v/>
      </c>
      <c r="BW178" s="330" t="str">
        <f ca="true">+IF(OFFSET('Water Data'!$E$28,0,10*ROW('Water Data'!E172))="","",OFFSET('Water Data'!$E$28,0,10*ROW('Water Data'!E172)))</f>
        <v/>
      </c>
      <c r="BX178" s="330" t="str">
        <f ca="true">+IF(OFFSET('Water Data'!$E$29,0,10*ROW('Water Data'!E172))="","",OFFSET('Water Data'!$E$29,0,10*ROW('Water Data'!E172)))</f>
        <v/>
      </c>
      <c r="BY178" s="330" t="str">
        <f ca="true">+IF(OFFSET('Water Data'!$F$27,0,10*ROW('Water Data'!F172))="","",OFFSET('Water Data'!$F$27,0,10*ROW('Water Data'!F172)))</f>
        <v/>
      </c>
      <c r="BZ178" s="330" t="str">
        <f ca="true">+IF(OFFSET('Water Data'!$F$28,0,10*ROW('Water Data'!F172))="","",OFFSET('Water Data'!$F$28,0,10*ROW('Water Data'!F172)))</f>
        <v/>
      </c>
      <c r="CA178" s="330" t="str">
        <f ca="true">+IF(OFFSET('Water Data'!$F$29,0,10*ROW('Water Data'!F172))="","",OFFSET('Water Data'!$F$29,0,10*ROW('Water Data'!F172)))</f>
        <v/>
      </c>
      <c r="CB178" s="330" t="str">
        <f ca="true">+IF(OFFSET('Water Data'!$G$27,0,10*ROW('Water Data'!G172))="","",OFFSET('Water Data'!$G$27,0,10*ROW('Water Data'!G172)))</f>
        <v/>
      </c>
      <c r="CC178" s="330" t="str">
        <f ca="true">+IF(OFFSET('Water Data'!$G$28,0,10*ROW('Water Data'!G172))="","",OFFSET('Water Data'!$G$28,0,10*ROW('Water Data'!G172)))</f>
        <v/>
      </c>
      <c r="CD178" s="330" t="str">
        <f ca="true">+IF(OFFSET('Water Data'!$G$29,0,10*ROW('Water Data'!G172))="","",OFFSET('Water Data'!$G$29,0,10*ROW('Water Data'!G172)))</f>
        <v/>
      </c>
      <c r="CE178" s="330" t="str">
        <f ca="true">+IF(OFFSET('Water Data'!$H$27,0,10*ROW('Water Data'!H172))="","",OFFSET('Water Data'!$H$27,0,10*ROW('Water Data'!H172)))</f>
        <v/>
      </c>
      <c r="CF178" s="330" t="str">
        <f ca="true">+IF(OFFSET('Water Data'!$H$28,0,10*ROW('Water Data'!H172))="","",OFFSET('Water Data'!$H$28,0,10*ROW('Water Data'!H172)))</f>
        <v/>
      </c>
      <c r="CG178" s="330" t="str">
        <f ca="true">+IF(OFFSET('Water Data'!$H$29,0,10*ROW('Water Data'!H172))="","",OFFSET('Water Data'!$H$29,0,10*ROW('Water Data'!H172)))</f>
        <v/>
      </c>
      <c r="CH178" s="330" t="str">
        <f ca="true">+IF(OFFSET('Water Data'!$I$27,0,10*ROW('Water Data'!I172))="","",OFFSET('Water Data'!$I$27,0,10*ROW('Water Data'!I172)))</f>
        <v/>
      </c>
      <c r="CI178" s="330" t="str">
        <f ca="true">+IF(OFFSET('Water Data'!$I$28,0,10*ROW('Water Data'!I172))="","",OFFSET('Water Data'!$I$28,0,10*ROW('Water Data'!I172)))</f>
        <v/>
      </c>
      <c r="CJ178" s="330" t="str">
        <f ca="true">+IF(OFFSET('Water Data'!$I$29,0,10*ROW('Water Data'!I172))="","",OFFSET('Water Data'!$I$29,0,10*ROW('Water Data'!I172)))</f>
        <v/>
      </c>
      <c r="CK178" s="330" t="str">
        <f ca="true">+IF(OFFSET('Sanitation Data'!$D$28,0,10*ROW('Sanitation Data'!D172))="","",OFFSET('Sanitation Data'!$D$28,0,10*ROW('Sanitation Data'!D172)))</f>
        <v/>
      </c>
      <c r="CL178" s="330" t="str">
        <f ca="true">+IF(OFFSET('Sanitation Data'!$D$29,0,10*ROW('Sanitation Data'!D172))="","",OFFSET('Sanitation Data'!$D$29,0,10*ROW('Sanitation Data'!D172)))</f>
        <v/>
      </c>
      <c r="CM178" s="330" t="str">
        <f ca="true">+IF(OFFSET('Sanitation Data'!$D$30,0,10*ROW('Sanitation Data'!D172))="","",OFFSET('Sanitation Data'!$D$30,0,10*ROW('Sanitation Data'!D172)))</f>
        <v/>
      </c>
      <c r="CN178" s="330" t="str">
        <f ca="true">+IF(OFFSET('Sanitation Data'!$D$31,0,10*ROW('Sanitation Data'!D172))="","",OFFSET('Sanitation Data'!$D$31,0,10*ROW('Sanitation Data'!D172)))</f>
        <v/>
      </c>
      <c r="CO178" s="330" t="str">
        <f ca="true">+IF(OFFSET('Sanitation Data'!$D$32,0,10*ROW('Sanitation Data'!D172))="","",OFFSET('Sanitation Data'!$D$32,0,10*ROW('Sanitation Data'!D172)))</f>
        <v/>
      </c>
      <c r="CP178" s="330" t="str">
        <f ca="true">+IF(OFFSET('Sanitation Data'!$E$28,0,10*ROW('Sanitation Data'!E172))="","",OFFSET('Sanitation Data'!$E$28,0,10*ROW('Sanitation Data'!E172)))</f>
        <v/>
      </c>
      <c r="CQ178" s="330" t="str">
        <f ca="true">+IF(OFFSET('Sanitation Data'!$E$29,0,10*ROW('Sanitation Data'!E172))="","",OFFSET('Sanitation Data'!$E$29,0,10*ROW('Sanitation Data'!E172)))</f>
        <v/>
      </c>
      <c r="CR178" s="330" t="str">
        <f ca="true">+IF(OFFSET('Sanitation Data'!$E$30,0,10*ROW('Sanitation Data'!E172))="","",OFFSET('Sanitation Data'!$E$30,0,10*ROW('Sanitation Data'!E172)))</f>
        <v/>
      </c>
      <c r="CS178" s="330" t="str">
        <f ca="true">+IF(OFFSET('Sanitation Data'!$E$31,0,10*ROW('Sanitation Data'!E172))="","",OFFSET('Sanitation Data'!$E$31,0,10*ROW('Sanitation Data'!E172)))</f>
        <v/>
      </c>
      <c r="CT178" s="330" t="str">
        <f ca="true">+IF(OFFSET('Sanitation Data'!$E$32,0,10*ROW('Sanitation Data'!E172))="","",OFFSET('Sanitation Data'!$E$32,0,10*ROW('Sanitation Data'!E172)))</f>
        <v/>
      </c>
      <c r="CU178" s="330" t="str">
        <f ca="true">+IF(OFFSET('Sanitation Data'!$F$28,0,10*ROW('Sanitation Data'!F172))="","",OFFSET('Sanitation Data'!$F$28,0,10*ROW('Sanitation Data'!F172)))</f>
        <v/>
      </c>
      <c r="CV178" s="330" t="str">
        <f ca="true">+IF(OFFSET('Sanitation Data'!$F$29,0,10*ROW('Sanitation Data'!F172))="","",OFFSET('Sanitation Data'!$F$29,0,10*ROW('Sanitation Data'!F172)))</f>
        <v/>
      </c>
      <c r="CW178" s="330" t="str">
        <f ca="true">+IF(OFFSET('Sanitation Data'!$F$30,0,10*ROW('Sanitation Data'!F172))="","",OFFSET('Sanitation Data'!$F$30,0,10*ROW('Sanitation Data'!F172)))</f>
        <v/>
      </c>
      <c r="CX178" s="330" t="str">
        <f ca="true">+IF(OFFSET('Sanitation Data'!$F$31,0,10*ROW('Sanitation Data'!F172))="","",OFFSET('Sanitation Data'!$F$31,0,10*ROW('Sanitation Data'!F172)))</f>
        <v/>
      </c>
      <c r="CY178" s="330" t="str">
        <f ca="true">+IF(OFFSET('Sanitation Data'!$F$32,0,10*ROW('Sanitation Data'!F172))="","",OFFSET('Sanitation Data'!$F$32,0,10*ROW('Sanitation Data'!F172)))</f>
        <v/>
      </c>
      <c r="CZ178" s="330" t="str">
        <f ca="true">+IF(OFFSET('Sanitation Data'!$G$28,0,10*ROW('Sanitation Data'!G172))="","",OFFSET('Sanitation Data'!$G$28,0,10*ROW('Sanitation Data'!G172)))</f>
        <v/>
      </c>
      <c r="DA178" s="330" t="str">
        <f ca="true">+IF(OFFSET('Sanitation Data'!$G$29,0,10*ROW('Sanitation Data'!G172))="","",OFFSET('Sanitation Data'!$G$29,0,10*ROW('Sanitation Data'!G172)))</f>
        <v/>
      </c>
      <c r="DB178" s="330" t="str">
        <f ca="true">+IF(OFFSET('Sanitation Data'!$G$30,0,10*ROW('Sanitation Data'!G172))="","",OFFSET('Sanitation Data'!$G$30,0,10*ROW('Sanitation Data'!G172)))</f>
        <v/>
      </c>
      <c r="DC178" s="330" t="str">
        <f ca="true">+IF(OFFSET('Sanitation Data'!$G$31,0,10*ROW('Sanitation Data'!G172))="","",OFFSET('Sanitation Data'!$G$31,0,10*ROW('Sanitation Data'!G172)))</f>
        <v/>
      </c>
      <c r="DD178" s="330" t="str">
        <f ca="true">+IF(OFFSET('Sanitation Data'!$G$32,0,10*ROW('Sanitation Data'!G172))="","",OFFSET('Sanitation Data'!$G$32,0,10*ROW('Sanitation Data'!G172)))</f>
        <v/>
      </c>
      <c r="DE178" s="330" t="str">
        <f ca="true">+IF(OFFSET('Sanitation Data'!$H$28,0,10*ROW('Sanitation Data'!H172))="","",OFFSET('Sanitation Data'!$H$28,0,10*ROW('Sanitation Data'!H172)))</f>
        <v/>
      </c>
      <c r="DF178" s="330" t="str">
        <f ca="true">+IF(OFFSET('Sanitation Data'!$H$29,0,10*ROW('Sanitation Data'!H172))="","",OFFSET('Sanitation Data'!$H$29,0,10*ROW('Sanitation Data'!H172)))</f>
        <v/>
      </c>
      <c r="DG178" s="330" t="str">
        <f ca="true">+IF(OFFSET('Sanitation Data'!$H$30,0,10*ROW('Sanitation Data'!H172))="","",OFFSET('Sanitation Data'!$H$30,0,10*ROW('Sanitation Data'!H172)))</f>
        <v/>
      </c>
      <c r="DH178" s="330" t="str">
        <f ca="true">+IF(OFFSET('Sanitation Data'!$H$31,0,10*ROW('Sanitation Data'!H172))="","",OFFSET('Sanitation Data'!$H$31,0,10*ROW('Sanitation Data'!H172)))</f>
        <v/>
      </c>
      <c r="DI178" s="330" t="str">
        <f ca="true">+IF(OFFSET('Sanitation Data'!$H$32,0,10*ROW('Sanitation Data'!H172))="","",OFFSET('Sanitation Data'!$H$32,0,10*ROW('Sanitation Data'!H172)))</f>
        <v/>
      </c>
      <c r="DJ178" s="330" t="str">
        <f ca="true">+IF(OFFSET('Sanitation Data'!$I$28,0,10*ROW('Sanitation Data'!I172))="","",OFFSET('Sanitation Data'!$I$28,0,10*ROW('Sanitation Data'!I172)))</f>
        <v/>
      </c>
      <c r="DK178" s="330" t="str">
        <f ca="true">+IF(OFFSET('Sanitation Data'!$I$29,0,10*ROW('Sanitation Data'!I172))="","",OFFSET('Sanitation Data'!$I$29,0,10*ROW('Sanitation Data'!I172)))</f>
        <v/>
      </c>
      <c r="DL178" s="330" t="str">
        <f ca="true">+IF(OFFSET('Sanitation Data'!$I$30,0,10*ROW('Sanitation Data'!I172))="","",OFFSET('Sanitation Data'!$I$30,0,10*ROW('Sanitation Data'!I172)))</f>
        <v/>
      </c>
      <c r="DM178" s="330" t="str">
        <f ca="true">+IF(OFFSET('Sanitation Data'!$I$31,0,10*ROW('Sanitation Data'!I172))="","",OFFSET('Sanitation Data'!$I$31,0,10*ROW('Sanitation Data'!I172)))</f>
        <v/>
      </c>
      <c r="DN178" s="330" t="str">
        <f ca="true">+IF(OFFSET('Sanitation Data'!$I$32,0,10*ROW('Sanitation Data'!I172))="","",OFFSET('Sanitation Data'!$I$32,0,10*ROW('Sanitation Data'!I172)))</f>
        <v/>
      </c>
      <c r="DO178" s="330" t="str">
        <f ca="true">+IF(OFFSET('Hygiene Data'!$D$11,0,10*ROW('Hygiene Data'!D172))="","",OFFSET('Hygiene Data'!$D$11,0,10*ROW('Hygiene Data'!D172)))</f>
        <v/>
      </c>
      <c r="DP178" s="330" t="str">
        <f ca="true">+IF(OFFSET('Hygiene Data'!$D$12,0,10*ROW('Hygiene Data'!D172))="","",OFFSET('Hygiene Data'!$D$12,0,10*ROW('Hygiene Data'!D172)))</f>
        <v/>
      </c>
      <c r="DQ178" s="330" t="str">
        <f ca="true">+IF(OFFSET('Hygiene Data'!$D$13,0,10*ROW('Hygiene Data'!D172))="","",OFFSET('Hygiene Data'!$D$13,0,10*ROW('Hygiene Data'!D172)))</f>
        <v/>
      </c>
      <c r="DR178" s="330" t="str">
        <f ca="true">+IF(OFFSET('Hygiene Data'!$E$11,0,10*ROW('Hygiene Data'!E172))="","",OFFSET('Hygiene Data'!$E$11,0,10*ROW('Hygiene Data'!E172)))</f>
        <v/>
      </c>
      <c r="DS178" s="330" t="str">
        <f ca="true">+IF(OFFSET('Hygiene Data'!$E$12,0,10*ROW('Hygiene Data'!E172))="","",OFFSET('Hygiene Data'!$E$12,0,10*ROW('Hygiene Data'!E172)))</f>
        <v/>
      </c>
      <c r="DT178" s="330" t="str">
        <f ca="true">+IF(OFFSET('Hygiene Data'!$E$13,0,10*ROW('Hygiene Data'!E172))="","",OFFSET('Hygiene Data'!$E$13,0,10*ROW('Hygiene Data'!E172)))</f>
        <v/>
      </c>
      <c r="DU178" s="330" t="str">
        <f ca="true">+IF(OFFSET('Hygiene Data'!$F$11,0,10*ROW('Hygiene Data'!F172))="","",OFFSET('Hygiene Data'!$F$11,0,10*ROW('Hygiene Data'!F172)))</f>
        <v/>
      </c>
      <c r="DV178" s="330" t="str">
        <f ca="true">+IF(OFFSET('Hygiene Data'!$F$12,0,10*ROW('Hygiene Data'!F172))="","",OFFSET('Hygiene Data'!$F$12,0,10*ROW('Hygiene Data'!F172)))</f>
        <v/>
      </c>
      <c r="DW178" s="330" t="str">
        <f ca="true">+IF(OFFSET('Hygiene Data'!$F$13,0,10*ROW('Hygiene Data'!F172))="","",OFFSET('Hygiene Data'!$F$13,0,10*ROW('Hygiene Data'!F172)))</f>
        <v/>
      </c>
      <c r="DX178" s="330" t="str">
        <f ca="true">+IF(OFFSET('Hygiene Data'!$G$11,0,10*ROW('Hygiene Data'!G172))="","",OFFSET('Hygiene Data'!$G$11,0,10*ROW('Hygiene Data'!G172)))</f>
        <v/>
      </c>
      <c r="DY178" s="330" t="str">
        <f ca="true">+IF(OFFSET('Hygiene Data'!$G$12,0,10*ROW('Hygiene Data'!G172))="","",OFFSET('Hygiene Data'!$G$12,0,10*ROW('Hygiene Data'!G172)))</f>
        <v/>
      </c>
      <c r="DZ178" s="330" t="str">
        <f ca="true">+IF(OFFSET('Hygiene Data'!$G$13,0,10*ROW('Hygiene Data'!G172))="","",OFFSET('Hygiene Data'!$G$13,0,10*ROW('Hygiene Data'!G172)))</f>
        <v/>
      </c>
      <c r="EA178" s="330" t="str">
        <f ca="true">+IF(OFFSET('Hygiene Data'!$H$11,0,10*ROW('Hygiene Data'!H172))="","",OFFSET('Hygiene Data'!$H$11,0,10*ROW('Hygiene Data'!H172)))</f>
        <v/>
      </c>
      <c r="EB178" s="330" t="str">
        <f ca="true">+IF(OFFSET('Hygiene Data'!$H$12,0,10*ROW('Hygiene Data'!H172))="","",OFFSET('Hygiene Data'!$H$12,0,10*ROW('Hygiene Data'!H172)))</f>
        <v/>
      </c>
      <c r="EC178" s="330" t="str">
        <f ca="true">+IF(OFFSET('Hygiene Data'!$H$13,0,10*ROW('Hygiene Data'!H172))="","",OFFSET('Hygiene Data'!$H$13,0,10*ROW('Hygiene Data'!H172)))</f>
        <v/>
      </c>
      <c r="ED178" s="330" t="str">
        <f ca="true">+IF(OFFSET('Hygiene Data'!$I$11,0,10*ROW('Hygiene Data'!I172))="","",OFFSET('Hygiene Data'!$I$11,0,10*ROW('Hygiene Data'!I172)))</f>
        <v/>
      </c>
      <c r="EE178" s="330" t="str">
        <f ca="true">+IF(OFFSET('Hygiene Data'!$I$12,0,10*ROW('Hygiene Data'!I172))="","",OFFSET('Hygiene Data'!$I$12,0,10*ROW('Hygiene Data'!I172)))</f>
        <v/>
      </c>
      <c r="EF178" s="33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90"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30"/>
      <c r="BS179" s="330" t="str">
        <f ca="true">+IF(OFFSET('Water Data'!$D$27,0,10*ROW('Water Data'!D173))="","",OFFSET('Water Data'!$D$27,0,10*ROW('Water Data'!D173)))</f>
        <v/>
      </c>
      <c r="BT179" s="330" t="str">
        <f ca="true">+IF(OFFSET('Water Data'!$D$28,0,10*ROW('Water Data'!D173))="","",OFFSET('Water Data'!$D$28,0,10*ROW('Water Data'!D173)))</f>
        <v/>
      </c>
      <c r="BU179" s="330" t="str">
        <f ca="true">+IF(OFFSET('Water Data'!$D$29,0,10*ROW('Water Data'!D173))="","",OFFSET('Water Data'!$D$29,0,10*ROW('Water Data'!D173)))</f>
        <v/>
      </c>
      <c r="BV179" s="330" t="str">
        <f ca="true">+IF(OFFSET('Water Data'!$E$27,0,10*ROW('Water Data'!E173))="","",OFFSET('Water Data'!$E$27,0,10*ROW('Water Data'!E173)))</f>
        <v/>
      </c>
      <c r="BW179" s="330" t="str">
        <f ca="true">+IF(OFFSET('Water Data'!$E$28,0,10*ROW('Water Data'!E173))="","",OFFSET('Water Data'!$E$28,0,10*ROW('Water Data'!E173)))</f>
        <v/>
      </c>
      <c r="BX179" s="330" t="str">
        <f ca="true">+IF(OFFSET('Water Data'!$E$29,0,10*ROW('Water Data'!E173))="","",OFFSET('Water Data'!$E$29,0,10*ROW('Water Data'!E173)))</f>
        <v/>
      </c>
      <c r="BY179" s="330" t="str">
        <f ca="true">+IF(OFFSET('Water Data'!$F$27,0,10*ROW('Water Data'!F173))="","",OFFSET('Water Data'!$F$27,0,10*ROW('Water Data'!F173)))</f>
        <v/>
      </c>
      <c r="BZ179" s="330" t="str">
        <f ca="true">+IF(OFFSET('Water Data'!$F$28,0,10*ROW('Water Data'!F173))="","",OFFSET('Water Data'!$F$28,0,10*ROW('Water Data'!F173)))</f>
        <v/>
      </c>
      <c r="CA179" s="330" t="str">
        <f ca="true">+IF(OFFSET('Water Data'!$F$29,0,10*ROW('Water Data'!F173))="","",OFFSET('Water Data'!$F$29,0,10*ROW('Water Data'!F173)))</f>
        <v/>
      </c>
      <c r="CB179" s="330" t="str">
        <f ca="true">+IF(OFFSET('Water Data'!$G$27,0,10*ROW('Water Data'!G173))="","",OFFSET('Water Data'!$G$27,0,10*ROW('Water Data'!G173)))</f>
        <v/>
      </c>
      <c r="CC179" s="330" t="str">
        <f ca="true">+IF(OFFSET('Water Data'!$G$28,0,10*ROW('Water Data'!G173))="","",OFFSET('Water Data'!$G$28,0,10*ROW('Water Data'!G173)))</f>
        <v/>
      </c>
      <c r="CD179" s="330" t="str">
        <f ca="true">+IF(OFFSET('Water Data'!$G$29,0,10*ROW('Water Data'!G173))="","",OFFSET('Water Data'!$G$29,0,10*ROW('Water Data'!G173)))</f>
        <v/>
      </c>
      <c r="CE179" s="330" t="str">
        <f ca="true">+IF(OFFSET('Water Data'!$H$27,0,10*ROW('Water Data'!H173))="","",OFFSET('Water Data'!$H$27,0,10*ROW('Water Data'!H173)))</f>
        <v/>
      </c>
      <c r="CF179" s="330" t="str">
        <f ca="true">+IF(OFFSET('Water Data'!$H$28,0,10*ROW('Water Data'!H173))="","",OFFSET('Water Data'!$H$28,0,10*ROW('Water Data'!H173)))</f>
        <v/>
      </c>
      <c r="CG179" s="330" t="str">
        <f ca="true">+IF(OFFSET('Water Data'!$H$29,0,10*ROW('Water Data'!H173))="","",OFFSET('Water Data'!$H$29,0,10*ROW('Water Data'!H173)))</f>
        <v/>
      </c>
      <c r="CH179" s="330" t="str">
        <f ca="true">+IF(OFFSET('Water Data'!$I$27,0,10*ROW('Water Data'!I173))="","",OFFSET('Water Data'!$I$27,0,10*ROW('Water Data'!I173)))</f>
        <v/>
      </c>
      <c r="CI179" s="330" t="str">
        <f ca="true">+IF(OFFSET('Water Data'!$I$28,0,10*ROW('Water Data'!I173))="","",OFFSET('Water Data'!$I$28,0,10*ROW('Water Data'!I173)))</f>
        <v/>
      </c>
      <c r="CJ179" s="330" t="str">
        <f ca="true">+IF(OFFSET('Water Data'!$I$29,0,10*ROW('Water Data'!I173))="","",OFFSET('Water Data'!$I$29,0,10*ROW('Water Data'!I173)))</f>
        <v/>
      </c>
      <c r="CK179" s="330" t="str">
        <f ca="true">+IF(OFFSET('Sanitation Data'!$D$28,0,10*ROW('Sanitation Data'!D173))="","",OFFSET('Sanitation Data'!$D$28,0,10*ROW('Sanitation Data'!D173)))</f>
        <v/>
      </c>
      <c r="CL179" s="330" t="str">
        <f ca="true">+IF(OFFSET('Sanitation Data'!$D$29,0,10*ROW('Sanitation Data'!D173))="","",OFFSET('Sanitation Data'!$D$29,0,10*ROW('Sanitation Data'!D173)))</f>
        <v/>
      </c>
      <c r="CM179" s="330" t="str">
        <f ca="true">+IF(OFFSET('Sanitation Data'!$D$30,0,10*ROW('Sanitation Data'!D173))="","",OFFSET('Sanitation Data'!$D$30,0,10*ROW('Sanitation Data'!D173)))</f>
        <v/>
      </c>
      <c r="CN179" s="330" t="str">
        <f ca="true">+IF(OFFSET('Sanitation Data'!$D$31,0,10*ROW('Sanitation Data'!D173))="","",OFFSET('Sanitation Data'!$D$31,0,10*ROW('Sanitation Data'!D173)))</f>
        <v/>
      </c>
      <c r="CO179" s="330" t="str">
        <f ca="true">+IF(OFFSET('Sanitation Data'!$D$32,0,10*ROW('Sanitation Data'!D173))="","",OFFSET('Sanitation Data'!$D$32,0,10*ROW('Sanitation Data'!D173)))</f>
        <v/>
      </c>
      <c r="CP179" s="330" t="str">
        <f ca="true">+IF(OFFSET('Sanitation Data'!$E$28,0,10*ROW('Sanitation Data'!E173))="","",OFFSET('Sanitation Data'!$E$28,0,10*ROW('Sanitation Data'!E173)))</f>
        <v/>
      </c>
      <c r="CQ179" s="330" t="str">
        <f ca="true">+IF(OFFSET('Sanitation Data'!$E$29,0,10*ROW('Sanitation Data'!E173))="","",OFFSET('Sanitation Data'!$E$29,0,10*ROW('Sanitation Data'!E173)))</f>
        <v/>
      </c>
      <c r="CR179" s="330" t="str">
        <f ca="true">+IF(OFFSET('Sanitation Data'!$E$30,0,10*ROW('Sanitation Data'!E173))="","",OFFSET('Sanitation Data'!$E$30,0,10*ROW('Sanitation Data'!E173)))</f>
        <v/>
      </c>
      <c r="CS179" s="330" t="str">
        <f ca="true">+IF(OFFSET('Sanitation Data'!$E$31,0,10*ROW('Sanitation Data'!E173))="","",OFFSET('Sanitation Data'!$E$31,0,10*ROW('Sanitation Data'!E173)))</f>
        <v/>
      </c>
      <c r="CT179" s="330" t="str">
        <f ca="true">+IF(OFFSET('Sanitation Data'!$E$32,0,10*ROW('Sanitation Data'!E173))="","",OFFSET('Sanitation Data'!$E$32,0,10*ROW('Sanitation Data'!E173)))</f>
        <v/>
      </c>
      <c r="CU179" s="330" t="str">
        <f ca="true">+IF(OFFSET('Sanitation Data'!$F$28,0,10*ROW('Sanitation Data'!F173))="","",OFFSET('Sanitation Data'!$F$28,0,10*ROW('Sanitation Data'!F173)))</f>
        <v/>
      </c>
      <c r="CV179" s="330" t="str">
        <f ca="true">+IF(OFFSET('Sanitation Data'!$F$29,0,10*ROW('Sanitation Data'!F173))="","",OFFSET('Sanitation Data'!$F$29,0,10*ROW('Sanitation Data'!F173)))</f>
        <v/>
      </c>
      <c r="CW179" s="330" t="str">
        <f ca="true">+IF(OFFSET('Sanitation Data'!$F$30,0,10*ROW('Sanitation Data'!F173))="","",OFFSET('Sanitation Data'!$F$30,0,10*ROW('Sanitation Data'!F173)))</f>
        <v/>
      </c>
      <c r="CX179" s="330" t="str">
        <f ca="true">+IF(OFFSET('Sanitation Data'!$F$31,0,10*ROW('Sanitation Data'!F173))="","",OFFSET('Sanitation Data'!$F$31,0,10*ROW('Sanitation Data'!F173)))</f>
        <v/>
      </c>
      <c r="CY179" s="330" t="str">
        <f ca="true">+IF(OFFSET('Sanitation Data'!$F$32,0,10*ROW('Sanitation Data'!F173))="","",OFFSET('Sanitation Data'!$F$32,0,10*ROW('Sanitation Data'!F173)))</f>
        <v/>
      </c>
      <c r="CZ179" s="330" t="str">
        <f ca="true">+IF(OFFSET('Sanitation Data'!$G$28,0,10*ROW('Sanitation Data'!G173))="","",OFFSET('Sanitation Data'!$G$28,0,10*ROW('Sanitation Data'!G173)))</f>
        <v/>
      </c>
      <c r="DA179" s="330" t="str">
        <f ca="true">+IF(OFFSET('Sanitation Data'!$G$29,0,10*ROW('Sanitation Data'!G173))="","",OFFSET('Sanitation Data'!$G$29,0,10*ROW('Sanitation Data'!G173)))</f>
        <v/>
      </c>
      <c r="DB179" s="330" t="str">
        <f ca="true">+IF(OFFSET('Sanitation Data'!$G$30,0,10*ROW('Sanitation Data'!G173))="","",OFFSET('Sanitation Data'!$G$30,0,10*ROW('Sanitation Data'!G173)))</f>
        <v/>
      </c>
      <c r="DC179" s="330" t="str">
        <f ca="true">+IF(OFFSET('Sanitation Data'!$G$31,0,10*ROW('Sanitation Data'!G173))="","",OFFSET('Sanitation Data'!$G$31,0,10*ROW('Sanitation Data'!G173)))</f>
        <v/>
      </c>
      <c r="DD179" s="330" t="str">
        <f ca="true">+IF(OFFSET('Sanitation Data'!$G$32,0,10*ROW('Sanitation Data'!G173))="","",OFFSET('Sanitation Data'!$G$32,0,10*ROW('Sanitation Data'!G173)))</f>
        <v/>
      </c>
      <c r="DE179" s="330" t="str">
        <f ca="true">+IF(OFFSET('Sanitation Data'!$H$28,0,10*ROW('Sanitation Data'!H173))="","",OFFSET('Sanitation Data'!$H$28,0,10*ROW('Sanitation Data'!H173)))</f>
        <v/>
      </c>
      <c r="DF179" s="330" t="str">
        <f ca="true">+IF(OFFSET('Sanitation Data'!$H$29,0,10*ROW('Sanitation Data'!H173))="","",OFFSET('Sanitation Data'!$H$29,0,10*ROW('Sanitation Data'!H173)))</f>
        <v/>
      </c>
      <c r="DG179" s="330" t="str">
        <f ca="true">+IF(OFFSET('Sanitation Data'!$H$30,0,10*ROW('Sanitation Data'!H173))="","",OFFSET('Sanitation Data'!$H$30,0,10*ROW('Sanitation Data'!H173)))</f>
        <v/>
      </c>
      <c r="DH179" s="330" t="str">
        <f ca="true">+IF(OFFSET('Sanitation Data'!$H$31,0,10*ROW('Sanitation Data'!H173))="","",OFFSET('Sanitation Data'!$H$31,0,10*ROW('Sanitation Data'!H173)))</f>
        <v/>
      </c>
      <c r="DI179" s="330" t="str">
        <f ca="true">+IF(OFFSET('Sanitation Data'!$H$32,0,10*ROW('Sanitation Data'!H173))="","",OFFSET('Sanitation Data'!$H$32,0,10*ROW('Sanitation Data'!H173)))</f>
        <v/>
      </c>
      <c r="DJ179" s="330" t="str">
        <f ca="true">+IF(OFFSET('Sanitation Data'!$I$28,0,10*ROW('Sanitation Data'!I173))="","",OFFSET('Sanitation Data'!$I$28,0,10*ROW('Sanitation Data'!I173)))</f>
        <v/>
      </c>
      <c r="DK179" s="330" t="str">
        <f ca="true">+IF(OFFSET('Sanitation Data'!$I$29,0,10*ROW('Sanitation Data'!I173))="","",OFFSET('Sanitation Data'!$I$29,0,10*ROW('Sanitation Data'!I173)))</f>
        <v/>
      </c>
      <c r="DL179" s="330" t="str">
        <f ca="true">+IF(OFFSET('Sanitation Data'!$I$30,0,10*ROW('Sanitation Data'!I173))="","",OFFSET('Sanitation Data'!$I$30,0,10*ROW('Sanitation Data'!I173)))</f>
        <v/>
      </c>
      <c r="DM179" s="330" t="str">
        <f ca="true">+IF(OFFSET('Sanitation Data'!$I$31,0,10*ROW('Sanitation Data'!I173))="","",OFFSET('Sanitation Data'!$I$31,0,10*ROW('Sanitation Data'!I173)))</f>
        <v/>
      </c>
      <c r="DN179" s="330" t="str">
        <f ca="true">+IF(OFFSET('Sanitation Data'!$I$32,0,10*ROW('Sanitation Data'!I173))="","",OFFSET('Sanitation Data'!$I$32,0,10*ROW('Sanitation Data'!I173)))</f>
        <v/>
      </c>
      <c r="DO179" s="330" t="str">
        <f ca="true">+IF(OFFSET('Hygiene Data'!$D$11,0,10*ROW('Hygiene Data'!D173))="","",OFFSET('Hygiene Data'!$D$11,0,10*ROW('Hygiene Data'!D173)))</f>
        <v/>
      </c>
      <c r="DP179" s="330" t="str">
        <f ca="true">+IF(OFFSET('Hygiene Data'!$D$12,0,10*ROW('Hygiene Data'!D173))="","",OFFSET('Hygiene Data'!$D$12,0,10*ROW('Hygiene Data'!D173)))</f>
        <v/>
      </c>
      <c r="DQ179" s="330" t="str">
        <f ca="true">+IF(OFFSET('Hygiene Data'!$D$13,0,10*ROW('Hygiene Data'!D173))="","",OFFSET('Hygiene Data'!$D$13,0,10*ROW('Hygiene Data'!D173)))</f>
        <v/>
      </c>
      <c r="DR179" s="330" t="str">
        <f ca="true">+IF(OFFSET('Hygiene Data'!$E$11,0,10*ROW('Hygiene Data'!E173))="","",OFFSET('Hygiene Data'!$E$11,0,10*ROW('Hygiene Data'!E173)))</f>
        <v/>
      </c>
      <c r="DS179" s="330" t="str">
        <f ca="true">+IF(OFFSET('Hygiene Data'!$E$12,0,10*ROW('Hygiene Data'!E173))="","",OFFSET('Hygiene Data'!$E$12,0,10*ROW('Hygiene Data'!E173)))</f>
        <v/>
      </c>
      <c r="DT179" s="330" t="str">
        <f ca="true">+IF(OFFSET('Hygiene Data'!$E$13,0,10*ROW('Hygiene Data'!E173))="","",OFFSET('Hygiene Data'!$E$13,0,10*ROW('Hygiene Data'!E173)))</f>
        <v/>
      </c>
      <c r="DU179" s="330" t="str">
        <f ca="true">+IF(OFFSET('Hygiene Data'!$F$11,0,10*ROW('Hygiene Data'!F173))="","",OFFSET('Hygiene Data'!$F$11,0,10*ROW('Hygiene Data'!F173)))</f>
        <v/>
      </c>
      <c r="DV179" s="330" t="str">
        <f ca="true">+IF(OFFSET('Hygiene Data'!$F$12,0,10*ROW('Hygiene Data'!F173))="","",OFFSET('Hygiene Data'!$F$12,0,10*ROW('Hygiene Data'!F173)))</f>
        <v/>
      </c>
      <c r="DW179" s="330" t="str">
        <f ca="true">+IF(OFFSET('Hygiene Data'!$F$13,0,10*ROW('Hygiene Data'!F173))="","",OFFSET('Hygiene Data'!$F$13,0,10*ROW('Hygiene Data'!F173)))</f>
        <v/>
      </c>
      <c r="DX179" s="330" t="str">
        <f ca="true">+IF(OFFSET('Hygiene Data'!$G$11,0,10*ROW('Hygiene Data'!G173))="","",OFFSET('Hygiene Data'!$G$11,0,10*ROW('Hygiene Data'!G173)))</f>
        <v/>
      </c>
      <c r="DY179" s="330" t="str">
        <f ca="true">+IF(OFFSET('Hygiene Data'!$G$12,0,10*ROW('Hygiene Data'!G173))="","",OFFSET('Hygiene Data'!$G$12,0,10*ROW('Hygiene Data'!G173)))</f>
        <v/>
      </c>
      <c r="DZ179" s="330" t="str">
        <f ca="true">+IF(OFFSET('Hygiene Data'!$G$13,0,10*ROW('Hygiene Data'!G173))="","",OFFSET('Hygiene Data'!$G$13,0,10*ROW('Hygiene Data'!G173)))</f>
        <v/>
      </c>
      <c r="EA179" s="330" t="str">
        <f ca="true">+IF(OFFSET('Hygiene Data'!$H$11,0,10*ROW('Hygiene Data'!H173))="","",OFFSET('Hygiene Data'!$H$11,0,10*ROW('Hygiene Data'!H173)))</f>
        <v/>
      </c>
      <c r="EB179" s="330" t="str">
        <f ca="true">+IF(OFFSET('Hygiene Data'!$H$12,0,10*ROW('Hygiene Data'!H173))="","",OFFSET('Hygiene Data'!$H$12,0,10*ROW('Hygiene Data'!H173)))</f>
        <v/>
      </c>
      <c r="EC179" s="330" t="str">
        <f ca="true">+IF(OFFSET('Hygiene Data'!$H$13,0,10*ROW('Hygiene Data'!H173))="","",OFFSET('Hygiene Data'!$H$13,0,10*ROW('Hygiene Data'!H173)))</f>
        <v/>
      </c>
      <c r="ED179" s="330" t="str">
        <f ca="true">+IF(OFFSET('Hygiene Data'!$I$11,0,10*ROW('Hygiene Data'!I173))="","",OFFSET('Hygiene Data'!$I$11,0,10*ROW('Hygiene Data'!I173)))</f>
        <v/>
      </c>
      <c r="EE179" s="330" t="str">
        <f ca="true">+IF(OFFSET('Hygiene Data'!$I$12,0,10*ROW('Hygiene Data'!I173))="","",OFFSET('Hygiene Data'!$I$12,0,10*ROW('Hygiene Data'!I173)))</f>
        <v/>
      </c>
      <c r="EF179" s="33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90"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30"/>
      <c r="BS180" s="330" t="str">
        <f ca="true">+IF(OFFSET('Water Data'!$D$27,0,10*ROW('Water Data'!D174))="","",OFFSET('Water Data'!$D$27,0,10*ROW('Water Data'!D174)))</f>
        <v/>
      </c>
      <c r="BT180" s="330" t="str">
        <f ca="true">+IF(OFFSET('Water Data'!$D$28,0,10*ROW('Water Data'!D174))="","",OFFSET('Water Data'!$D$28,0,10*ROW('Water Data'!D174)))</f>
        <v/>
      </c>
      <c r="BU180" s="330" t="str">
        <f ca="true">+IF(OFFSET('Water Data'!$D$29,0,10*ROW('Water Data'!D174))="","",OFFSET('Water Data'!$D$29,0,10*ROW('Water Data'!D174)))</f>
        <v/>
      </c>
      <c r="BV180" s="330" t="str">
        <f ca="true">+IF(OFFSET('Water Data'!$E$27,0,10*ROW('Water Data'!E174))="","",OFFSET('Water Data'!$E$27,0,10*ROW('Water Data'!E174)))</f>
        <v/>
      </c>
      <c r="BW180" s="330" t="str">
        <f ca="true">+IF(OFFSET('Water Data'!$E$28,0,10*ROW('Water Data'!E174))="","",OFFSET('Water Data'!$E$28,0,10*ROW('Water Data'!E174)))</f>
        <v/>
      </c>
      <c r="BX180" s="330" t="str">
        <f ca="true">+IF(OFFSET('Water Data'!$E$29,0,10*ROW('Water Data'!E174))="","",OFFSET('Water Data'!$E$29,0,10*ROW('Water Data'!E174)))</f>
        <v/>
      </c>
      <c r="BY180" s="330" t="str">
        <f ca="true">+IF(OFFSET('Water Data'!$F$27,0,10*ROW('Water Data'!F174))="","",OFFSET('Water Data'!$F$27,0,10*ROW('Water Data'!F174)))</f>
        <v/>
      </c>
      <c r="BZ180" s="330" t="str">
        <f ca="true">+IF(OFFSET('Water Data'!$F$28,0,10*ROW('Water Data'!F174))="","",OFFSET('Water Data'!$F$28,0,10*ROW('Water Data'!F174)))</f>
        <v/>
      </c>
      <c r="CA180" s="330" t="str">
        <f ca="true">+IF(OFFSET('Water Data'!$F$29,0,10*ROW('Water Data'!F174))="","",OFFSET('Water Data'!$F$29,0,10*ROW('Water Data'!F174)))</f>
        <v/>
      </c>
      <c r="CB180" s="330" t="str">
        <f ca="true">+IF(OFFSET('Water Data'!$G$27,0,10*ROW('Water Data'!G174))="","",OFFSET('Water Data'!$G$27,0,10*ROW('Water Data'!G174)))</f>
        <v/>
      </c>
      <c r="CC180" s="330" t="str">
        <f ca="true">+IF(OFFSET('Water Data'!$G$28,0,10*ROW('Water Data'!G174))="","",OFFSET('Water Data'!$G$28,0,10*ROW('Water Data'!G174)))</f>
        <v/>
      </c>
      <c r="CD180" s="330" t="str">
        <f ca="true">+IF(OFFSET('Water Data'!$G$29,0,10*ROW('Water Data'!G174))="","",OFFSET('Water Data'!$G$29,0,10*ROW('Water Data'!G174)))</f>
        <v/>
      </c>
      <c r="CE180" s="330" t="str">
        <f ca="true">+IF(OFFSET('Water Data'!$H$27,0,10*ROW('Water Data'!H174))="","",OFFSET('Water Data'!$H$27,0,10*ROW('Water Data'!H174)))</f>
        <v/>
      </c>
      <c r="CF180" s="330" t="str">
        <f ca="true">+IF(OFFSET('Water Data'!$H$28,0,10*ROW('Water Data'!H174))="","",OFFSET('Water Data'!$H$28,0,10*ROW('Water Data'!H174)))</f>
        <v/>
      </c>
      <c r="CG180" s="330" t="str">
        <f ca="true">+IF(OFFSET('Water Data'!$H$29,0,10*ROW('Water Data'!H174))="","",OFFSET('Water Data'!$H$29,0,10*ROW('Water Data'!H174)))</f>
        <v/>
      </c>
      <c r="CH180" s="330" t="str">
        <f ca="true">+IF(OFFSET('Water Data'!$I$27,0,10*ROW('Water Data'!I174))="","",OFFSET('Water Data'!$I$27,0,10*ROW('Water Data'!I174)))</f>
        <v/>
      </c>
      <c r="CI180" s="330" t="str">
        <f ca="true">+IF(OFFSET('Water Data'!$I$28,0,10*ROW('Water Data'!I174))="","",OFFSET('Water Data'!$I$28,0,10*ROW('Water Data'!I174)))</f>
        <v/>
      </c>
      <c r="CJ180" s="330" t="str">
        <f ca="true">+IF(OFFSET('Water Data'!$I$29,0,10*ROW('Water Data'!I174))="","",OFFSET('Water Data'!$I$29,0,10*ROW('Water Data'!I174)))</f>
        <v/>
      </c>
      <c r="CK180" s="330" t="str">
        <f ca="true">+IF(OFFSET('Sanitation Data'!$D$28,0,10*ROW('Sanitation Data'!D174))="","",OFFSET('Sanitation Data'!$D$28,0,10*ROW('Sanitation Data'!D174)))</f>
        <v/>
      </c>
      <c r="CL180" s="330" t="str">
        <f ca="true">+IF(OFFSET('Sanitation Data'!$D$29,0,10*ROW('Sanitation Data'!D174))="","",OFFSET('Sanitation Data'!$D$29,0,10*ROW('Sanitation Data'!D174)))</f>
        <v/>
      </c>
      <c r="CM180" s="330" t="str">
        <f ca="true">+IF(OFFSET('Sanitation Data'!$D$30,0,10*ROW('Sanitation Data'!D174))="","",OFFSET('Sanitation Data'!$D$30,0,10*ROW('Sanitation Data'!D174)))</f>
        <v/>
      </c>
      <c r="CN180" s="330" t="str">
        <f ca="true">+IF(OFFSET('Sanitation Data'!$D$31,0,10*ROW('Sanitation Data'!D174))="","",OFFSET('Sanitation Data'!$D$31,0,10*ROW('Sanitation Data'!D174)))</f>
        <v/>
      </c>
      <c r="CO180" s="330" t="str">
        <f ca="true">+IF(OFFSET('Sanitation Data'!$D$32,0,10*ROW('Sanitation Data'!D174))="","",OFFSET('Sanitation Data'!$D$32,0,10*ROW('Sanitation Data'!D174)))</f>
        <v/>
      </c>
      <c r="CP180" s="330" t="str">
        <f ca="true">+IF(OFFSET('Sanitation Data'!$E$28,0,10*ROW('Sanitation Data'!E174))="","",OFFSET('Sanitation Data'!$E$28,0,10*ROW('Sanitation Data'!E174)))</f>
        <v/>
      </c>
      <c r="CQ180" s="330" t="str">
        <f ca="true">+IF(OFFSET('Sanitation Data'!$E$29,0,10*ROW('Sanitation Data'!E174))="","",OFFSET('Sanitation Data'!$E$29,0,10*ROW('Sanitation Data'!E174)))</f>
        <v/>
      </c>
      <c r="CR180" s="330" t="str">
        <f ca="true">+IF(OFFSET('Sanitation Data'!$E$30,0,10*ROW('Sanitation Data'!E174))="","",OFFSET('Sanitation Data'!$E$30,0,10*ROW('Sanitation Data'!E174)))</f>
        <v/>
      </c>
      <c r="CS180" s="330" t="str">
        <f ca="true">+IF(OFFSET('Sanitation Data'!$E$31,0,10*ROW('Sanitation Data'!E174))="","",OFFSET('Sanitation Data'!$E$31,0,10*ROW('Sanitation Data'!E174)))</f>
        <v/>
      </c>
      <c r="CT180" s="330" t="str">
        <f ca="true">+IF(OFFSET('Sanitation Data'!$E$32,0,10*ROW('Sanitation Data'!E174))="","",OFFSET('Sanitation Data'!$E$32,0,10*ROW('Sanitation Data'!E174)))</f>
        <v/>
      </c>
      <c r="CU180" s="330" t="str">
        <f ca="true">+IF(OFFSET('Sanitation Data'!$F$28,0,10*ROW('Sanitation Data'!F174))="","",OFFSET('Sanitation Data'!$F$28,0,10*ROW('Sanitation Data'!F174)))</f>
        <v/>
      </c>
      <c r="CV180" s="330" t="str">
        <f ca="true">+IF(OFFSET('Sanitation Data'!$F$29,0,10*ROW('Sanitation Data'!F174))="","",OFFSET('Sanitation Data'!$F$29,0,10*ROW('Sanitation Data'!F174)))</f>
        <v/>
      </c>
      <c r="CW180" s="330" t="str">
        <f ca="true">+IF(OFFSET('Sanitation Data'!$F$30,0,10*ROW('Sanitation Data'!F174))="","",OFFSET('Sanitation Data'!$F$30,0,10*ROW('Sanitation Data'!F174)))</f>
        <v/>
      </c>
      <c r="CX180" s="330" t="str">
        <f ca="true">+IF(OFFSET('Sanitation Data'!$F$31,0,10*ROW('Sanitation Data'!F174))="","",OFFSET('Sanitation Data'!$F$31,0,10*ROW('Sanitation Data'!F174)))</f>
        <v/>
      </c>
      <c r="CY180" s="330" t="str">
        <f ca="true">+IF(OFFSET('Sanitation Data'!$F$32,0,10*ROW('Sanitation Data'!F174))="","",OFFSET('Sanitation Data'!$F$32,0,10*ROW('Sanitation Data'!F174)))</f>
        <v/>
      </c>
      <c r="CZ180" s="330" t="str">
        <f ca="true">+IF(OFFSET('Sanitation Data'!$G$28,0,10*ROW('Sanitation Data'!G174))="","",OFFSET('Sanitation Data'!$G$28,0,10*ROW('Sanitation Data'!G174)))</f>
        <v/>
      </c>
      <c r="DA180" s="330" t="str">
        <f ca="true">+IF(OFFSET('Sanitation Data'!$G$29,0,10*ROW('Sanitation Data'!G174))="","",OFFSET('Sanitation Data'!$G$29,0,10*ROW('Sanitation Data'!G174)))</f>
        <v/>
      </c>
      <c r="DB180" s="330" t="str">
        <f ca="true">+IF(OFFSET('Sanitation Data'!$G$30,0,10*ROW('Sanitation Data'!G174))="","",OFFSET('Sanitation Data'!$G$30,0,10*ROW('Sanitation Data'!G174)))</f>
        <v/>
      </c>
      <c r="DC180" s="330" t="str">
        <f ca="true">+IF(OFFSET('Sanitation Data'!$G$31,0,10*ROW('Sanitation Data'!G174))="","",OFFSET('Sanitation Data'!$G$31,0,10*ROW('Sanitation Data'!G174)))</f>
        <v/>
      </c>
      <c r="DD180" s="330" t="str">
        <f ca="true">+IF(OFFSET('Sanitation Data'!$G$32,0,10*ROW('Sanitation Data'!G174))="","",OFFSET('Sanitation Data'!$G$32,0,10*ROW('Sanitation Data'!G174)))</f>
        <v/>
      </c>
      <c r="DE180" s="330" t="str">
        <f ca="true">+IF(OFFSET('Sanitation Data'!$H$28,0,10*ROW('Sanitation Data'!H174))="","",OFFSET('Sanitation Data'!$H$28,0,10*ROW('Sanitation Data'!H174)))</f>
        <v/>
      </c>
      <c r="DF180" s="330" t="str">
        <f ca="true">+IF(OFFSET('Sanitation Data'!$H$29,0,10*ROW('Sanitation Data'!H174))="","",OFFSET('Sanitation Data'!$H$29,0,10*ROW('Sanitation Data'!H174)))</f>
        <v/>
      </c>
      <c r="DG180" s="330" t="str">
        <f ca="true">+IF(OFFSET('Sanitation Data'!$H$30,0,10*ROW('Sanitation Data'!H174))="","",OFFSET('Sanitation Data'!$H$30,0,10*ROW('Sanitation Data'!H174)))</f>
        <v/>
      </c>
      <c r="DH180" s="330" t="str">
        <f ca="true">+IF(OFFSET('Sanitation Data'!$H$31,0,10*ROW('Sanitation Data'!H174))="","",OFFSET('Sanitation Data'!$H$31,0,10*ROW('Sanitation Data'!H174)))</f>
        <v/>
      </c>
      <c r="DI180" s="330" t="str">
        <f ca="true">+IF(OFFSET('Sanitation Data'!$H$32,0,10*ROW('Sanitation Data'!H174))="","",OFFSET('Sanitation Data'!$H$32,0,10*ROW('Sanitation Data'!H174)))</f>
        <v/>
      </c>
      <c r="DJ180" s="330" t="str">
        <f ca="true">+IF(OFFSET('Sanitation Data'!$I$28,0,10*ROW('Sanitation Data'!I174))="","",OFFSET('Sanitation Data'!$I$28,0,10*ROW('Sanitation Data'!I174)))</f>
        <v/>
      </c>
      <c r="DK180" s="330" t="str">
        <f ca="true">+IF(OFFSET('Sanitation Data'!$I$29,0,10*ROW('Sanitation Data'!I174))="","",OFFSET('Sanitation Data'!$I$29,0,10*ROW('Sanitation Data'!I174)))</f>
        <v/>
      </c>
      <c r="DL180" s="330" t="str">
        <f ca="true">+IF(OFFSET('Sanitation Data'!$I$30,0,10*ROW('Sanitation Data'!I174))="","",OFFSET('Sanitation Data'!$I$30,0,10*ROW('Sanitation Data'!I174)))</f>
        <v/>
      </c>
      <c r="DM180" s="330" t="str">
        <f ca="true">+IF(OFFSET('Sanitation Data'!$I$31,0,10*ROW('Sanitation Data'!I174))="","",OFFSET('Sanitation Data'!$I$31,0,10*ROW('Sanitation Data'!I174)))</f>
        <v/>
      </c>
      <c r="DN180" s="330" t="str">
        <f ca="true">+IF(OFFSET('Sanitation Data'!$I$32,0,10*ROW('Sanitation Data'!I174))="","",OFFSET('Sanitation Data'!$I$32,0,10*ROW('Sanitation Data'!I174)))</f>
        <v/>
      </c>
      <c r="DO180" s="330" t="str">
        <f ca="true">+IF(OFFSET('Hygiene Data'!$D$11,0,10*ROW('Hygiene Data'!D174))="","",OFFSET('Hygiene Data'!$D$11,0,10*ROW('Hygiene Data'!D174)))</f>
        <v/>
      </c>
      <c r="DP180" s="330" t="str">
        <f ca="true">+IF(OFFSET('Hygiene Data'!$D$12,0,10*ROW('Hygiene Data'!D174))="","",OFFSET('Hygiene Data'!$D$12,0,10*ROW('Hygiene Data'!D174)))</f>
        <v/>
      </c>
      <c r="DQ180" s="330" t="str">
        <f ca="true">+IF(OFFSET('Hygiene Data'!$D$13,0,10*ROW('Hygiene Data'!D174))="","",OFFSET('Hygiene Data'!$D$13,0,10*ROW('Hygiene Data'!D174)))</f>
        <v/>
      </c>
      <c r="DR180" s="330" t="str">
        <f ca="true">+IF(OFFSET('Hygiene Data'!$E$11,0,10*ROW('Hygiene Data'!E174))="","",OFFSET('Hygiene Data'!$E$11,0,10*ROW('Hygiene Data'!E174)))</f>
        <v/>
      </c>
      <c r="DS180" s="330" t="str">
        <f ca="true">+IF(OFFSET('Hygiene Data'!$E$12,0,10*ROW('Hygiene Data'!E174))="","",OFFSET('Hygiene Data'!$E$12,0,10*ROW('Hygiene Data'!E174)))</f>
        <v/>
      </c>
      <c r="DT180" s="330" t="str">
        <f ca="true">+IF(OFFSET('Hygiene Data'!$E$13,0,10*ROW('Hygiene Data'!E174))="","",OFFSET('Hygiene Data'!$E$13,0,10*ROW('Hygiene Data'!E174)))</f>
        <v/>
      </c>
      <c r="DU180" s="330" t="str">
        <f ca="true">+IF(OFFSET('Hygiene Data'!$F$11,0,10*ROW('Hygiene Data'!F174))="","",OFFSET('Hygiene Data'!$F$11,0,10*ROW('Hygiene Data'!F174)))</f>
        <v/>
      </c>
      <c r="DV180" s="330" t="str">
        <f ca="true">+IF(OFFSET('Hygiene Data'!$F$12,0,10*ROW('Hygiene Data'!F174))="","",OFFSET('Hygiene Data'!$F$12,0,10*ROW('Hygiene Data'!F174)))</f>
        <v/>
      </c>
      <c r="DW180" s="330" t="str">
        <f ca="true">+IF(OFFSET('Hygiene Data'!$F$13,0,10*ROW('Hygiene Data'!F174))="","",OFFSET('Hygiene Data'!$F$13,0,10*ROW('Hygiene Data'!F174)))</f>
        <v/>
      </c>
      <c r="DX180" s="330" t="str">
        <f ca="true">+IF(OFFSET('Hygiene Data'!$G$11,0,10*ROW('Hygiene Data'!G174))="","",OFFSET('Hygiene Data'!$G$11,0,10*ROW('Hygiene Data'!G174)))</f>
        <v/>
      </c>
      <c r="DY180" s="330" t="str">
        <f ca="true">+IF(OFFSET('Hygiene Data'!$G$12,0,10*ROW('Hygiene Data'!G174))="","",OFFSET('Hygiene Data'!$G$12,0,10*ROW('Hygiene Data'!G174)))</f>
        <v/>
      </c>
      <c r="DZ180" s="330" t="str">
        <f ca="true">+IF(OFFSET('Hygiene Data'!$G$13,0,10*ROW('Hygiene Data'!G174))="","",OFFSET('Hygiene Data'!$G$13,0,10*ROW('Hygiene Data'!G174)))</f>
        <v/>
      </c>
      <c r="EA180" s="330" t="str">
        <f ca="true">+IF(OFFSET('Hygiene Data'!$H$11,0,10*ROW('Hygiene Data'!H174))="","",OFFSET('Hygiene Data'!$H$11,0,10*ROW('Hygiene Data'!H174)))</f>
        <v/>
      </c>
      <c r="EB180" s="330" t="str">
        <f ca="true">+IF(OFFSET('Hygiene Data'!$H$12,0,10*ROW('Hygiene Data'!H174))="","",OFFSET('Hygiene Data'!$H$12,0,10*ROW('Hygiene Data'!H174)))</f>
        <v/>
      </c>
      <c r="EC180" s="330" t="str">
        <f ca="true">+IF(OFFSET('Hygiene Data'!$H$13,0,10*ROW('Hygiene Data'!H174))="","",OFFSET('Hygiene Data'!$H$13,0,10*ROW('Hygiene Data'!H174)))</f>
        <v/>
      </c>
      <c r="ED180" s="330" t="str">
        <f ca="true">+IF(OFFSET('Hygiene Data'!$I$11,0,10*ROW('Hygiene Data'!I174))="","",OFFSET('Hygiene Data'!$I$11,0,10*ROW('Hygiene Data'!I174)))</f>
        <v/>
      </c>
      <c r="EE180" s="330" t="str">
        <f ca="true">+IF(OFFSET('Hygiene Data'!$I$12,0,10*ROW('Hygiene Data'!I174))="","",OFFSET('Hygiene Data'!$I$12,0,10*ROW('Hygiene Data'!I174)))</f>
        <v/>
      </c>
      <c r="EF180" s="33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90"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30"/>
      <c r="BS181" s="330" t="str">
        <f ca="true">+IF(OFFSET('Water Data'!$D$27,0,10*ROW('Water Data'!D175))="","",OFFSET('Water Data'!$D$27,0,10*ROW('Water Data'!D175)))</f>
        <v/>
      </c>
      <c r="BT181" s="330" t="str">
        <f ca="true">+IF(OFFSET('Water Data'!$D$28,0,10*ROW('Water Data'!D175))="","",OFFSET('Water Data'!$D$28,0,10*ROW('Water Data'!D175)))</f>
        <v/>
      </c>
      <c r="BU181" s="330" t="str">
        <f ca="true">+IF(OFFSET('Water Data'!$D$29,0,10*ROW('Water Data'!D175))="","",OFFSET('Water Data'!$D$29,0,10*ROW('Water Data'!D175)))</f>
        <v/>
      </c>
      <c r="BV181" s="330" t="str">
        <f ca="true">+IF(OFFSET('Water Data'!$E$27,0,10*ROW('Water Data'!E175))="","",OFFSET('Water Data'!$E$27,0,10*ROW('Water Data'!E175)))</f>
        <v/>
      </c>
      <c r="BW181" s="330" t="str">
        <f ca="true">+IF(OFFSET('Water Data'!$E$28,0,10*ROW('Water Data'!E175))="","",OFFSET('Water Data'!$E$28,0,10*ROW('Water Data'!E175)))</f>
        <v/>
      </c>
      <c r="BX181" s="330" t="str">
        <f ca="true">+IF(OFFSET('Water Data'!$E$29,0,10*ROW('Water Data'!E175))="","",OFFSET('Water Data'!$E$29,0,10*ROW('Water Data'!E175)))</f>
        <v/>
      </c>
      <c r="BY181" s="330" t="str">
        <f ca="true">+IF(OFFSET('Water Data'!$F$27,0,10*ROW('Water Data'!F175))="","",OFFSET('Water Data'!$F$27,0,10*ROW('Water Data'!F175)))</f>
        <v/>
      </c>
      <c r="BZ181" s="330" t="str">
        <f ca="true">+IF(OFFSET('Water Data'!$F$28,0,10*ROW('Water Data'!F175))="","",OFFSET('Water Data'!$F$28,0,10*ROW('Water Data'!F175)))</f>
        <v/>
      </c>
      <c r="CA181" s="330" t="str">
        <f ca="true">+IF(OFFSET('Water Data'!$F$29,0,10*ROW('Water Data'!F175))="","",OFFSET('Water Data'!$F$29,0,10*ROW('Water Data'!F175)))</f>
        <v/>
      </c>
      <c r="CB181" s="330" t="str">
        <f ca="true">+IF(OFFSET('Water Data'!$G$27,0,10*ROW('Water Data'!G175))="","",OFFSET('Water Data'!$G$27,0,10*ROW('Water Data'!G175)))</f>
        <v/>
      </c>
      <c r="CC181" s="330" t="str">
        <f ca="true">+IF(OFFSET('Water Data'!$G$28,0,10*ROW('Water Data'!G175))="","",OFFSET('Water Data'!$G$28,0,10*ROW('Water Data'!G175)))</f>
        <v/>
      </c>
      <c r="CD181" s="330" t="str">
        <f ca="true">+IF(OFFSET('Water Data'!$G$29,0,10*ROW('Water Data'!G175))="","",OFFSET('Water Data'!$G$29,0,10*ROW('Water Data'!G175)))</f>
        <v/>
      </c>
      <c r="CE181" s="330" t="str">
        <f ca="true">+IF(OFFSET('Water Data'!$H$27,0,10*ROW('Water Data'!H175))="","",OFFSET('Water Data'!$H$27,0,10*ROW('Water Data'!H175)))</f>
        <v/>
      </c>
      <c r="CF181" s="330" t="str">
        <f ca="true">+IF(OFFSET('Water Data'!$H$28,0,10*ROW('Water Data'!H175))="","",OFFSET('Water Data'!$H$28,0,10*ROW('Water Data'!H175)))</f>
        <v/>
      </c>
      <c r="CG181" s="330" t="str">
        <f ca="true">+IF(OFFSET('Water Data'!$H$29,0,10*ROW('Water Data'!H175))="","",OFFSET('Water Data'!$H$29,0,10*ROW('Water Data'!H175)))</f>
        <v/>
      </c>
      <c r="CH181" s="330" t="str">
        <f ca="true">+IF(OFFSET('Water Data'!$I$27,0,10*ROW('Water Data'!I175))="","",OFFSET('Water Data'!$I$27,0,10*ROW('Water Data'!I175)))</f>
        <v/>
      </c>
      <c r="CI181" s="330" t="str">
        <f ca="true">+IF(OFFSET('Water Data'!$I$28,0,10*ROW('Water Data'!I175))="","",OFFSET('Water Data'!$I$28,0,10*ROW('Water Data'!I175)))</f>
        <v/>
      </c>
      <c r="CJ181" s="330" t="str">
        <f ca="true">+IF(OFFSET('Water Data'!$I$29,0,10*ROW('Water Data'!I175))="","",OFFSET('Water Data'!$I$29,0,10*ROW('Water Data'!I175)))</f>
        <v/>
      </c>
      <c r="CK181" s="330" t="str">
        <f ca="true">+IF(OFFSET('Sanitation Data'!$D$28,0,10*ROW('Sanitation Data'!D175))="","",OFFSET('Sanitation Data'!$D$28,0,10*ROW('Sanitation Data'!D175)))</f>
        <v/>
      </c>
      <c r="CL181" s="330" t="str">
        <f ca="true">+IF(OFFSET('Sanitation Data'!$D$29,0,10*ROW('Sanitation Data'!D175))="","",OFFSET('Sanitation Data'!$D$29,0,10*ROW('Sanitation Data'!D175)))</f>
        <v/>
      </c>
      <c r="CM181" s="330" t="str">
        <f ca="true">+IF(OFFSET('Sanitation Data'!$D$30,0,10*ROW('Sanitation Data'!D175))="","",OFFSET('Sanitation Data'!$D$30,0,10*ROW('Sanitation Data'!D175)))</f>
        <v/>
      </c>
      <c r="CN181" s="330" t="str">
        <f ca="true">+IF(OFFSET('Sanitation Data'!$D$31,0,10*ROW('Sanitation Data'!D175))="","",OFFSET('Sanitation Data'!$D$31,0,10*ROW('Sanitation Data'!D175)))</f>
        <v/>
      </c>
      <c r="CO181" s="330" t="str">
        <f ca="true">+IF(OFFSET('Sanitation Data'!$D$32,0,10*ROW('Sanitation Data'!D175))="","",OFFSET('Sanitation Data'!$D$32,0,10*ROW('Sanitation Data'!D175)))</f>
        <v/>
      </c>
      <c r="CP181" s="330" t="str">
        <f ca="true">+IF(OFFSET('Sanitation Data'!$E$28,0,10*ROW('Sanitation Data'!E175))="","",OFFSET('Sanitation Data'!$E$28,0,10*ROW('Sanitation Data'!E175)))</f>
        <v/>
      </c>
      <c r="CQ181" s="330" t="str">
        <f ca="true">+IF(OFFSET('Sanitation Data'!$E$29,0,10*ROW('Sanitation Data'!E175))="","",OFFSET('Sanitation Data'!$E$29,0,10*ROW('Sanitation Data'!E175)))</f>
        <v/>
      </c>
      <c r="CR181" s="330" t="str">
        <f ca="true">+IF(OFFSET('Sanitation Data'!$E$30,0,10*ROW('Sanitation Data'!E175))="","",OFFSET('Sanitation Data'!$E$30,0,10*ROW('Sanitation Data'!E175)))</f>
        <v/>
      </c>
      <c r="CS181" s="330" t="str">
        <f ca="true">+IF(OFFSET('Sanitation Data'!$E$31,0,10*ROW('Sanitation Data'!E175))="","",OFFSET('Sanitation Data'!$E$31,0,10*ROW('Sanitation Data'!E175)))</f>
        <v/>
      </c>
      <c r="CT181" s="330" t="str">
        <f ca="true">+IF(OFFSET('Sanitation Data'!$E$32,0,10*ROW('Sanitation Data'!E175))="","",OFFSET('Sanitation Data'!$E$32,0,10*ROW('Sanitation Data'!E175)))</f>
        <v/>
      </c>
      <c r="CU181" s="330" t="str">
        <f ca="true">+IF(OFFSET('Sanitation Data'!$F$28,0,10*ROW('Sanitation Data'!F175))="","",OFFSET('Sanitation Data'!$F$28,0,10*ROW('Sanitation Data'!F175)))</f>
        <v/>
      </c>
      <c r="CV181" s="330" t="str">
        <f ca="true">+IF(OFFSET('Sanitation Data'!$F$29,0,10*ROW('Sanitation Data'!F175))="","",OFFSET('Sanitation Data'!$F$29,0,10*ROW('Sanitation Data'!F175)))</f>
        <v/>
      </c>
      <c r="CW181" s="330" t="str">
        <f ca="true">+IF(OFFSET('Sanitation Data'!$F$30,0,10*ROW('Sanitation Data'!F175))="","",OFFSET('Sanitation Data'!$F$30,0,10*ROW('Sanitation Data'!F175)))</f>
        <v/>
      </c>
      <c r="CX181" s="330" t="str">
        <f ca="true">+IF(OFFSET('Sanitation Data'!$F$31,0,10*ROW('Sanitation Data'!F175))="","",OFFSET('Sanitation Data'!$F$31,0,10*ROW('Sanitation Data'!F175)))</f>
        <v/>
      </c>
      <c r="CY181" s="330" t="str">
        <f ca="true">+IF(OFFSET('Sanitation Data'!$F$32,0,10*ROW('Sanitation Data'!F175))="","",OFFSET('Sanitation Data'!$F$32,0,10*ROW('Sanitation Data'!F175)))</f>
        <v/>
      </c>
      <c r="CZ181" s="330" t="str">
        <f ca="true">+IF(OFFSET('Sanitation Data'!$G$28,0,10*ROW('Sanitation Data'!G175))="","",OFFSET('Sanitation Data'!$G$28,0,10*ROW('Sanitation Data'!G175)))</f>
        <v/>
      </c>
      <c r="DA181" s="330" t="str">
        <f ca="true">+IF(OFFSET('Sanitation Data'!$G$29,0,10*ROW('Sanitation Data'!G175))="","",OFFSET('Sanitation Data'!$G$29,0,10*ROW('Sanitation Data'!G175)))</f>
        <v/>
      </c>
      <c r="DB181" s="330" t="str">
        <f ca="true">+IF(OFFSET('Sanitation Data'!$G$30,0,10*ROW('Sanitation Data'!G175))="","",OFFSET('Sanitation Data'!$G$30,0,10*ROW('Sanitation Data'!G175)))</f>
        <v/>
      </c>
      <c r="DC181" s="330" t="str">
        <f ca="true">+IF(OFFSET('Sanitation Data'!$G$31,0,10*ROW('Sanitation Data'!G175))="","",OFFSET('Sanitation Data'!$G$31,0,10*ROW('Sanitation Data'!G175)))</f>
        <v/>
      </c>
      <c r="DD181" s="330" t="str">
        <f ca="true">+IF(OFFSET('Sanitation Data'!$G$32,0,10*ROW('Sanitation Data'!G175))="","",OFFSET('Sanitation Data'!$G$32,0,10*ROW('Sanitation Data'!G175)))</f>
        <v/>
      </c>
      <c r="DE181" s="330" t="str">
        <f ca="true">+IF(OFFSET('Sanitation Data'!$H$28,0,10*ROW('Sanitation Data'!H175))="","",OFFSET('Sanitation Data'!$H$28,0,10*ROW('Sanitation Data'!H175)))</f>
        <v/>
      </c>
      <c r="DF181" s="330" t="str">
        <f ca="true">+IF(OFFSET('Sanitation Data'!$H$29,0,10*ROW('Sanitation Data'!H175))="","",OFFSET('Sanitation Data'!$H$29,0,10*ROW('Sanitation Data'!H175)))</f>
        <v/>
      </c>
      <c r="DG181" s="330" t="str">
        <f ca="true">+IF(OFFSET('Sanitation Data'!$H$30,0,10*ROW('Sanitation Data'!H175))="","",OFFSET('Sanitation Data'!$H$30,0,10*ROW('Sanitation Data'!H175)))</f>
        <v/>
      </c>
      <c r="DH181" s="330" t="str">
        <f ca="true">+IF(OFFSET('Sanitation Data'!$H$31,0,10*ROW('Sanitation Data'!H175))="","",OFFSET('Sanitation Data'!$H$31,0,10*ROW('Sanitation Data'!H175)))</f>
        <v/>
      </c>
      <c r="DI181" s="330" t="str">
        <f ca="true">+IF(OFFSET('Sanitation Data'!$H$32,0,10*ROW('Sanitation Data'!H175))="","",OFFSET('Sanitation Data'!$H$32,0,10*ROW('Sanitation Data'!H175)))</f>
        <v/>
      </c>
      <c r="DJ181" s="330" t="str">
        <f ca="true">+IF(OFFSET('Sanitation Data'!$I$28,0,10*ROW('Sanitation Data'!I175))="","",OFFSET('Sanitation Data'!$I$28,0,10*ROW('Sanitation Data'!I175)))</f>
        <v/>
      </c>
      <c r="DK181" s="330" t="str">
        <f ca="true">+IF(OFFSET('Sanitation Data'!$I$29,0,10*ROW('Sanitation Data'!I175))="","",OFFSET('Sanitation Data'!$I$29,0,10*ROW('Sanitation Data'!I175)))</f>
        <v/>
      </c>
      <c r="DL181" s="330" t="str">
        <f ca="true">+IF(OFFSET('Sanitation Data'!$I$30,0,10*ROW('Sanitation Data'!I175))="","",OFFSET('Sanitation Data'!$I$30,0,10*ROW('Sanitation Data'!I175)))</f>
        <v/>
      </c>
      <c r="DM181" s="330" t="str">
        <f ca="true">+IF(OFFSET('Sanitation Data'!$I$31,0,10*ROW('Sanitation Data'!I175))="","",OFFSET('Sanitation Data'!$I$31,0,10*ROW('Sanitation Data'!I175)))</f>
        <v/>
      </c>
      <c r="DN181" s="330" t="str">
        <f ca="true">+IF(OFFSET('Sanitation Data'!$I$32,0,10*ROW('Sanitation Data'!I175))="","",OFFSET('Sanitation Data'!$I$32,0,10*ROW('Sanitation Data'!I175)))</f>
        <v/>
      </c>
      <c r="DO181" s="330" t="str">
        <f ca="true">+IF(OFFSET('Hygiene Data'!$D$11,0,10*ROW('Hygiene Data'!D175))="","",OFFSET('Hygiene Data'!$D$11,0,10*ROW('Hygiene Data'!D175)))</f>
        <v/>
      </c>
      <c r="DP181" s="330" t="str">
        <f ca="true">+IF(OFFSET('Hygiene Data'!$D$12,0,10*ROW('Hygiene Data'!D175))="","",OFFSET('Hygiene Data'!$D$12,0,10*ROW('Hygiene Data'!D175)))</f>
        <v/>
      </c>
      <c r="DQ181" s="330" t="str">
        <f ca="true">+IF(OFFSET('Hygiene Data'!$D$13,0,10*ROW('Hygiene Data'!D175))="","",OFFSET('Hygiene Data'!$D$13,0,10*ROW('Hygiene Data'!D175)))</f>
        <v/>
      </c>
      <c r="DR181" s="330" t="str">
        <f ca="true">+IF(OFFSET('Hygiene Data'!$E$11,0,10*ROW('Hygiene Data'!E175))="","",OFFSET('Hygiene Data'!$E$11,0,10*ROW('Hygiene Data'!E175)))</f>
        <v/>
      </c>
      <c r="DS181" s="330" t="str">
        <f ca="true">+IF(OFFSET('Hygiene Data'!$E$12,0,10*ROW('Hygiene Data'!E175))="","",OFFSET('Hygiene Data'!$E$12,0,10*ROW('Hygiene Data'!E175)))</f>
        <v/>
      </c>
      <c r="DT181" s="330" t="str">
        <f ca="true">+IF(OFFSET('Hygiene Data'!$E$13,0,10*ROW('Hygiene Data'!E175))="","",OFFSET('Hygiene Data'!$E$13,0,10*ROW('Hygiene Data'!E175)))</f>
        <v/>
      </c>
      <c r="DU181" s="330" t="str">
        <f ca="true">+IF(OFFSET('Hygiene Data'!$F$11,0,10*ROW('Hygiene Data'!F175))="","",OFFSET('Hygiene Data'!$F$11,0,10*ROW('Hygiene Data'!F175)))</f>
        <v/>
      </c>
      <c r="DV181" s="330" t="str">
        <f ca="true">+IF(OFFSET('Hygiene Data'!$F$12,0,10*ROW('Hygiene Data'!F175))="","",OFFSET('Hygiene Data'!$F$12,0,10*ROW('Hygiene Data'!F175)))</f>
        <v/>
      </c>
      <c r="DW181" s="330" t="str">
        <f ca="true">+IF(OFFSET('Hygiene Data'!$F$13,0,10*ROW('Hygiene Data'!F175))="","",OFFSET('Hygiene Data'!$F$13,0,10*ROW('Hygiene Data'!F175)))</f>
        <v/>
      </c>
      <c r="DX181" s="330" t="str">
        <f ca="true">+IF(OFFSET('Hygiene Data'!$G$11,0,10*ROW('Hygiene Data'!G175))="","",OFFSET('Hygiene Data'!$G$11,0,10*ROW('Hygiene Data'!G175)))</f>
        <v/>
      </c>
      <c r="DY181" s="330" t="str">
        <f ca="true">+IF(OFFSET('Hygiene Data'!$G$12,0,10*ROW('Hygiene Data'!G175))="","",OFFSET('Hygiene Data'!$G$12,0,10*ROW('Hygiene Data'!G175)))</f>
        <v/>
      </c>
      <c r="DZ181" s="330" t="str">
        <f ca="true">+IF(OFFSET('Hygiene Data'!$G$13,0,10*ROW('Hygiene Data'!G175))="","",OFFSET('Hygiene Data'!$G$13,0,10*ROW('Hygiene Data'!G175)))</f>
        <v/>
      </c>
      <c r="EA181" s="330" t="str">
        <f ca="true">+IF(OFFSET('Hygiene Data'!$H$11,0,10*ROW('Hygiene Data'!H175))="","",OFFSET('Hygiene Data'!$H$11,0,10*ROW('Hygiene Data'!H175)))</f>
        <v/>
      </c>
      <c r="EB181" s="330" t="str">
        <f ca="true">+IF(OFFSET('Hygiene Data'!$H$12,0,10*ROW('Hygiene Data'!H175))="","",OFFSET('Hygiene Data'!$H$12,0,10*ROW('Hygiene Data'!H175)))</f>
        <v/>
      </c>
      <c r="EC181" s="330" t="str">
        <f ca="true">+IF(OFFSET('Hygiene Data'!$H$13,0,10*ROW('Hygiene Data'!H175))="","",OFFSET('Hygiene Data'!$H$13,0,10*ROW('Hygiene Data'!H175)))</f>
        <v/>
      </c>
      <c r="ED181" s="330" t="str">
        <f ca="true">+IF(OFFSET('Hygiene Data'!$I$11,0,10*ROW('Hygiene Data'!I175))="","",OFFSET('Hygiene Data'!$I$11,0,10*ROW('Hygiene Data'!I175)))</f>
        <v/>
      </c>
      <c r="EE181" s="330" t="str">
        <f ca="true">+IF(OFFSET('Hygiene Data'!$I$12,0,10*ROW('Hygiene Data'!I175))="","",OFFSET('Hygiene Data'!$I$12,0,10*ROW('Hygiene Data'!I175)))</f>
        <v/>
      </c>
      <c r="EF181" s="33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90"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30"/>
      <c r="BS182" s="330" t="str">
        <f ca="true">+IF(OFFSET('Water Data'!$D$27,0,10*ROW('Water Data'!D176))="","",OFFSET('Water Data'!$D$27,0,10*ROW('Water Data'!D176)))</f>
        <v/>
      </c>
      <c r="BT182" s="330" t="str">
        <f ca="true">+IF(OFFSET('Water Data'!$D$28,0,10*ROW('Water Data'!D176))="","",OFFSET('Water Data'!$D$28,0,10*ROW('Water Data'!D176)))</f>
        <v/>
      </c>
      <c r="BU182" s="330" t="str">
        <f ca="true">+IF(OFFSET('Water Data'!$D$29,0,10*ROW('Water Data'!D176))="","",OFFSET('Water Data'!$D$29,0,10*ROW('Water Data'!D176)))</f>
        <v/>
      </c>
      <c r="BV182" s="330" t="str">
        <f ca="true">+IF(OFFSET('Water Data'!$E$27,0,10*ROW('Water Data'!E176))="","",OFFSET('Water Data'!$E$27,0,10*ROW('Water Data'!E176)))</f>
        <v/>
      </c>
      <c r="BW182" s="330" t="str">
        <f ca="true">+IF(OFFSET('Water Data'!$E$28,0,10*ROW('Water Data'!E176))="","",OFFSET('Water Data'!$E$28,0,10*ROW('Water Data'!E176)))</f>
        <v/>
      </c>
      <c r="BX182" s="330" t="str">
        <f ca="true">+IF(OFFSET('Water Data'!$E$29,0,10*ROW('Water Data'!E176))="","",OFFSET('Water Data'!$E$29,0,10*ROW('Water Data'!E176)))</f>
        <v/>
      </c>
      <c r="BY182" s="330" t="str">
        <f ca="true">+IF(OFFSET('Water Data'!$F$27,0,10*ROW('Water Data'!F176))="","",OFFSET('Water Data'!$F$27,0,10*ROW('Water Data'!F176)))</f>
        <v/>
      </c>
      <c r="BZ182" s="330" t="str">
        <f ca="true">+IF(OFFSET('Water Data'!$F$28,0,10*ROW('Water Data'!F176))="","",OFFSET('Water Data'!$F$28,0,10*ROW('Water Data'!F176)))</f>
        <v/>
      </c>
      <c r="CA182" s="330" t="str">
        <f ca="true">+IF(OFFSET('Water Data'!$F$29,0,10*ROW('Water Data'!F176))="","",OFFSET('Water Data'!$F$29,0,10*ROW('Water Data'!F176)))</f>
        <v/>
      </c>
      <c r="CB182" s="330" t="str">
        <f ca="true">+IF(OFFSET('Water Data'!$G$27,0,10*ROW('Water Data'!G176))="","",OFFSET('Water Data'!$G$27,0,10*ROW('Water Data'!G176)))</f>
        <v/>
      </c>
      <c r="CC182" s="330" t="str">
        <f ca="true">+IF(OFFSET('Water Data'!$G$28,0,10*ROW('Water Data'!G176))="","",OFFSET('Water Data'!$G$28,0,10*ROW('Water Data'!G176)))</f>
        <v/>
      </c>
      <c r="CD182" s="330" t="str">
        <f ca="true">+IF(OFFSET('Water Data'!$G$29,0,10*ROW('Water Data'!G176))="","",OFFSET('Water Data'!$G$29,0,10*ROW('Water Data'!G176)))</f>
        <v/>
      </c>
      <c r="CE182" s="330" t="str">
        <f ca="true">+IF(OFFSET('Water Data'!$H$27,0,10*ROW('Water Data'!H176))="","",OFFSET('Water Data'!$H$27,0,10*ROW('Water Data'!H176)))</f>
        <v/>
      </c>
      <c r="CF182" s="330" t="str">
        <f ca="true">+IF(OFFSET('Water Data'!$H$28,0,10*ROW('Water Data'!H176))="","",OFFSET('Water Data'!$H$28,0,10*ROW('Water Data'!H176)))</f>
        <v/>
      </c>
      <c r="CG182" s="330" t="str">
        <f ca="true">+IF(OFFSET('Water Data'!$H$29,0,10*ROW('Water Data'!H176))="","",OFFSET('Water Data'!$H$29,0,10*ROW('Water Data'!H176)))</f>
        <v/>
      </c>
      <c r="CH182" s="330" t="str">
        <f ca="true">+IF(OFFSET('Water Data'!$I$27,0,10*ROW('Water Data'!I176))="","",OFFSET('Water Data'!$I$27,0,10*ROW('Water Data'!I176)))</f>
        <v/>
      </c>
      <c r="CI182" s="330" t="str">
        <f ca="true">+IF(OFFSET('Water Data'!$I$28,0,10*ROW('Water Data'!I176))="","",OFFSET('Water Data'!$I$28,0,10*ROW('Water Data'!I176)))</f>
        <v/>
      </c>
      <c r="CJ182" s="330" t="str">
        <f ca="true">+IF(OFFSET('Water Data'!$I$29,0,10*ROW('Water Data'!I176))="","",OFFSET('Water Data'!$I$29,0,10*ROW('Water Data'!I176)))</f>
        <v/>
      </c>
      <c r="CK182" s="330" t="str">
        <f ca="true">+IF(OFFSET('Sanitation Data'!$D$28,0,10*ROW('Sanitation Data'!D176))="","",OFFSET('Sanitation Data'!$D$28,0,10*ROW('Sanitation Data'!D176)))</f>
        <v/>
      </c>
      <c r="CL182" s="330" t="str">
        <f ca="true">+IF(OFFSET('Sanitation Data'!$D$29,0,10*ROW('Sanitation Data'!D176))="","",OFFSET('Sanitation Data'!$D$29,0,10*ROW('Sanitation Data'!D176)))</f>
        <v/>
      </c>
      <c r="CM182" s="330" t="str">
        <f ca="true">+IF(OFFSET('Sanitation Data'!$D$30,0,10*ROW('Sanitation Data'!D176))="","",OFFSET('Sanitation Data'!$D$30,0,10*ROW('Sanitation Data'!D176)))</f>
        <v/>
      </c>
      <c r="CN182" s="330" t="str">
        <f ca="true">+IF(OFFSET('Sanitation Data'!$D$31,0,10*ROW('Sanitation Data'!D176))="","",OFFSET('Sanitation Data'!$D$31,0,10*ROW('Sanitation Data'!D176)))</f>
        <v/>
      </c>
      <c r="CO182" s="330" t="str">
        <f ca="true">+IF(OFFSET('Sanitation Data'!$D$32,0,10*ROW('Sanitation Data'!D176))="","",OFFSET('Sanitation Data'!$D$32,0,10*ROW('Sanitation Data'!D176)))</f>
        <v/>
      </c>
      <c r="CP182" s="330" t="str">
        <f ca="true">+IF(OFFSET('Sanitation Data'!$E$28,0,10*ROW('Sanitation Data'!E176))="","",OFFSET('Sanitation Data'!$E$28,0,10*ROW('Sanitation Data'!E176)))</f>
        <v/>
      </c>
      <c r="CQ182" s="330" t="str">
        <f ca="true">+IF(OFFSET('Sanitation Data'!$E$29,0,10*ROW('Sanitation Data'!E176))="","",OFFSET('Sanitation Data'!$E$29,0,10*ROW('Sanitation Data'!E176)))</f>
        <v/>
      </c>
      <c r="CR182" s="330" t="str">
        <f ca="true">+IF(OFFSET('Sanitation Data'!$E$30,0,10*ROW('Sanitation Data'!E176))="","",OFFSET('Sanitation Data'!$E$30,0,10*ROW('Sanitation Data'!E176)))</f>
        <v/>
      </c>
      <c r="CS182" s="330" t="str">
        <f ca="true">+IF(OFFSET('Sanitation Data'!$E$31,0,10*ROW('Sanitation Data'!E176))="","",OFFSET('Sanitation Data'!$E$31,0,10*ROW('Sanitation Data'!E176)))</f>
        <v/>
      </c>
      <c r="CT182" s="330" t="str">
        <f ca="true">+IF(OFFSET('Sanitation Data'!$E$32,0,10*ROW('Sanitation Data'!E176))="","",OFFSET('Sanitation Data'!$E$32,0,10*ROW('Sanitation Data'!E176)))</f>
        <v/>
      </c>
      <c r="CU182" s="330" t="str">
        <f ca="true">+IF(OFFSET('Sanitation Data'!$F$28,0,10*ROW('Sanitation Data'!F176))="","",OFFSET('Sanitation Data'!$F$28,0,10*ROW('Sanitation Data'!F176)))</f>
        <v/>
      </c>
      <c r="CV182" s="330" t="str">
        <f ca="true">+IF(OFFSET('Sanitation Data'!$F$29,0,10*ROW('Sanitation Data'!F176))="","",OFFSET('Sanitation Data'!$F$29,0,10*ROW('Sanitation Data'!F176)))</f>
        <v/>
      </c>
      <c r="CW182" s="330" t="str">
        <f ca="true">+IF(OFFSET('Sanitation Data'!$F$30,0,10*ROW('Sanitation Data'!F176))="","",OFFSET('Sanitation Data'!$F$30,0,10*ROW('Sanitation Data'!F176)))</f>
        <v/>
      </c>
      <c r="CX182" s="330" t="str">
        <f ca="true">+IF(OFFSET('Sanitation Data'!$F$31,0,10*ROW('Sanitation Data'!F176))="","",OFFSET('Sanitation Data'!$F$31,0,10*ROW('Sanitation Data'!F176)))</f>
        <v/>
      </c>
      <c r="CY182" s="330" t="str">
        <f ca="true">+IF(OFFSET('Sanitation Data'!$F$32,0,10*ROW('Sanitation Data'!F176))="","",OFFSET('Sanitation Data'!$F$32,0,10*ROW('Sanitation Data'!F176)))</f>
        <v/>
      </c>
      <c r="CZ182" s="330" t="str">
        <f ca="true">+IF(OFFSET('Sanitation Data'!$G$28,0,10*ROW('Sanitation Data'!G176))="","",OFFSET('Sanitation Data'!$G$28,0,10*ROW('Sanitation Data'!G176)))</f>
        <v/>
      </c>
      <c r="DA182" s="330" t="str">
        <f ca="true">+IF(OFFSET('Sanitation Data'!$G$29,0,10*ROW('Sanitation Data'!G176))="","",OFFSET('Sanitation Data'!$G$29,0,10*ROW('Sanitation Data'!G176)))</f>
        <v/>
      </c>
      <c r="DB182" s="330" t="str">
        <f ca="true">+IF(OFFSET('Sanitation Data'!$G$30,0,10*ROW('Sanitation Data'!G176))="","",OFFSET('Sanitation Data'!$G$30,0,10*ROW('Sanitation Data'!G176)))</f>
        <v/>
      </c>
      <c r="DC182" s="330" t="str">
        <f ca="true">+IF(OFFSET('Sanitation Data'!$G$31,0,10*ROW('Sanitation Data'!G176))="","",OFFSET('Sanitation Data'!$G$31,0,10*ROW('Sanitation Data'!G176)))</f>
        <v/>
      </c>
      <c r="DD182" s="330" t="str">
        <f ca="true">+IF(OFFSET('Sanitation Data'!$G$32,0,10*ROW('Sanitation Data'!G176))="","",OFFSET('Sanitation Data'!$G$32,0,10*ROW('Sanitation Data'!G176)))</f>
        <v/>
      </c>
      <c r="DE182" s="330" t="str">
        <f ca="true">+IF(OFFSET('Sanitation Data'!$H$28,0,10*ROW('Sanitation Data'!H176))="","",OFFSET('Sanitation Data'!$H$28,0,10*ROW('Sanitation Data'!H176)))</f>
        <v/>
      </c>
      <c r="DF182" s="330" t="str">
        <f ca="true">+IF(OFFSET('Sanitation Data'!$H$29,0,10*ROW('Sanitation Data'!H176))="","",OFFSET('Sanitation Data'!$H$29,0,10*ROW('Sanitation Data'!H176)))</f>
        <v/>
      </c>
      <c r="DG182" s="330" t="str">
        <f ca="true">+IF(OFFSET('Sanitation Data'!$H$30,0,10*ROW('Sanitation Data'!H176))="","",OFFSET('Sanitation Data'!$H$30,0,10*ROW('Sanitation Data'!H176)))</f>
        <v/>
      </c>
      <c r="DH182" s="330" t="str">
        <f ca="true">+IF(OFFSET('Sanitation Data'!$H$31,0,10*ROW('Sanitation Data'!H176))="","",OFFSET('Sanitation Data'!$H$31,0,10*ROW('Sanitation Data'!H176)))</f>
        <v/>
      </c>
      <c r="DI182" s="330" t="str">
        <f ca="true">+IF(OFFSET('Sanitation Data'!$H$32,0,10*ROW('Sanitation Data'!H176))="","",OFFSET('Sanitation Data'!$H$32,0,10*ROW('Sanitation Data'!H176)))</f>
        <v/>
      </c>
      <c r="DJ182" s="330" t="str">
        <f ca="true">+IF(OFFSET('Sanitation Data'!$I$28,0,10*ROW('Sanitation Data'!I176))="","",OFFSET('Sanitation Data'!$I$28,0,10*ROW('Sanitation Data'!I176)))</f>
        <v/>
      </c>
      <c r="DK182" s="330" t="str">
        <f ca="true">+IF(OFFSET('Sanitation Data'!$I$29,0,10*ROW('Sanitation Data'!I176))="","",OFFSET('Sanitation Data'!$I$29,0,10*ROW('Sanitation Data'!I176)))</f>
        <v/>
      </c>
      <c r="DL182" s="330" t="str">
        <f ca="true">+IF(OFFSET('Sanitation Data'!$I$30,0,10*ROW('Sanitation Data'!I176))="","",OFFSET('Sanitation Data'!$I$30,0,10*ROW('Sanitation Data'!I176)))</f>
        <v/>
      </c>
      <c r="DM182" s="330" t="str">
        <f ca="true">+IF(OFFSET('Sanitation Data'!$I$31,0,10*ROW('Sanitation Data'!I176))="","",OFFSET('Sanitation Data'!$I$31,0,10*ROW('Sanitation Data'!I176)))</f>
        <v/>
      </c>
      <c r="DN182" s="330" t="str">
        <f ca="true">+IF(OFFSET('Sanitation Data'!$I$32,0,10*ROW('Sanitation Data'!I176))="","",OFFSET('Sanitation Data'!$I$32,0,10*ROW('Sanitation Data'!I176)))</f>
        <v/>
      </c>
      <c r="DO182" s="330" t="str">
        <f ca="true">+IF(OFFSET('Hygiene Data'!$D$11,0,10*ROW('Hygiene Data'!D176))="","",OFFSET('Hygiene Data'!$D$11,0,10*ROW('Hygiene Data'!D176)))</f>
        <v/>
      </c>
      <c r="DP182" s="330" t="str">
        <f ca="true">+IF(OFFSET('Hygiene Data'!$D$12,0,10*ROW('Hygiene Data'!D176))="","",OFFSET('Hygiene Data'!$D$12,0,10*ROW('Hygiene Data'!D176)))</f>
        <v/>
      </c>
      <c r="DQ182" s="330" t="str">
        <f ca="true">+IF(OFFSET('Hygiene Data'!$D$13,0,10*ROW('Hygiene Data'!D176))="","",OFFSET('Hygiene Data'!$D$13,0,10*ROW('Hygiene Data'!D176)))</f>
        <v/>
      </c>
      <c r="DR182" s="330" t="str">
        <f ca="true">+IF(OFFSET('Hygiene Data'!$E$11,0,10*ROW('Hygiene Data'!E176))="","",OFFSET('Hygiene Data'!$E$11,0,10*ROW('Hygiene Data'!E176)))</f>
        <v/>
      </c>
      <c r="DS182" s="330" t="str">
        <f ca="true">+IF(OFFSET('Hygiene Data'!$E$12,0,10*ROW('Hygiene Data'!E176))="","",OFFSET('Hygiene Data'!$E$12,0,10*ROW('Hygiene Data'!E176)))</f>
        <v/>
      </c>
      <c r="DT182" s="330" t="str">
        <f ca="true">+IF(OFFSET('Hygiene Data'!$E$13,0,10*ROW('Hygiene Data'!E176))="","",OFFSET('Hygiene Data'!$E$13,0,10*ROW('Hygiene Data'!E176)))</f>
        <v/>
      </c>
      <c r="DU182" s="330" t="str">
        <f ca="true">+IF(OFFSET('Hygiene Data'!$F$11,0,10*ROW('Hygiene Data'!F176))="","",OFFSET('Hygiene Data'!$F$11,0,10*ROW('Hygiene Data'!F176)))</f>
        <v/>
      </c>
      <c r="DV182" s="330" t="str">
        <f ca="true">+IF(OFFSET('Hygiene Data'!$F$12,0,10*ROW('Hygiene Data'!F176))="","",OFFSET('Hygiene Data'!$F$12,0,10*ROW('Hygiene Data'!F176)))</f>
        <v/>
      </c>
      <c r="DW182" s="330" t="str">
        <f ca="true">+IF(OFFSET('Hygiene Data'!$F$13,0,10*ROW('Hygiene Data'!F176))="","",OFFSET('Hygiene Data'!$F$13,0,10*ROW('Hygiene Data'!F176)))</f>
        <v/>
      </c>
      <c r="DX182" s="330" t="str">
        <f ca="true">+IF(OFFSET('Hygiene Data'!$G$11,0,10*ROW('Hygiene Data'!G176))="","",OFFSET('Hygiene Data'!$G$11,0,10*ROW('Hygiene Data'!G176)))</f>
        <v/>
      </c>
      <c r="DY182" s="330" t="str">
        <f ca="true">+IF(OFFSET('Hygiene Data'!$G$12,0,10*ROW('Hygiene Data'!G176))="","",OFFSET('Hygiene Data'!$G$12,0,10*ROW('Hygiene Data'!G176)))</f>
        <v/>
      </c>
      <c r="DZ182" s="330" t="str">
        <f ca="true">+IF(OFFSET('Hygiene Data'!$G$13,0,10*ROW('Hygiene Data'!G176))="","",OFFSET('Hygiene Data'!$G$13,0,10*ROW('Hygiene Data'!G176)))</f>
        <v/>
      </c>
      <c r="EA182" s="330" t="str">
        <f ca="true">+IF(OFFSET('Hygiene Data'!$H$11,0,10*ROW('Hygiene Data'!H176))="","",OFFSET('Hygiene Data'!$H$11,0,10*ROW('Hygiene Data'!H176)))</f>
        <v/>
      </c>
      <c r="EB182" s="330" t="str">
        <f ca="true">+IF(OFFSET('Hygiene Data'!$H$12,0,10*ROW('Hygiene Data'!H176))="","",OFFSET('Hygiene Data'!$H$12,0,10*ROW('Hygiene Data'!H176)))</f>
        <v/>
      </c>
      <c r="EC182" s="330" t="str">
        <f ca="true">+IF(OFFSET('Hygiene Data'!$H$13,0,10*ROW('Hygiene Data'!H176))="","",OFFSET('Hygiene Data'!$H$13,0,10*ROW('Hygiene Data'!H176)))</f>
        <v/>
      </c>
      <c r="ED182" s="330" t="str">
        <f ca="true">+IF(OFFSET('Hygiene Data'!$I$11,0,10*ROW('Hygiene Data'!I176))="","",OFFSET('Hygiene Data'!$I$11,0,10*ROW('Hygiene Data'!I176)))</f>
        <v/>
      </c>
      <c r="EE182" s="330" t="str">
        <f ca="true">+IF(OFFSET('Hygiene Data'!$I$12,0,10*ROW('Hygiene Data'!I176))="","",OFFSET('Hygiene Data'!$I$12,0,10*ROW('Hygiene Data'!I176)))</f>
        <v/>
      </c>
      <c r="EF182" s="33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90"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30"/>
      <c r="BS183" s="330" t="str">
        <f ca="true">+IF(OFFSET('Water Data'!$D$27,0,10*ROW('Water Data'!D177))="","",OFFSET('Water Data'!$D$27,0,10*ROW('Water Data'!D177)))</f>
        <v/>
      </c>
      <c r="BT183" s="330" t="str">
        <f ca="true">+IF(OFFSET('Water Data'!$D$28,0,10*ROW('Water Data'!D177))="","",OFFSET('Water Data'!$D$28,0,10*ROW('Water Data'!D177)))</f>
        <v/>
      </c>
      <c r="BU183" s="330" t="str">
        <f ca="true">+IF(OFFSET('Water Data'!$D$29,0,10*ROW('Water Data'!D177))="","",OFFSET('Water Data'!$D$29,0,10*ROW('Water Data'!D177)))</f>
        <v/>
      </c>
      <c r="BV183" s="330" t="str">
        <f ca="true">+IF(OFFSET('Water Data'!$E$27,0,10*ROW('Water Data'!E177))="","",OFFSET('Water Data'!$E$27,0,10*ROW('Water Data'!E177)))</f>
        <v/>
      </c>
      <c r="BW183" s="330" t="str">
        <f ca="true">+IF(OFFSET('Water Data'!$E$28,0,10*ROW('Water Data'!E177))="","",OFFSET('Water Data'!$E$28,0,10*ROW('Water Data'!E177)))</f>
        <v/>
      </c>
      <c r="BX183" s="330" t="str">
        <f ca="true">+IF(OFFSET('Water Data'!$E$29,0,10*ROW('Water Data'!E177))="","",OFFSET('Water Data'!$E$29,0,10*ROW('Water Data'!E177)))</f>
        <v/>
      </c>
      <c r="BY183" s="330" t="str">
        <f ca="true">+IF(OFFSET('Water Data'!$F$27,0,10*ROW('Water Data'!F177))="","",OFFSET('Water Data'!$F$27,0,10*ROW('Water Data'!F177)))</f>
        <v/>
      </c>
      <c r="BZ183" s="330" t="str">
        <f ca="true">+IF(OFFSET('Water Data'!$F$28,0,10*ROW('Water Data'!F177))="","",OFFSET('Water Data'!$F$28,0,10*ROW('Water Data'!F177)))</f>
        <v/>
      </c>
      <c r="CA183" s="330" t="str">
        <f ca="true">+IF(OFFSET('Water Data'!$F$29,0,10*ROW('Water Data'!F177))="","",OFFSET('Water Data'!$F$29,0,10*ROW('Water Data'!F177)))</f>
        <v/>
      </c>
      <c r="CB183" s="330" t="str">
        <f ca="true">+IF(OFFSET('Water Data'!$G$27,0,10*ROW('Water Data'!G177))="","",OFFSET('Water Data'!$G$27,0,10*ROW('Water Data'!G177)))</f>
        <v/>
      </c>
      <c r="CC183" s="330" t="str">
        <f ca="true">+IF(OFFSET('Water Data'!$G$28,0,10*ROW('Water Data'!G177))="","",OFFSET('Water Data'!$G$28,0,10*ROW('Water Data'!G177)))</f>
        <v/>
      </c>
      <c r="CD183" s="330" t="str">
        <f ca="true">+IF(OFFSET('Water Data'!$G$29,0,10*ROW('Water Data'!G177))="","",OFFSET('Water Data'!$G$29,0,10*ROW('Water Data'!G177)))</f>
        <v/>
      </c>
      <c r="CE183" s="330" t="str">
        <f ca="true">+IF(OFFSET('Water Data'!$H$27,0,10*ROW('Water Data'!H177))="","",OFFSET('Water Data'!$H$27,0,10*ROW('Water Data'!H177)))</f>
        <v/>
      </c>
      <c r="CF183" s="330" t="str">
        <f ca="true">+IF(OFFSET('Water Data'!$H$28,0,10*ROW('Water Data'!H177))="","",OFFSET('Water Data'!$H$28,0,10*ROW('Water Data'!H177)))</f>
        <v/>
      </c>
      <c r="CG183" s="330" t="str">
        <f ca="true">+IF(OFFSET('Water Data'!$H$29,0,10*ROW('Water Data'!H177))="","",OFFSET('Water Data'!$H$29,0,10*ROW('Water Data'!H177)))</f>
        <v/>
      </c>
      <c r="CH183" s="330" t="str">
        <f ca="true">+IF(OFFSET('Water Data'!$I$27,0,10*ROW('Water Data'!I177))="","",OFFSET('Water Data'!$I$27,0,10*ROW('Water Data'!I177)))</f>
        <v/>
      </c>
      <c r="CI183" s="330" t="str">
        <f ca="true">+IF(OFFSET('Water Data'!$I$28,0,10*ROW('Water Data'!I177))="","",OFFSET('Water Data'!$I$28,0,10*ROW('Water Data'!I177)))</f>
        <v/>
      </c>
      <c r="CJ183" s="330" t="str">
        <f ca="true">+IF(OFFSET('Water Data'!$I$29,0,10*ROW('Water Data'!I177))="","",OFFSET('Water Data'!$I$29,0,10*ROW('Water Data'!I177)))</f>
        <v/>
      </c>
      <c r="CK183" s="330" t="str">
        <f ca="true">+IF(OFFSET('Sanitation Data'!$D$28,0,10*ROW('Sanitation Data'!D177))="","",OFFSET('Sanitation Data'!$D$28,0,10*ROW('Sanitation Data'!D177)))</f>
        <v/>
      </c>
      <c r="CL183" s="330" t="str">
        <f ca="true">+IF(OFFSET('Sanitation Data'!$D$29,0,10*ROW('Sanitation Data'!D177))="","",OFFSET('Sanitation Data'!$D$29,0,10*ROW('Sanitation Data'!D177)))</f>
        <v/>
      </c>
      <c r="CM183" s="330" t="str">
        <f ca="true">+IF(OFFSET('Sanitation Data'!$D$30,0,10*ROW('Sanitation Data'!D177))="","",OFFSET('Sanitation Data'!$D$30,0,10*ROW('Sanitation Data'!D177)))</f>
        <v/>
      </c>
      <c r="CN183" s="330" t="str">
        <f ca="true">+IF(OFFSET('Sanitation Data'!$D$31,0,10*ROW('Sanitation Data'!D177))="","",OFFSET('Sanitation Data'!$D$31,0,10*ROW('Sanitation Data'!D177)))</f>
        <v/>
      </c>
      <c r="CO183" s="330" t="str">
        <f ca="true">+IF(OFFSET('Sanitation Data'!$D$32,0,10*ROW('Sanitation Data'!D177))="","",OFFSET('Sanitation Data'!$D$32,0,10*ROW('Sanitation Data'!D177)))</f>
        <v/>
      </c>
      <c r="CP183" s="330" t="str">
        <f ca="true">+IF(OFFSET('Sanitation Data'!$E$28,0,10*ROW('Sanitation Data'!E177))="","",OFFSET('Sanitation Data'!$E$28,0,10*ROW('Sanitation Data'!E177)))</f>
        <v/>
      </c>
      <c r="CQ183" s="330" t="str">
        <f ca="true">+IF(OFFSET('Sanitation Data'!$E$29,0,10*ROW('Sanitation Data'!E177))="","",OFFSET('Sanitation Data'!$E$29,0,10*ROW('Sanitation Data'!E177)))</f>
        <v/>
      </c>
      <c r="CR183" s="330" t="str">
        <f ca="true">+IF(OFFSET('Sanitation Data'!$E$30,0,10*ROW('Sanitation Data'!E177))="","",OFFSET('Sanitation Data'!$E$30,0,10*ROW('Sanitation Data'!E177)))</f>
        <v/>
      </c>
      <c r="CS183" s="330" t="str">
        <f ca="true">+IF(OFFSET('Sanitation Data'!$E$31,0,10*ROW('Sanitation Data'!E177))="","",OFFSET('Sanitation Data'!$E$31,0,10*ROW('Sanitation Data'!E177)))</f>
        <v/>
      </c>
      <c r="CT183" s="330" t="str">
        <f ca="true">+IF(OFFSET('Sanitation Data'!$E$32,0,10*ROW('Sanitation Data'!E177))="","",OFFSET('Sanitation Data'!$E$32,0,10*ROW('Sanitation Data'!E177)))</f>
        <v/>
      </c>
      <c r="CU183" s="330" t="str">
        <f ca="true">+IF(OFFSET('Sanitation Data'!$F$28,0,10*ROW('Sanitation Data'!F177))="","",OFFSET('Sanitation Data'!$F$28,0,10*ROW('Sanitation Data'!F177)))</f>
        <v/>
      </c>
      <c r="CV183" s="330" t="str">
        <f ca="true">+IF(OFFSET('Sanitation Data'!$F$29,0,10*ROW('Sanitation Data'!F177))="","",OFFSET('Sanitation Data'!$F$29,0,10*ROW('Sanitation Data'!F177)))</f>
        <v/>
      </c>
      <c r="CW183" s="330" t="str">
        <f ca="true">+IF(OFFSET('Sanitation Data'!$F$30,0,10*ROW('Sanitation Data'!F177))="","",OFFSET('Sanitation Data'!$F$30,0,10*ROW('Sanitation Data'!F177)))</f>
        <v/>
      </c>
      <c r="CX183" s="330" t="str">
        <f ca="true">+IF(OFFSET('Sanitation Data'!$F$31,0,10*ROW('Sanitation Data'!F177))="","",OFFSET('Sanitation Data'!$F$31,0,10*ROW('Sanitation Data'!F177)))</f>
        <v/>
      </c>
      <c r="CY183" s="330" t="str">
        <f ca="true">+IF(OFFSET('Sanitation Data'!$F$32,0,10*ROW('Sanitation Data'!F177))="","",OFFSET('Sanitation Data'!$F$32,0,10*ROW('Sanitation Data'!F177)))</f>
        <v/>
      </c>
      <c r="CZ183" s="330" t="str">
        <f ca="true">+IF(OFFSET('Sanitation Data'!$G$28,0,10*ROW('Sanitation Data'!G177))="","",OFFSET('Sanitation Data'!$G$28,0,10*ROW('Sanitation Data'!G177)))</f>
        <v/>
      </c>
      <c r="DA183" s="330" t="str">
        <f ca="true">+IF(OFFSET('Sanitation Data'!$G$29,0,10*ROW('Sanitation Data'!G177))="","",OFFSET('Sanitation Data'!$G$29,0,10*ROW('Sanitation Data'!G177)))</f>
        <v/>
      </c>
      <c r="DB183" s="330" t="str">
        <f ca="true">+IF(OFFSET('Sanitation Data'!$G$30,0,10*ROW('Sanitation Data'!G177))="","",OFFSET('Sanitation Data'!$G$30,0,10*ROW('Sanitation Data'!G177)))</f>
        <v/>
      </c>
      <c r="DC183" s="330" t="str">
        <f ca="true">+IF(OFFSET('Sanitation Data'!$G$31,0,10*ROW('Sanitation Data'!G177))="","",OFFSET('Sanitation Data'!$G$31,0,10*ROW('Sanitation Data'!G177)))</f>
        <v/>
      </c>
      <c r="DD183" s="330" t="str">
        <f ca="true">+IF(OFFSET('Sanitation Data'!$G$32,0,10*ROW('Sanitation Data'!G177))="","",OFFSET('Sanitation Data'!$G$32,0,10*ROW('Sanitation Data'!G177)))</f>
        <v/>
      </c>
      <c r="DE183" s="330" t="str">
        <f ca="true">+IF(OFFSET('Sanitation Data'!$H$28,0,10*ROW('Sanitation Data'!H177))="","",OFFSET('Sanitation Data'!$H$28,0,10*ROW('Sanitation Data'!H177)))</f>
        <v/>
      </c>
      <c r="DF183" s="330" t="str">
        <f ca="true">+IF(OFFSET('Sanitation Data'!$H$29,0,10*ROW('Sanitation Data'!H177))="","",OFFSET('Sanitation Data'!$H$29,0,10*ROW('Sanitation Data'!H177)))</f>
        <v/>
      </c>
      <c r="DG183" s="330" t="str">
        <f ca="true">+IF(OFFSET('Sanitation Data'!$H$30,0,10*ROW('Sanitation Data'!H177))="","",OFFSET('Sanitation Data'!$H$30,0,10*ROW('Sanitation Data'!H177)))</f>
        <v/>
      </c>
      <c r="DH183" s="330" t="str">
        <f ca="true">+IF(OFFSET('Sanitation Data'!$H$31,0,10*ROW('Sanitation Data'!H177))="","",OFFSET('Sanitation Data'!$H$31,0,10*ROW('Sanitation Data'!H177)))</f>
        <v/>
      </c>
      <c r="DI183" s="330" t="str">
        <f ca="true">+IF(OFFSET('Sanitation Data'!$H$32,0,10*ROW('Sanitation Data'!H177))="","",OFFSET('Sanitation Data'!$H$32,0,10*ROW('Sanitation Data'!H177)))</f>
        <v/>
      </c>
      <c r="DJ183" s="330" t="str">
        <f ca="true">+IF(OFFSET('Sanitation Data'!$I$28,0,10*ROW('Sanitation Data'!I177))="","",OFFSET('Sanitation Data'!$I$28,0,10*ROW('Sanitation Data'!I177)))</f>
        <v/>
      </c>
      <c r="DK183" s="330" t="str">
        <f ca="true">+IF(OFFSET('Sanitation Data'!$I$29,0,10*ROW('Sanitation Data'!I177))="","",OFFSET('Sanitation Data'!$I$29,0,10*ROW('Sanitation Data'!I177)))</f>
        <v/>
      </c>
      <c r="DL183" s="330" t="str">
        <f ca="true">+IF(OFFSET('Sanitation Data'!$I$30,0,10*ROW('Sanitation Data'!I177))="","",OFFSET('Sanitation Data'!$I$30,0,10*ROW('Sanitation Data'!I177)))</f>
        <v/>
      </c>
      <c r="DM183" s="330" t="str">
        <f ca="true">+IF(OFFSET('Sanitation Data'!$I$31,0,10*ROW('Sanitation Data'!I177))="","",OFFSET('Sanitation Data'!$I$31,0,10*ROW('Sanitation Data'!I177)))</f>
        <v/>
      </c>
      <c r="DN183" s="330" t="str">
        <f ca="true">+IF(OFFSET('Sanitation Data'!$I$32,0,10*ROW('Sanitation Data'!I177))="","",OFFSET('Sanitation Data'!$I$32,0,10*ROW('Sanitation Data'!I177)))</f>
        <v/>
      </c>
      <c r="DO183" s="330" t="str">
        <f ca="true">+IF(OFFSET('Hygiene Data'!$D$11,0,10*ROW('Hygiene Data'!D177))="","",OFFSET('Hygiene Data'!$D$11,0,10*ROW('Hygiene Data'!D177)))</f>
        <v/>
      </c>
      <c r="DP183" s="330" t="str">
        <f ca="true">+IF(OFFSET('Hygiene Data'!$D$12,0,10*ROW('Hygiene Data'!D177))="","",OFFSET('Hygiene Data'!$D$12,0,10*ROW('Hygiene Data'!D177)))</f>
        <v/>
      </c>
      <c r="DQ183" s="330" t="str">
        <f ca="true">+IF(OFFSET('Hygiene Data'!$D$13,0,10*ROW('Hygiene Data'!D177))="","",OFFSET('Hygiene Data'!$D$13,0,10*ROW('Hygiene Data'!D177)))</f>
        <v/>
      </c>
      <c r="DR183" s="330" t="str">
        <f ca="true">+IF(OFFSET('Hygiene Data'!$E$11,0,10*ROW('Hygiene Data'!E177))="","",OFFSET('Hygiene Data'!$E$11,0,10*ROW('Hygiene Data'!E177)))</f>
        <v/>
      </c>
      <c r="DS183" s="330" t="str">
        <f ca="true">+IF(OFFSET('Hygiene Data'!$E$12,0,10*ROW('Hygiene Data'!E177))="","",OFFSET('Hygiene Data'!$E$12,0,10*ROW('Hygiene Data'!E177)))</f>
        <v/>
      </c>
      <c r="DT183" s="330" t="str">
        <f ca="true">+IF(OFFSET('Hygiene Data'!$E$13,0,10*ROW('Hygiene Data'!E177))="","",OFFSET('Hygiene Data'!$E$13,0,10*ROW('Hygiene Data'!E177)))</f>
        <v/>
      </c>
      <c r="DU183" s="330" t="str">
        <f ca="true">+IF(OFFSET('Hygiene Data'!$F$11,0,10*ROW('Hygiene Data'!F177))="","",OFFSET('Hygiene Data'!$F$11,0,10*ROW('Hygiene Data'!F177)))</f>
        <v/>
      </c>
      <c r="DV183" s="330" t="str">
        <f ca="true">+IF(OFFSET('Hygiene Data'!$F$12,0,10*ROW('Hygiene Data'!F177))="","",OFFSET('Hygiene Data'!$F$12,0,10*ROW('Hygiene Data'!F177)))</f>
        <v/>
      </c>
      <c r="DW183" s="330" t="str">
        <f ca="true">+IF(OFFSET('Hygiene Data'!$F$13,0,10*ROW('Hygiene Data'!F177))="","",OFFSET('Hygiene Data'!$F$13,0,10*ROW('Hygiene Data'!F177)))</f>
        <v/>
      </c>
      <c r="DX183" s="330" t="str">
        <f ca="true">+IF(OFFSET('Hygiene Data'!$G$11,0,10*ROW('Hygiene Data'!G177))="","",OFFSET('Hygiene Data'!$G$11,0,10*ROW('Hygiene Data'!G177)))</f>
        <v/>
      </c>
      <c r="DY183" s="330" t="str">
        <f ca="true">+IF(OFFSET('Hygiene Data'!$G$12,0,10*ROW('Hygiene Data'!G177))="","",OFFSET('Hygiene Data'!$G$12,0,10*ROW('Hygiene Data'!G177)))</f>
        <v/>
      </c>
      <c r="DZ183" s="330" t="str">
        <f ca="true">+IF(OFFSET('Hygiene Data'!$G$13,0,10*ROW('Hygiene Data'!G177))="","",OFFSET('Hygiene Data'!$G$13,0,10*ROW('Hygiene Data'!G177)))</f>
        <v/>
      </c>
      <c r="EA183" s="330" t="str">
        <f ca="true">+IF(OFFSET('Hygiene Data'!$H$11,0,10*ROW('Hygiene Data'!H177))="","",OFFSET('Hygiene Data'!$H$11,0,10*ROW('Hygiene Data'!H177)))</f>
        <v/>
      </c>
      <c r="EB183" s="330" t="str">
        <f ca="true">+IF(OFFSET('Hygiene Data'!$H$12,0,10*ROW('Hygiene Data'!H177))="","",OFFSET('Hygiene Data'!$H$12,0,10*ROW('Hygiene Data'!H177)))</f>
        <v/>
      </c>
      <c r="EC183" s="330" t="str">
        <f ca="true">+IF(OFFSET('Hygiene Data'!$H$13,0,10*ROW('Hygiene Data'!H177))="","",OFFSET('Hygiene Data'!$H$13,0,10*ROW('Hygiene Data'!H177)))</f>
        <v/>
      </c>
      <c r="ED183" s="330" t="str">
        <f ca="true">+IF(OFFSET('Hygiene Data'!$I$11,0,10*ROW('Hygiene Data'!I177))="","",OFFSET('Hygiene Data'!$I$11,0,10*ROW('Hygiene Data'!I177)))</f>
        <v/>
      </c>
      <c r="EE183" s="330" t="str">
        <f ca="true">+IF(OFFSET('Hygiene Data'!$I$12,0,10*ROW('Hygiene Data'!I177))="","",OFFSET('Hygiene Data'!$I$12,0,10*ROW('Hygiene Data'!I177)))</f>
        <v/>
      </c>
      <c r="EF183" s="33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90"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30"/>
      <c r="BS184" s="330" t="str">
        <f ca="true">+IF(OFFSET('Water Data'!$D$27,0,10*ROW('Water Data'!D178))="","",OFFSET('Water Data'!$D$27,0,10*ROW('Water Data'!D178)))</f>
        <v/>
      </c>
      <c r="BT184" s="330" t="str">
        <f ca="true">+IF(OFFSET('Water Data'!$D$28,0,10*ROW('Water Data'!D178))="","",OFFSET('Water Data'!$D$28,0,10*ROW('Water Data'!D178)))</f>
        <v/>
      </c>
      <c r="BU184" s="330" t="str">
        <f ca="true">+IF(OFFSET('Water Data'!$D$29,0,10*ROW('Water Data'!D178))="","",OFFSET('Water Data'!$D$29,0,10*ROW('Water Data'!D178)))</f>
        <v/>
      </c>
      <c r="BV184" s="330" t="str">
        <f ca="true">+IF(OFFSET('Water Data'!$E$27,0,10*ROW('Water Data'!E178))="","",OFFSET('Water Data'!$E$27,0,10*ROW('Water Data'!E178)))</f>
        <v/>
      </c>
      <c r="BW184" s="330" t="str">
        <f ca="true">+IF(OFFSET('Water Data'!$E$28,0,10*ROW('Water Data'!E178))="","",OFFSET('Water Data'!$E$28,0,10*ROW('Water Data'!E178)))</f>
        <v/>
      </c>
      <c r="BX184" s="330" t="str">
        <f ca="true">+IF(OFFSET('Water Data'!$E$29,0,10*ROW('Water Data'!E178))="","",OFFSET('Water Data'!$E$29,0,10*ROW('Water Data'!E178)))</f>
        <v/>
      </c>
      <c r="BY184" s="330" t="str">
        <f ca="true">+IF(OFFSET('Water Data'!$F$27,0,10*ROW('Water Data'!F178))="","",OFFSET('Water Data'!$F$27,0,10*ROW('Water Data'!F178)))</f>
        <v/>
      </c>
      <c r="BZ184" s="330" t="str">
        <f ca="true">+IF(OFFSET('Water Data'!$F$28,0,10*ROW('Water Data'!F178))="","",OFFSET('Water Data'!$F$28,0,10*ROW('Water Data'!F178)))</f>
        <v/>
      </c>
      <c r="CA184" s="330" t="str">
        <f ca="true">+IF(OFFSET('Water Data'!$F$29,0,10*ROW('Water Data'!F178))="","",OFFSET('Water Data'!$F$29,0,10*ROW('Water Data'!F178)))</f>
        <v/>
      </c>
      <c r="CB184" s="330" t="str">
        <f ca="true">+IF(OFFSET('Water Data'!$G$27,0,10*ROW('Water Data'!G178))="","",OFFSET('Water Data'!$G$27,0,10*ROW('Water Data'!G178)))</f>
        <v/>
      </c>
      <c r="CC184" s="330" t="str">
        <f ca="true">+IF(OFFSET('Water Data'!$G$28,0,10*ROW('Water Data'!G178))="","",OFFSET('Water Data'!$G$28,0,10*ROW('Water Data'!G178)))</f>
        <v/>
      </c>
      <c r="CD184" s="330" t="str">
        <f ca="true">+IF(OFFSET('Water Data'!$G$29,0,10*ROW('Water Data'!G178))="","",OFFSET('Water Data'!$G$29,0,10*ROW('Water Data'!G178)))</f>
        <v/>
      </c>
      <c r="CE184" s="330" t="str">
        <f ca="true">+IF(OFFSET('Water Data'!$H$27,0,10*ROW('Water Data'!H178))="","",OFFSET('Water Data'!$H$27,0,10*ROW('Water Data'!H178)))</f>
        <v/>
      </c>
      <c r="CF184" s="330" t="str">
        <f ca="true">+IF(OFFSET('Water Data'!$H$28,0,10*ROW('Water Data'!H178))="","",OFFSET('Water Data'!$H$28,0,10*ROW('Water Data'!H178)))</f>
        <v/>
      </c>
      <c r="CG184" s="330" t="str">
        <f ca="true">+IF(OFFSET('Water Data'!$H$29,0,10*ROW('Water Data'!H178))="","",OFFSET('Water Data'!$H$29,0,10*ROW('Water Data'!H178)))</f>
        <v/>
      </c>
      <c r="CH184" s="330" t="str">
        <f ca="true">+IF(OFFSET('Water Data'!$I$27,0,10*ROW('Water Data'!I178))="","",OFFSET('Water Data'!$I$27,0,10*ROW('Water Data'!I178)))</f>
        <v/>
      </c>
      <c r="CI184" s="330" t="str">
        <f ca="true">+IF(OFFSET('Water Data'!$I$28,0,10*ROW('Water Data'!I178))="","",OFFSET('Water Data'!$I$28,0,10*ROW('Water Data'!I178)))</f>
        <v/>
      </c>
      <c r="CJ184" s="330" t="str">
        <f ca="true">+IF(OFFSET('Water Data'!$I$29,0,10*ROW('Water Data'!I178))="","",OFFSET('Water Data'!$I$29,0,10*ROW('Water Data'!I178)))</f>
        <v/>
      </c>
      <c r="CK184" s="330" t="str">
        <f ca="true">+IF(OFFSET('Sanitation Data'!$D$28,0,10*ROW('Sanitation Data'!D178))="","",OFFSET('Sanitation Data'!$D$28,0,10*ROW('Sanitation Data'!D178)))</f>
        <v/>
      </c>
      <c r="CL184" s="330" t="str">
        <f ca="true">+IF(OFFSET('Sanitation Data'!$D$29,0,10*ROW('Sanitation Data'!D178))="","",OFFSET('Sanitation Data'!$D$29,0,10*ROW('Sanitation Data'!D178)))</f>
        <v/>
      </c>
      <c r="CM184" s="330" t="str">
        <f ca="true">+IF(OFFSET('Sanitation Data'!$D$30,0,10*ROW('Sanitation Data'!D178))="","",OFFSET('Sanitation Data'!$D$30,0,10*ROW('Sanitation Data'!D178)))</f>
        <v/>
      </c>
      <c r="CN184" s="330" t="str">
        <f ca="true">+IF(OFFSET('Sanitation Data'!$D$31,0,10*ROW('Sanitation Data'!D178))="","",OFFSET('Sanitation Data'!$D$31,0,10*ROW('Sanitation Data'!D178)))</f>
        <v/>
      </c>
      <c r="CO184" s="330" t="str">
        <f ca="true">+IF(OFFSET('Sanitation Data'!$D$32,0,10*ROW('Sanitation Data'!D178))="","",OFFSET('Sanitation Data'!$D$32,0,10*ROW('Sanitation Data'!D178)))</f>
        <v/>
      </c>
      <c r="CP184" s="330" t="str">
        <f ca="true">+IF(OFFSET('Sanitation Data'!$E$28,0,10*ROW('Sanitation Data'!E178))="","",OFFSET('Sanitation Data'!$E$28,0,10*ROW('Sanitation Data'!E178)))</f>
        <v/>
      </c>
      <c r="CQ184" s="330" t="str">
        <f ca="true">+IF(OFFSET('Sanitation Data'!$E$29,0,10*ROW('Sanitation Data'!E178))="","",OFFSET('Sanitation Data'!$E$29,0,10*ROW('Sanitation Data'!E178)))</f>
        <v/>
      </c>
      <c r="CR184" s="330" t="str">
        <f ca="true">+IF(OFFSET('Sanitation Data'!$E$30,0,10*ROW('Sanitation Data'!E178))="","",OFFSET('Sanitation Data'!$E$30,0,10*ROW('Sanitation Data'!E178)))</f>
        <v/>
      </c>
      <c r="CS184" s="330" t="str">
        <f ca="true">+IF(OFFSET('Sanitation Data'!$E$31,0,10*ROW('Sanitation Data'!E178))="","",OFFSET('Sanitation Data'!$E$31,0,10*ROW('Sanitation Data'!E178)))</f>
        <v/>
      </c>
      <c r="CT184" s="330" t="str">
        <f ca="true">+IF(OFFSET('Sanitation Data'!$E$32,0,10*ROW('Sanitation Data'!E178))="","",OFFSET('Sanitation Data'!$E$32,0,10*ROW('Sanitation Data'!E178)))</f>
        <v/>
      </c>
      <c r="CU184" s="330" t="str">
        <f ca="true">+IF(OFFSET('Sanitation Data'!$F$28,0,10*ROW('Sanitation Data'!F178))="","",OFFSET('Sanitation Data'!$F$28,0,10*ROW('Sanitation Data'!F178)))</f>
        <v/>
      </c>
      <c r="CV184" s="330" t="str">
        <f ca="true">+IF(OFFSET('Sanitation Data'!$F$29,0,10*ROW('Sanitation Data'!F178))="","",OFFSET('Sanitation Data'!$F$29,0,10*ROW('Sanitation Data'!F178)))</f>
        <v/>
      </c>
      <c r="CW184" s="330" t="str">
        <f ca="true">+IF(OFFSET('Sanitation Data'!$F$30,0,10*ROW('Sanitation Data'!F178))="","",OFFSET('Sanitation Data'!$F$30,0,10*ROW('Sanitation Data'!F178)))</f>
        <v/>
      </c>
      <c r="CX184" s="330" t="str">
        <f ca="true">+IF(OFFSET('Sanitation Data'!$F$31,0,10*ROW('Sanitation Data'!F178))="","",OFFSET('Sanitation Data'!$F$31,0,10*ROW('Sanitation Data'!F178)))</f>
        <v/>
      </c>
      <c r="CY184" s="330" t="str">
        <f ca="true">+IF(OFFSET('Sanitation Data'!$F$32,0,10*ROW('Sanitation Data'!F178))="","",OFFSET('Sanitation Data'!$F$32,0,10*ROW('Sanitation Data'!F178)))</f>
        <v/>
      </c>
      <c r="CZ184" s="330" t="str">
        <f ca="true">+IF(OFFSET('Sanitation Data'!$G$28,0,10*ROW('Sanitation Data'!G178))="","",OFFSET('Sanitation Data'!$G$28,0,10*ROW('Sanitation Data'!G178)))</f>
        <v/>
      </c>
      <c r="DA184" s="330" t="str">
        <f ca="true">+IF(OFFSET('Sanitation Data'!$G$29,0,10*ROW('Sanitation Data'!G178))="","",OFFSET('Sanitation Data'!$G$29,0,10*ROW('Sanitation Data'!G178)))</f>
        <v/>
      </c>
      <c r="DB184" s="330" t="str">
        <f ca="true">+IF(OFFSET('Sanitation Data'!$G$30,0,10*ROW('Sanitation Data'!G178))="","",OFFSET('Sanitation Data'!$G$30,0,10*ROW('Sanitation Data'!G178)))</f>
        <v/>
      </c>
      <c r="DC184" s="330" t="str">
        <f ca="true">+IF(OFFSET('Sanitation Data'!$G$31,0,10*ROW('Sanitation Data'!G178))="","",OFFSET('Sanitation Data'!$G$31,0,10*ROW('Sanitation Data'!G178)))</f>
        <v/>
      </c>
      <c r="DD184" s="330" t="str">
        <f ca="true">+IF(OFFSET('Sanitation Data'!$G$32,0,10*ROW('Sanitation Data'!G178))="","",OFFSET('Sanitation Data'!$G$32,0,10*ROW('Sanitation Data'!G178)))</f>
        <v/>
      </c>
      <c r="DE184" s="330" t="str">
        <f ca="true">+IF(OFFSET('Sanitation Data'!$H$28,0,10*ROW('Sanitation Data'!H178))="","",OFFSET('Sanitation Data'!$H$28,0,10*ROW('Sanitation Data'!H178)))</f>
        <v/>
      </c>
      <c r="DF184" s="330" t="str">
        <f ca="true">+IF(OFFSET('Sanitation Data'!$H$29,0,10*ROW('Sanitation Data'!H178))="","",OFFSET('Sanitation Data'!$H$29,0,10*ROW('Sanitation Data'!H178)))</f>
        <v/>
      </c>
      <c r="DG184" s="330" t="str">
        <f ca="true">+IF(OFFSET('Sanitation Data'!$H$30,0,10*ROW('Sanitation Data'!H178))="","",OFFSET('Sanitation Data'!$H$30,0,10*ROW('Sanitation Data'!H178)))</f>
        <v/>
      </c>
      <c r="DH184" s="330" t="str">
        <f ca="true">+IF(OFFSET('Sanitation Data'!$H$31,0,10*ROW('Sanitation Data'!H178))="","",OFFSET('Sanitation Data'!$H$31,0,10*ROW('Sanitation Data'!H178)))</f>
        <v/>
      </c>
      <c r="DI184" s="330" t="str">
        <f ca="true">+IF(OFFSET('Sanitation Data'!$H$32,0,10*ROW('Sanitation Data'!H178))="","",OFFSET('Sanitation Data'!$H$32,0,10*ROW('Sanitation Data'!H178)))</f>
        <v/>
      </c>
      <c r="DJ184" s="330" t="str">
        <f ca="true">+IF(OFFSET('Sanitation Data'!$I$28,0,10*ROW('Sanitation Data'!I178))="","",OFFSET('Sanitation Data'!$I$28,0,10*ROW('Sanitation Data'!I178)))</f>
        <v/>
      </c>
      <c r="DK184" s="330" t="str">
        <f ca="true">+IF(OFFSET('Sanitation Data'!$I$29,0,10*ROW('Sanitation Data'!I178))="","",OFFSET('Sanitation Data'!$I$29,0,10*ROW('Sanitation Data'!I178)))</f>
        <v/>
      </c>
      <c r="DL184" s="330" t="str">
        <f ca="true">+IF(OFFSET('Sanitation Data'!$I$30,0,10*ROW('Sanitation Data'!I178))="","",OFFSET('Sanitation Data'!$I$30,0,10*ROW('Sanitation Data'!I178)))</f>
        <v/>
      </c>
      <c r="DM184" s="330" t="str">
        <f ca="true">+IF(OFFSET('Sanitation Data'!$I$31,0,10*ROW('Sanitation Data'!I178))="","",OFFSET('Sanitation Data'!$I$31,0,10*ROW('Sanitation Data'!I178)))</f>
        <v/>
      </c>
      <c r="DN184" s="330" t="str">
        <f ca="true">+IF(OFFSET('Sanitation Data'!$I$32,0,10*ROW('Sanitation Data'!I178))="","",OFFSET('Sanitation Data'!$I$32,0,10*ROW('Sanitation Data'!I178)))</f>
        <v/>
      </c>
      <c r="DO184" s="330" t="str">
        <f ca="true">+IF(OFFSET('Hygiene Data'!$D$11,0,10*ROW('Hygiene Data'!D178))="","",OFFSET('Hygiene Data'!$D$11,0,10*ROW('Hygiene Data'!D178)))</f>
        <v/>
      </c>
      <c r="DP184" s="330" t="str">
        <f ca="true">+IF(OFFSET('Hygiene Data'!$D$12,0,10*ROW('Hygiene Data'!D178))="","",OFFSET('Hygiene Data'!$D$12,0,10*ROW('Hygiene Data'!D178)))</f>
        <v/>
      </c>
      <c r="DQ184" s="330" t="str">
        <f ca="true">+IF(OFFSET('Hygiene Data'!$D$13,0,10*ROW('Hygiene Data'!D178))="","",OFFSET('Hygiene Data'!$D$13,0,10*ROW('Hygiene Data'!D178)))</f>
        <v/>
      </c>
      <c r="DR184" s="330" t="str">
        <f ca="true">+IF(OFFSET('Hygiene Data'!$E$11,0,10*ROW('Hygiene Data'!E178))="","",OFFSET('Hygiene Data'!$E$11,0,10*ROW('Hygiene Data'!E178)))</f>
        <v/>
      </c>
      <c r="DS184" s="330" t="str">
        <f ca="true">+IF(OFFSET('Hygiene Data'!$E$12,0,10*ROW('Hygiene Data'!E178))="","",OFFSET('Hygiene Data'!$E$12,0,10*ROW('Hygiene Data'!E178)))</f>
        <v/>
      </c>
      <c r="DT184" s="330" t="str">
        <f ca="true">+IF(OFFSET('Hygiene Data'!$E$13,0,10*ROW('Hygiene Data'!E178))="","",OFFSET('Hygiene Data'!$E$13,0,10*ROW('Hygiene Data'!E178)))</f>
        <v/>
      </c>
      <c r="DU184" s="330" t="str">
        <f ca="true">+IF(OFFSET('Hygiene Data'!$F$11,0,10*ROW('Hygiene Data'!F178))="","",OFFSET('Hygiene Data'!$F$11,0,10*ROW('Hygiene Data'!F178)))</f>
        <v/>
      </c>
      <c r="DV184" s="330" t="str">
        <f ca="true">+IF(OFFSET('Hygiene Data'!$F$12,0,10*ROW('Hygiene Data'!F178))="","",OFFSET('Hygiene Data'!$F$12,0,10*ROW('Hygiene Data'!F178)))</f>
        <v/>
      </c>
      <c r="DW184" s="330" t="str">
        <f ca="true">+IF(OFFSET('Hygiene Data'!$F$13,0,10*ROW('Hygiene Data'!F178))="","",OFFSET('Hygiene Data'!$F$13,0,10*ROW('Hygiene Data'!F178)))</f>
        <v/>
      </c>
      <c r="DX184" s="330" t="str">
        <f ca="true">+IF(OFFSET('Hygiene Data'!$G$11,0,10*ROW('Hygiene Data'!G178))="","",OFFSET('Hygiene Data'!$G$11,0,10*ROW('Hygiene Data'!G178)))</f>
        <v/>
      </c>
      <c r="DY184" s="330" t="str">
        <f ca="true">+IF(OFFSET('Hygiene Data'!$G$12,0,10*ROW('Hygiene Data'!G178))="","",OFFSET('Hygiene Data'!$G$12,0,10*ROW('Hygiene Data'!G178)))</f>
        <v/>
      </c>
      <c r="DZ184" s="330" t="str">
        <f ca="true">+IF(OFFSET('Hygiene Data'!$G$13,0,10*ROW('Hygiene Data'!G178))="","",OFFSET('Hygiene Data'!$G$13,0,10*ROW('Hygiene Data'!G178)))</f>
        <v/>
      </c>
      <c r="EA184" s="330" t="str">
        <f ca="true">+IF(OFFSET('Hygiene Data'!$H$11,0,10*ROW('Hygiene Data'!H178))="","",OFFSET('Hygiene Data'!$H$11,0,10*ROW('Hygiene Data'!H178)))</f>
        <v/>
      </c>
      <c r="EB184" s="330" t="str">
        <f ca="true">+IF(OFFSET('Hygiene Data'!$H$12,0,10*ROW('Hygiene Data'!H178))="","",OFFSET('Hygiene Data'!$H$12,0,10*ROW('Hygiene Data'!H178)))</f>
        <v/>
      </c>
      <c r="EC184" s="330" t="str">
        <f ca="true">+IF(OFFSET('Hygiene Data'!$H$13,0,10*ROW('Hygiene Data'!H178))="","",OFFSET('Hygiene Data'!$H$13,0,10*ROW('Hygiene Data'!H178)))</f>
        <v/>
      </c>
      <c r="ED184" s="330" t="str">
        <f ca="true">+IF(OFFSET('Hygiene Data'!$I$11,0,10*ROW('Hygiene Data'!I178))="","",OFFSET('Hygiene Data'!$I$11,0,10*ROW('Hygiene Data'!I178)))</f>
        <v/>
      </c>
      <c r="EE184" s="330" t="str">
        <f ca="true">+IF(OFFSET('Hygiene Data'!$I$12,0,10*ROW('Hygiene Data'!I178))="","",OFFSET('Hygiene Data'!$I$12,0,10*ROW('Hygiene Data'!I178)))</f>
        <v/>
      </c>
      <c r="EF184" s="33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90"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30"/>
      <c r="BS185" s="330" t="str">
        <f ca="true">+IF(OFFSET('Water Data'!$D$27,0,10*ROW('Water Data'!D179))="","",OFFSET('Water Data'!$D$27,0,10*ROW('Water Data'!D179)))</f>
        <v/>
      </c>
      <c r="BT185" s="330" t="str">
        <f ca="true">+IF(OFFSET('Water Data'!$D$28,0,10*ROW('Water Data'!D179))="","",OFFSET('Water Data'!$D$28,0,10*ROW('Water Data'!D179)))</f>
        <v/>
      </c>
      <c r="BU185" s="330" t="str">
        <f ca="true">+IF(OFFSET('Water Data'!$D$29,0,10*ROW('Water Data'!D179))="","",OFFSET('Water Data'!$D$29,0,10*ROW('Water Data'!D179)))</f>
        <v/>
      </c>
      <c r="BV185" s="330" t="str">
        <f ca="true">+IF(OFFSET('Water Data'!$E$27,0,10*ROW('Water Data'!E179))="","",OFFSET('Water Data'!$E$27,0,10*ROW('Water Data'!E179)))</f>
        <v/>
      </c>
      <c r="BW185" s="330" t="str">
        <f ca="true">+IF(OFFSET('Water Data'!$E$28,0,10*ROW('Water Data'!E179))="","",OFFSET('Water Data'!$E$28,0,10*ROW('Water Data'!E179)))</f>
        <v/>
      </c>
      <c r="BX185" s="330" t="str">
        <f ca="true">+IF(OFFSET('Water Data'!$E$29,0,10*ROW('Water Data'!E179))="","",OFFSET('Water Data'!$E$29,0,10*ROW('Water Data'!E179)))</f>
        <v/>
      </c>
      <c r="BY185" s="330" t="str">
        <f ca="true">+IF(OFFSET('Water Data'!$F$27,0,10*ROW('Water Data'!F179))="","",OFFSET('Water Data'!$F$27,0,10*ROW('Water Data'!F179)))</f>
        <v/>
      </c>
      <c r="BZ185" s="330" t="str">
        <f ca="true">+IF(OFFSET('Water Data'!$F$28,0,10*ROW('Water Data'!F179))="","",OFFSET('Water Data'!$F$28,0,10*ROW('Water Data'!F179)))</f>
        <v/>
      </c>
      <c r="CA185" s="330" t="str">
        <f ca="true">+IF(OFFSET('Water Data'!$F$29,0,10*ROW('Water Data'!F179))="","",OFFSET('Water Data'!$F$29,0,10*ROW('Water Data'!F179)))</f>
        <v/>
      </c>
      <c r="CB185" s="330" t="str">
        <f ca="true">+IF(OFFSET('Water Data'!$G$27,0,10*ROW('Water Data'!G179))="","",OFFSET('Water Data'!$G$27,0,10*ROW('Water Data'!G179)))</f>
        <v/>
      </c>
      <c r="CC185" s="330" t="str">
        <f ca="true">+IF(OFFSET('Water Data'!$G$28,0,10*ROW('Water Data'!G179))="","",OFFSET('Water Data'!$G$28,0,10*ROW('Water Data'!G179)))</f>
        <v/>
      </c>
      <c r="CD185" s="330" t="str">
        <f ca="true">+IF(OFFSET('Water Data'!$G$29,0,10*ROW('Water Data'!G179))="","",OFFSET('Water Data'!$G$29,0,10*ROW('Water Data'!G179)))</f>
        <v/>
      </c>
      <c r="CE185" s="330" t="str">
        <f ca="true">+IF(OFFSET('Water Data'!$H$27,0,10*ROW('Water Data'!H179))="","",OFFSET('Water Data'!$H$27,0,10*ROW('Water Data'!H179)))</f>
        <v/>
      </c>
      <c r="CF185" s="330" t="str">
        <f ca="true">+IF(OFFSET('Water Data'!$H$28,0,10*ROW('Water Data'!H179))="","",OFFSET('Water Data'!$H$28,0,10*ROW('Water Data'!H179)))</f>
        <v/>
      </c>
      <c r="CG185" s="330" t="str">
        <f ca="true">+IF(OFFSET('Water Data'!$H$29,0,10*ROW('Water Data'!H179))="","",OFFSET('Water Data'!$H$29,0,10*ROW('Water Data'!H179)))</f>
        <v/>
      </c>
      <c r="CH185" s="330" t="str">
        <f ca="true">+IF(OFFSET('Water Data'!$I$27,0,10*ROW('Water Data'!I179))="","",OFFSET('Water Data'!$I$27,0,10*ROW('Water Data'!I179)))</f>
        <v/>
      </c>
      <c r="CI185" s="330" t="str">
        <f ca="true">+IF(OFFSET('Water Data'!$I$28,0,10*ROW('Water Data'!I179))="","",OFFSET('Water Data'!$I$28,0,10*ROW('Water Data'!I179)))</f>
        <v/>
      </c>
      <c r="CJ185" s="330" t="str">
        <f ca="true">+IF(OFFSET('Water Data'!$I$29,0,10*ROW('Water Data'!I179))="","",OFFSET('Water Data'!$I$29,0,10*ROW('Water Data'!I179)))</f>
        <v/>
      </c>
      <c r="CK185" s="330" t="str">
        <f ca="true">+IF(OFFSET('Sanitation Data'!$D$28,0,10*ROW('Sanitation Data'!D179))="","",OFFSET('Sanitation Data'!$D$28,0,10*ROW('Sanitation Data'!D179)))</f>
        <v/>
      </c>
      <c r="CL185" s="330" t="str">
        <f ca="true">+IF(OFFSET('Sanitation Data'!$D$29,0,10*ROW('Sanitation Data'!D179))="","",OFFSET('Sanitation Data'!$D$29,0,10*ROW('Sanitation Data'!D179)))</f>
        <v/>
      </c>
      <c r="CM185" s="330" t="str">
        <f ca="true">+IF(OFFSET('Sanitation Data'!$D$30,0,10*ROW('Sanitation Data'!D179))="","",OFFSET('Sanitation Data'!$D$30,0,10*ROW('Sanitation Data'!D179)))</f>
        <v/>
      </c>
      <c r="CN185" s="330" t="str">
        <f ca="true">+IF(OFFSET('Sanitation Data'!$D$31,0,10*ROW('Sanitation Data'!D179))="","",OFFSET('Sanitation Data'!$D$31,0,10*ROW('Sanitation Data'!D179)))</f>
        <v/>
      </c>
      <c r="CO185" s="330" t="str">
        <f ca="true">+IF(OFFSET('Sanitation Data'!$D$32,0,10*ROW('Sanitation Data'!D179))="","",OFFSET('Sanitation Data'!$D$32,0,10*ROW('Sanitation Data'!D179)))</f>
        <v/>
      </c>
      <c r="CP185" s="330" t="str">
        <f ca="true">+IF(OFFSET('Sanitation Data'!$E$28,0,10*ROW('Sanitation Data'!E179))="","",OFFSET('Sanitation Data'!$E$28,0,10*ROW('Sanitation Data'!E179)))</f>
        <v/>
      </c>
      <c r="CQ185" s="330" t="str">
        <f ca="true">+IF(OFFSET('Sanitation Data'!$E$29,0,10*ROW('Sanitation Data'!E179))="","",OFFSET('Sanitation Data'!$E$29,0,10*ROW('Sanitation Data'!E179)))</f>
        <v/>
      </c>
      <c r="CR185" s="330" t="str">
        <f ca="true">+IF(OFFSET('Sanitation Data'!$E$30,0,10*ROW('Sanitation Data'!E179))="","",OFFSET('Sanitation Data'!$E$30,0,10*ROW('Sanitation Data'!E179)))</f>
        <v/>
      </c>
      <c r="CS185" s="330" t="str">
        <f ca="true">+IF(OFFSET('Sanitation Data'!$E$31,0,10*ROW('Sanitation Data'!E179))="","",OFFSET('Sanitation Data'!$E$31,0,10*ROW('Sanitation Data'!E179)))</f>
        <v/>
      </c>
      <c r="CT185" s="330" t="str">
        <f ca="true">+IF(OFFSET('Sanitation Data'!$E$32,0,10*ROW('Sanitation Data'!E179))="","",OFFSET('Sanitation Data'!$E$32,0,10*ROW('Sanitation Data'!E179)))</f>
        <v/>
      </c>
      <c r="CU185" s="330" t="str">
        <f ca="true">+IF(OFFSET('Sanitation Data'!$F$28,0,10*ROW('Sanitation Data'!F179))="","",OFFSET('Sanitation Data'!$F$28,0,10*ROW('Sanitation Data'!F179)))</f>
        <v/>
      </c>
      <c r="CV185" s="330" t="str">
        <f ca="true">+IF(OFFSET('Sanitation Data'!$F$29,0,10*ROW('Sanitation Data'!F179))="","",OFFSET('Sanitation Data'!$F$29,0,10*ROW('Sanitation Data'!F179)))</f>
        <v/>
      </c>
      <c r="CW185" s="330" t="str">
        <f ca="true">+IF(OFFSET('Sanitation Data'!$F$30,0,10*ROW('Sanitation Data'!F179))="","",OFFSET('Sanitation Data'!$F$30,0,10*ROW('Sanitation Data'!F179)))</f>
        <v/>
      </c>
      <c r="CX185" s="330" t="str">
        <f ca="true">+IF(OFFSET('Sanitation Data'!$F$31,0,10*ROW('Sanitation Data'!F179))="","",OFFSET('Sanitation Data'!$F$31,0,10*ROW('Sanitation Data'!F179)))</f>
        <v/>
      </c>
      <c r="CY185" s="330" t="str">
        <f ca="true">+IF(OFFSET('Sanitation Data'!$F$32,0,10*ROW('Sanitation Data'!F179))="","",OFFSET('Sanitation Data'!$F$32,0,10*ROW('Sanitation Data'!F179)))</f>
        <v/>
      </c>
      <c r="CZ185" s="330" t="str">
        <f ca="true">+IF(OFFSET('Sanitation Data'!$G$28,0,10*ROW('Sanitation Data'!G179))="","",OFFSET('Sanitation Data'!$G$28,0,10*ROW('Sanitation Data'!G179)))</f>
        <v/>
      </c>
      <c r="DA185" s="330" t="str">
        <f ca="true">+IF(OFFSET('Sanitation Data'!$G$29,0,10*ROW('Sanitation Data'!G179))="","",OFFSET('Sanitation Data'!$G$29,0,10*ROW('Sanitation Data'!G179)))</f>
        <v/>
      </c>
      <c r="DB185" s="330" t="str">
        <f ca="true">+IF(OFFSET('Sanitation Data'!$G$30,0,10*ROW('Sanitation Data'!G179))="","",OFFSET('Sanitation Data'!$G$30,0,10*ROW('Sanitation Data'!G179)))</f>
        <v/>
      </c>
      <c r="DC185" s="330" t="str">
        <f ca="true">+IF(OFFSET('Sanitation Data'!$G$31,0,10*ROW('Sanitation Data'!G179))="","",OFFSET('Sanitation Data'!$G$31,0,10*ROW('Sanitation Data'!G179)))</f>
        <v/>
      </c>
      <c r="DD185" s="330" t="str">
        <f ca="true">+IF(OFFSET('Sanitation Data'!$G$32,0,10*ROW('Sanitation Data'!G179))="","",OFFSET('Sanitation Data'!$G$32,0,10*ROW('Sanitation Data'!G179)))</f>
        <v/>
      </c>
      <c r="DE185" s="330" t="str">
        <f ca="true">+IF(OFFSET('Sanitation Data'!$H$28,0,10*ROW('Sanitation Data'!H179))="","",OFFSET('Sanitation Data'!$H$28,0,10*ROW('Sanitation Data'!H179)))</f>
        <v/>
      </c>
      <c r="DF185" s="330" t="str">
        <f ca="true">+IF(OFFSET('Sanitation Data'!$H$29,0,10*ROW('Sanitation Data'!H179))="","",OFFSET('Sanitation Data'!$H$29,0,10*ROW('Sanitation Data'!H179)))</f>
        <v/>
      </c>
      <c r="DG185" s="330" t="str">
        <f ca="true">+IF(OFFSET('Sanitation Data'!$H$30,0,10*ROW('Sanitation Data'!H179))="","",OFFSET('Sanitation Data'!$H$30,0,10*ROW('Sanitation Data'!H179)))</f>
        <v/>
      </c>
      <c r="DH185" s="330" t="str">
        <f ca="true">+IF(OFFSET('Sanitation Data'!$H$31,0,10*ROW('Sanitation Data'!H179))="","",OFFSET('Sanitation Data'!$H$31,0,10*ROW('Sanitation Data'!H179)))</f>
        <v/>
      </c>
      <c r="DI185" s="330" t="str">
        <f ca="true">+IF(OFFSET('Sanitation Data'!$H$32,0,10*ROW('Sanitation Data'!H179))="","",OFFSET('Sanitation Data'!$H$32,0,10*ROW('Sanitation Data'!H179)))</f>
        <v/>
      </c>
      <c r="DJ185" s="330" t="str">
        <f ca="true">+IF(OFFSET('Sanitation Data'!$I$28,0,10*ROW('Sanitation Data'!I179))="","",OFFSET('Sanitation Data'!$I$28,0,10*ROW('Sanitation Data'!I179)))</f>
        <v/>
      </c>
      <c r="DK185" s="330" t="str">
        <f ca="true">+IF(OFFSET('Sanitation Data'!$I$29,0,10*ROW('Sanitation Data'!I179))="","",OFFSET('Sanitation Data'!$I$29,0,10*ROW('Sanitation Data'!I179)))</f>
        <v/>
      </c>
      <c r="DL185" s="330" t="str">
        <f ca="true">+IF(OFFSET('Sanitation Data'!$I$30,0,10*ROW('Sanitation Data'!I179))="","",OFFSET('Sanitation Data'!$I$30,0,10*ROW('Sanitation Data'!I179)))</f>
        <v/>
      </c>
      <c r="DM185" s="330" t="str">
        <f ca="true">+IF(OFFSET('Sanitation Data'!$I$31,0,10*ROW('Sanitation Data'!I179))="","",OFFSET('Sanitation Data'!$I$31,0,10*ROW('Sanitation Data'!I179)))</f>
        <v/>
      </c>
      <c r="DN185" s="330" t="str">
        <f ca="true">+IF(OFFSET('Sanitation Data'!$I$32,0,10*ROW('Sanitation Data'!I179))="","",OFFSET('Sanitation Data'!$I$32,0,10*ROW('Sanitation Data'!I179)))</f>
        <v/>
      </c>
      <c r="DO185" s="330" t="str">
        <f ca="true">+IF(OFFSET('Hygiene Data'!$D$11,0,10*ROW('Hygiene Data'!D179))="","",OFFSET('Hygiene Data'!$D$11,0,10*ROW('Hygiene Data'!D179)))</f>
        <v/>
      </c>
      <c r="DP185" s="330" t="str">
        <f ca="true">+IF(OFFSET('Hygiene Data'!$D$12,0,10*ROW('Hygiene Data'!D179))="","",OFFSET('Hygiene Data'!$D$12,0,10*ROW('Hygiene Data'!D179)))</f>
        <v/>
      </c>
      <c r="DQ185" s="330" t="str">
        <f ca="true">+IF(OFFSET('Hygiene Data'!$D$13,0,10*ROW('Hygiene Data'!D179))="","",OFFSET('Hygiene Data'!$D$13,0,10*ROW('Hygiene Data'!D179)))</f>
        <v/>
      </c>
      <c r="DR185" s="330" t="str">
        <f ca="true">+IF(OFFSET('Hygiene Data'!$E$11,0,10*ROW('Hygiene Data'!E179))="","",OFFSET('Hygiene Data'!$E$11,0,10*ROW('Hygiene Data'!E179)))</f>
        <v/>
      </c>
      <c r="DS185" s="330" t="str">
        <f ca="true">+IF(OFFSET('Hygiene Data'!$E$12,0,10*ROW('Hygiene Data'!E179))="","",OFFSET('Hygiene Data'!$E$12,0,10*ROW('Hygiene Data'!E179)))</f>
        <v/>
      </c>
      <c r="DT185" s="330" t="str">
        <f ca="true">+IF(OFFSET('Hygiene Data'!$E$13,0,10*ROW('Hygiene Data'!E179))="","",OFFSET('Hygiene Data'!$E$13,0,10*ROW('Hygiene Data'!E179)))</f>
        <v/>
      </c>
      <c r="DU185" s="330" t="str">
        <f ca="true">+IF(OFFSET('Hygiene Data'!$F$11,0,10*ROW('Hygiene Data'!F179))="","",OFFSET('Hygiene Data'!$F$11,0,10*ROW('Hygiene Data'!F179)))</f>
        <v/>
      </c>
      <c r="DV185" s="330" t="str">
        <f ca="true">+IF(OFFSET('Hygiene Data'!$F$12,0,10*ROW('Hygiene Data'!F179))="","",OFFSET('Hygiene Data'!$F$12,0,10*ROW('Hygiene Data'!F179)))</f>
        <v/>
      </c>
      <c r="DW185" s="330" t="str">
        <f ca="true">+IF(OFFSET('Hygiene Data'!$F$13,0,10*ROW('Hygiene Data'!F179))="","",OFFSET('Hygiene Data'!$F$13,0,10*ROW('Hygiene Data'!F179)))</f>
        <v/>
      </c>
      <c r="DX185" s="330" t="str">
        <f ca="true">+IF(OFFSET('Hygiene Data'!$G$11,0,10*ROW('Hygiene Data'!G179))="","",OFFSET('Hygiene Data'!$G$11,0,10*ROW('Hygiene Data'!G179)))</f>
        <v/>
      </c>
      <c r="DY185" s="330" t="str">
        <f ca="true">+IF(OFFSET('Hygiene Data'!$G$12,0,10*ROW('Hygiene Data'!G179))="","",OFFSET('Hygiene Data'!$G$12,0,10*ROW('Hygiene Data'!G179)))</f>
        <v/>
      </c>
      <c r="DZ185" s="330" t="str">
        <f ca="true">+IF(OFFSET('Hygiene Data'!$G$13,0,10*ROW('Hygiene Data'!G179))="","",OFFSET('Hygiene Data'!$G$13,0,10*ROW('Hygiene Data'!G179)))</f>
        <v/>
      </c>
      <c r="EA185" s="330" t="str">
        <f ca="true">+IF(OFFSET('Hygiene Data'!$H$11,0,10*ROW('Hygiene Data'!H179))="","",OFFSET('Hygiene Data'!$H$11,0,10*ROW('Hygiene Data'!H179)))</f>
        <v/>
      </c>
      <c r="EB185" s="330" t="str">
        <f ca="true">+IF(OFFSET('Hygiene Data'!$H$12,0,10*ROW('Hygiene Data'!H179))="","",OFFSET('Hygiene Data'!$H$12,0,10*ROW('Hygiene Data'!H179)))</f>
        <v/>
      </c>
      <c r="EC185" s="330" t="str">
        <f ca="true">+IF(OFFSET('Hygiene Data'!$H$13,0,10*ROW('Hygiene Data'!H179))="","",OFFSET('Hygiene Data'!$H$13,0,10*ROW('Hygiene Data'!H179)))</f>
        <v/>
      </c>
      <c r="ED185" s="330" t="str">
        <f ca="true">+IF(OFFSET('Hygiene Data'!$I$11,0,10*ROW('Hygiene Data'!I179))="","",OFFSET('Hygiene Data'!$I$11,0,10*ROW('Hygiene Data'!I179)))</f>
        <v/>
      </c>
      <c r="EE185" s="330" t="str">
        <f ca="true">+IF(OFFSET('Hygiene Data'!$I$12,0,10*ROW('Hygiene Data'!I179))="","",OFFSET('Hygiene Data'!$I$12,0,10*ROW('Hygiene Data'!I179)))</f>
        <v/>
      </c>
      <c r="EF185" s="33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90"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30"/>
      <c r="BS186" s="330" t="str">
        <f ca="true">+IF(OFFSET('Water Data'!$D$27,0,10*ROW('Water Data'!D180))="","",OFFSET('Water Data'!$D$27,0,10*ROW('Water Data'!D180)))</f>
        <v/>
      </c>
      <c r="BT186" s="330" t="str">
        <f ca="true">+IF(OFFSET('Water Data'!$D$28,0,10*ROW('Water Data'!D180))="","",OFFSET('Water Data'!$D$28,0,10*ROW('Water Data'!D180)))</f>
        <v/>
      </c>
      <c r="BU186" s="330" t="str">
        <f ca="true">+IF(OFFSET('Water Data'!$D$29,0,10*ROW('Water Data'!D180))="","",OFFSET('Water Data'!$D$29,0,10*ROW('Water Data'!D180)))</f>
        <v/>
      </c>
      <c r="BV186" s="330" t="str">
        <f ca="true">+IF(OFFSET('Water Data'!$E$27,0,10*ROW('Water Data'!E180))="","",OFFSET('Water Data'!$E$27,0,10*ROW('Water Data'!E180)))</f>
        <v/>
      </c>
      <c r="BW186" s="330" t="str">
        <f ca="true">+IF(OFFSET('Water Data'!$E$28,0,10*ROW('Water Data'!E180))="","",OFFSET('Water Data'!$E$28,0,10*ROW('Water Data'!E180)))</f>
        <v/>
      </c>
      <c r="BX186" s="330" t="str">
        <f ca="true">+IF(OFFSET('Water Data'!$E$29,0,10*ROW('Water Data'!E180))="","",OFFSET('Water Data'!$E$29,0,10*ROW('Water Data'!E180)))</f>
        <v/>
      </c>
      <c r="BY186" s="330" t="str">
        <f ca="true">+IF(OFFSET('Water Data'!$F$27,0,10*ROW('Water Data'!F180))="","",OFFSET('Water Data'!$F$27,0,10*ROW('Water Data'!F180)))</f>
        <v/>
      </c>
      <c r="BZ186" s="330" t="str">
        <f ca="true">+IF(OFFSET('Water Data'!$F$28,0,10*ROW('Water Data'!F180))="","",OFFSET('Water Data'!$F$28,0,10*ROW('Water Data'!F180)))</f>
        <v/>
      </c>
      <c r="CA186" s="330" t="str">
        <f ca="true">+IF(OFFSET('Water Data'!$F$29,0,10*ROW('Water Data'!F180))="","",OFFSET('Water Data'!$F$29,0,10*ROW('Water Data'!F180)))</f>
        <v/>
      </c>
      <c r="CB186" s="330" t="str">
        <f ca="true">+IF(OFFSET('Water Data'!$G$27,0,10*ROW('Water Data'!G180))="","",OFFSET('Water Data'!$G$27,0,10*ROW('Water Data'!G180)))</f>
        <v/>
      </c>
      <c r="CC186" s="330" t="str">
        <f ca="true">+IF(OFFSET('Water Data'!$G$28,0,10*ROW('Water Data'!G180))="","",OFFSET('Water Data'!$G$28,0,10*ROW('Water Data'!G180)))</f>
        <v/>
      </c>
      <c r="CD186" s="330" t="str">
        <f ca="true">+IF(OFFSET('Water Data'!$G$29,0,10*ROW('Water Data'!G180))="","",OFFSET('Water Data'!$G$29,0,10*ROW('Water Data'!G180)))</f>
        <v/>
      </c>
      <c r="CE186" s="330" t="str">
        <f ca="true">+IF(OFFSET('Water Data'!$H$27,0,10*ROW('Water Data'!H180))="","",OFFSET('Water Data'!$H$27,0,10*ROW('Water Data'!H180)))</f>
        <v/>
      </c>
      <c r="CF186" s="330" t="str">
        <f ca="true">+IF(OFFSET('Water Data'!$H$28,0,10*ROW('Water Data'!H180))="","",OFFSET('Water Data'!$H$28,0,10*ROW('Water Data'!H180)))</f>
        <v/>
      </c>
      <c r="CG186" s="330" t="str">
        <f ca="true">+IF(OFFSET('Water Data'!$H$29,0,10*ROW('Water Data'!H180))="","",OFFSET('Water Data'!$H$29,0,10*ROW('Water Data'!H180)))</f>
        <v/>
      </c>
      <c r="CH186" s="330" t="str">
        <f ca="true">+IF(OFFSET('Water Data'!$I$27,0,10*ROW('Water Data'!I180))="","",OFFSET('Water Data'!$I$27,0,10*ROW('Water Data'!I180)))</f>
        <v/>
      </c>
      <c r="CI186" s="330" t="str">
        <f ca="true">+IF(OFFSET('Water Data'!$I$28,0,10*ROW('Water Data'!I180))="","",OFFSET('Water Data'!$I$28,0,10*ROW('Water Data'!I180)))</f>
        <v/>
      </c>
      <c r="CJ186" s="330" t="str">
        <f ca="true">+IF(OFFSET('Water Data'!$I$29,0,10*ROW('Water Data'!I180))="","",OFFSET('Water Data'!$I$29,0,10*ROW('Water Data'!I180)))</f>
        <v/>
      </c>
      <c r="CK186" s="330" t="str">
        <f ca="true">+IF(OFFSET('Sanitation Data'!$D$28,0,10*ROW('Sanitation Data'!D180))="","",OFFSET('Sanitation Data'!$D$28,0,10*ROW('Sanitation Data'!D180)))</f>
        <v/>
      </c>
      <c r="CL186" s="330" t="str">
        <f ca="true">+IF(OFFSET('Sanitation Data'!$D$29,0,10*ROW('Sanitation Data'!D180))="","",OFFSET('Sanitation Data'!$D$29,0,10*ROW('Sanitation Data'!D180)))</f>
        <v/>
      </c>
      <c r="CM186" s="330" t="str">
        <f ca="true">+IF(OFFSET('Sanitation Data'!$D$30,0,10*ROW('Sanitation Data'!D180))="","",OFFSET('Sanitation Data'!$D$30,0,10*ROW('Sanitation Data'!D180)))</f>
        <v/>
      </c>
      <c r="CN186" s="330" t="str">
        <f ca="true">+IF(OFFSET('Sanitation Data'!$D$31,0,10*ROW('Sanitation Data'!D180))="","",OFFSET('Sanitation Data'!$D$31,0,10*ROW('Sanitation Data'!D180)))</f>
        <v/>
      </c>
      <c r="CO186" s="330" t="str">
        <f ca="true">+IF(OFFSET('Sanitation Data'!$D$32,0,10*ROW('Sanitation Data'!D180))="","",OFFSET('Sanitation Data'!$D$32,0,10*ROW('Sanitation Data'!D180)))</f>
        <v/>
      </c>
      <c r="CP186" s="330" t="str">
        <f ca="true">+IF(OFFSET('Sanitation Data'!$E$28,0,10*ROW('Sanitation Data'!E180))="","",OFFSET('Sanitation Data'!$E$28,0,10*ROW('Sanitation Data'!E180)))</f>
        <v/>
      </c>
      <c r="CQ186" s="330" t="str">
        <f ca="true">+IF(OFFSET('Sanitation Data'!$E$29,0,10*ROW('Sanitation Data'!E180))="","",OFFSET('Sanitation Data'!$E$29,0,10*ROW('Sanitation Data'!E180)))</f>
        <v/>
      </c>
      <c r="CR186" s="330" t="str">
        <f ca="true">+IF(OFFSET('Sanitation Data'!$E$30,0,10*ROW('Sanitation Data'!E180))="","",OFFSET('Sanitation Data'!$E$30,0,10*ROW('Sanitation Data'!E180)))</f>
        <v/>
      </c>
      <c r="CS186" s="330" t="str">
        <f ca="true">+IF(OFFSET('Sanitation Data'!$E$31,0,10*ROW('Sanitation Data'!E180))="","",OFFSET('Sanitation Data'!$E$31,0,10*ROW('Sanitation Data'!E180)))</f>
        <v/>
      </c>
      <c r="CT186" s="330" t="str">
        <f ca="true">+IF(OFFSET('Sanitation Data'!$E$32,0,10*ROW('Sanitation Data'!E180))="","",OFFSET('Sanitation Data'!$E$32,0,10*ROW('Sanitation Data'!E180)))</f>
        <v/>
      </c>
      <c r="CU186" s="330" t="str">
        <f ca="true">+IF(OFFSET('Sanitation Data'!$F$28,0,10*ROW('Sanitation Data'!F180))="","",OFFSET('Sanitation Data'!$F$28,0,10*ROW('Sanitation Data'!F180)))</f>
        <v/>
      </c>
      <c r="CV186" s="330" t="str">
        <f ca="true">+IF(OFFSET('Sanitation Data'!$F$29,0,10*ROW('Sanitation Data'!F180))="","",OFFSET('Sanitation Data'!$F$29,0,10*ROW('Sanitation Data'!F180)))</f>
        <v/>
      </c>
      <c r="CW186" s="330" t="str">
        <f ca="true">+IF(OFFSET('Sanitation Data'!$F$30,0,10*ROW('Sanitation Data'!F180))="","",OFFSET('Sanitation Data'!$F$30,0,10*ROW('Sanitation Data'!F180)))</f>
        <v/>
      </c>
      <c r="CX186" s="330" t="str">
        <f ca="true">+IF(OFFSET('Sanitation Data'!$F$31,0,10*ROW('Sanitation Data'!F180))="","",OFFSET('Sanitation Data'!$F$31,0,10*ROW('Sanitation Data'!F180)))</f>
        <v/>
      </c>
      <c r="CY186" s="330" t="str">
        <f ca="true">+IF(OFFSET('Sanitation Data'!$F$32,0,10*ROW('Sanitation Data'!F180))="","",OFFSET('Sanitation Data'!$F$32,0,10*ROW('Sanitation Data'!F180)))</f>
        <v/>
      </c>
      <c r="CZ186" s="330" t="str">
        <f ca="true">+IF(OFFSET('Sanitation Data'!$G$28,0,10*ROW('Sanitation Data'!G180))="","",OFFSET('Sanitation Data'!$G$28,0,10*ROW('Sanitation Data'!G180)))</f>
        <v/>
      </c>
      <c r="DA186" s="330" t="str">
        <f ca="true">+IF(OFFSET('Sanitation Data'!$G$29,0,10*ROW('Sanitation Data'!G180))="","",OFFSET('Sanitation Data'!$G$29,0,10*ROW('Sanitation Data'!G180)))</f>
        <v/>
      </c>
      <c r="DB186" s="330" t="str">
        <f ca="true">+IF(OFFSET('Sanitation Data'!$G$30,0,10*ROW('Sanitation Data'!G180))="","",OFFSET('Sanitation Data'!$G$30,0,10*ROW('Sanitation Data'!G180)))</f>
        <v/>
      </c>
      <c r="DC186" s="330" t="str">
        <f ca="true">+IF(OFFSET('Sanitation Data'!$G$31,0,10*ROW('Sanitation Data'!G180))="","",OFFSET('Sanitation Data'!$G$31,0,10*ROW('Sanitation Data'!G180)))</f>
        <v/>
      </c>
      <c r="DD186" s="330" t="str">
        <f ca="true">+IF(OFFSET('Sanitation Data'!$G$32,0,10*ROW('Sanitation Data'!G180))="","",OFFSET('Sanitation Data'!$G$32,0,10*ROW('Sanitation Data'!G180)))</f>
        <v/>
      </c>
      <c r="DE186" s="330" t="str">
        <f ca="true">+IF(OFFSET('Sanitation Data'!$H$28,0,10*ROW('Sanitation Data'!H180))="","",OFFSET('Sanitation Data'!$H$28,0,10*ROW('Sanitation Data'!H180)))</f>
        <v/>
      </c>
      <c r="DF186" s="330" t="str">
        <f ca="true">+IF(OFFSET('Sanitation Data'!$H$29,0,10*ROW('Sanitation Data'!H180))="","",OFFSET('Sanitation Data'!$H$29,0,10*ROW('Sanitation Data'!H180)))</f>
        <v/>
      </c>
      <c r="DG186" s="330" t="str">
        <f ca="true">+IF(OFFSET('Sanitation Data'!$H$30,0,10*ROW('Sanitation Data'!H180))="","",OFFSET('Sanitation Data'!$H$30,0,10*ROW('Sanitation Data'!H180)))</f>
        <v/>
      </c>
      <c r="DH186" s="330" t="str">
        <f ca="true">+IF(OFFSET('Sanitation Data'!$H$31,0,10*ROW('Sanitation Data'!H180))="","",OFFSET('Sanitation Data'!$H$31,0,10*ROW('Sanitation Data'!H180)))</f>
        <v/>
      </c>
      <c r="DI186" s="330" t="str">
        <f ca="true">+IF(OFFSET('Sanitation Data'!$H$32,0,10*ROW('Sanitation Data'!H180))="","",OFFSET('Sanitation Data'!$H$32,0,10*ROW('Sanitation Data'!H180)))</f>
        <v/>
      </c>
      <c r="DJ186" s="330" t="str">
        <f ca="true">+IF(OFFSET('Sanitation Data'!$I$28,0,10*ROW('Sanitation Data'!I180))="","",OFFSET('Sanitation Data'!$I$28,0,10*ROW('Sanitation Data'!I180)))</f>
        <v/>
      </c>
      <c r="DK186" s="330" t="str">
        <f ca="true">+IF(OFFSET('Sanitation Data'!$I$29,0,10*ROW('Sanitation Data'!I180))="","",OFFSET('Sanitation Data'!$I$29,0,10*ROW('Sanitation Data'!I180)))</f>
        <v/>
      </c>
      <c r="DL186" s="330" t="str">
        <f ca="true">+IF(OFFSET('Sanitation Data'!$I$30,0,10*ROW('Sanitation Data'!I180))="","",OFFSET('Sanitation Data'!$I$30,0,10*ROW('Sanitation Data'!I180)))</f>
        <v/>
      </c>
      <c r="DM186" s="330" t="str">
        <f ca="true">+IF(OFFSET('Sanitation Data'!$I$31,0,10*ROW('Sanitation Data'!I180))="","",OFFSET('Sanitation Data'!$I$31,0,10*ROW('Sanitation Data'!I180)))</f>
        <v/>
      </c>
      <c r="DN186" s="330" t="str">
        <f ca="true">+IF(OFFSET('Sanitation Data'!$I$32,0,10*ROW('Sanitation Data'!I180))="","",OFFSET('Sanitation Data'!$I$32,0,10*ROW('Sanitation Data'!I180)))</f>
        <v/>
      </c>
      <c r="DO186" s="330" t="str">
        <f ca="true">+IF(OFFSET('Hygiene Data'!$D$11,0,10*ROW('Hygiene Data'!D180))="","",OFFSET('Hygiene Data'!$D$11,0,10*ROW('Hygiene Data'!D180)))</f>
        <v/>
      </c>
      <c r="DP186" s="330" t="str">
        <f ca="true">+IF(OFFSET('Hygiene Data'!$D$12,0,10*ROW('Hygiene Data'!D180))="","",OFFSET('Hygiene Data'!$D$12,0,10*ROW('Hygiene Data'!D180)))</f>
        <v/>
      </c>
      <c r="DQ186" s="330" t="str">
        <f ca="true">+IF(OFFSET('Hygiene Data'!$D$13,0,10*ROW('Hygiene Data'!D180))="","",OFFSET('Hygiene Data'!$D$13,0,10*ROW('Hygiene Data'!D180)))</f>
        <v/>
      </c>
      <c r="DR186" s="330" t="str">
        <f ca="true">+IF(OFFSET('Hygiene Data'!$E$11,0,10*ROW('Hygiene Data'!E180))="","",OFFSET('Hygiene Data'!$E$11,0,10*ROW('Hygiene Data'!E180)))</f>
        <v/>
      </c>
      <c r="DS186" s="330" t="str">
        <f ca="true">+IF(OFFSET('Hygiene Data'!$E$12,0,10*ROW('Hygiene Data'!E180))="","",OFFSET('Hygiene Data'!$E$12,0,10*ROW('Hygiene Data'!E180)))</f>
        <v/>
      </c>
      <c r="DT186" s="330" t="str">
        <f ca="true">+IF(OFFSET('Hygiene Data'!$E$13,0,10*ROW('Hygiene Data'!E180))="","",OFFSET('Hygiene Data'!$E$13,0,10*ROW('Hygiene Data'!E180)))</f>
        <v/>
      </c>
      <c r="DU186" s="330" t="str">
        <f ca="true">+IF(OFFSET('Hygiene Data'!$F$11,0,10*ROW('Hygiene Data'!F180))="","",OFFSET('Hygiene Data'!$F$11,0,10*ROW('Hygiene Data'!F180)))</f>
        <v/>
      </c>
      <c r="DV186" s="330" t="str">
        <f ca="true">+IF(OFFSET('Hygiene Data'!$F$12,0,10*ROW('Hygiene Data'!F180))="","",OFFSET('Hygiene Data'!$F$12,0,10*ROW('Hygiene Data'!F180)))</f>
        <v/>
      </c>
      <c r="DW186" s="330" t="str">
        <f ca="true">+IF(OFFSET('Hygiene Data'!$F$13,0,10*ROW('Hygiene Data'!F180))="","",OFFSET('Hygiene Data'!$F$13,0,10*ROW('Hygiene Data'!F180)))</f>
        <v/>
      </c>
      <c r="DX186" s="330" t="str">
        <f ca="true">+IF(OFFSET('Hygiene Data'!$G$11,0,10*ROW('Hygiene Data'!G180))="","",OFFSET('Hygiene Data'!$G$11,0,10*ROW('Hygiene Data'!G180)))</f>
        <v/>
      </c>
      <c r="DY186" s="330" t="str">
        <f ca="true">+IF(OFFSET('Hygiene Data'!$G$12,0,10*ROW('Hygiene Data'!G180))="","",OFFSET('Hygiene Data'!$G$12,0,10*ROW('Hygiene Data'!G180)))</f>
        <v/>
      </c>
      <c r="DZ186" s="330" t="str">
        <f ca="true">+IF(OFFSET('Hygiene Data'!$G$13,0,10*ROW('Hygiene Data'!G180))="","",OFFSET('Hygiene Data'!$G$13,0,10*ROW('Hygiene Data'!G180)))</f>
        <v/>
      </c>
      <c r="EA186" s="330" t="str">
        <f ca="true">+IF(OFFSET('Hygiene Data'!$H$11,0,10*ROW('Hygiene Data'!H180))="","",OFFSET('Hygiene Data'!$H$11,0,10*ROW('Hygiene Data'!H180)))</f>
        <v/>
      </c>
      <c r="EB186" s="330" t="str">
        <f ca="true">+IF(OFFSET('Hygiene Data'!$H$12,0,10*ROW('Hygiene Data'!H180))="","",OFFSET('Hygiene Data'!$H$12,0,10*ROW('Hygiene Data'!H180)))</f>
        <v/>
      </c>
      <c r="EC186" s="330" t="str">
        <f ca="true">+IF(OFFSET('Hygiene Data'!$H$13,0,10*ROW('Hygiene Data'!H180))="","",OFFSET('Hygiene Data'!$H$13,0,10*ROW('Hygiene Data'!H180)))</f>
        <v/>
      </c>
      <c r="ED186" s="330" t="str">
        <f ca="true">+IF(OFFSET('Hygiene Data'!$I$11,0,10*ROW('Hygiene Data'!I180))="","",OFFSET('Hygiene Data'!$I$11,0,10*ROW('Hygiene Data'!I180)))</f>
        <v/>
      </c>
      <c r="EE186" s="330" t="str">
        <f ca="true">+IF(OFFSET('Hygiene Data'!$I$12,0,10*ROW('Hygiene Data'!I180))="","",OFFSET('Hygiene Data'!$I$12,0,10*ROW('Hygiene Data'!I180)))</f>
        <v/>
      </c>
      <c r="EF186" s="33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90"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30"/>
      <c r="BS187" s="330" t="str">
        <f ca="true">+IF(OFFSET('Water Data'!$D$27,0,10*ROW('Water Data'!D181))="","",OFFSET('Water Data'!$D$27,0,10*ROW('Water Data'!D181)))</f>
        <v/>
      </c>
      <c r="BT187" s="330" t="str">
        <f ca="true">+IF(OFFSET('Water Data'!$D$28,0,10*ROW('Water Data'!D181))="","",OFFSET('Water Data'!$D$28,0,10*ROW('Water Data'!D181)))</f>
        <v/>
      </c>
      <c r="BU187" s="330" t="str">
        <f ca="true">+IF(OFFSET('Water Data'!$D$29,0,10*ROW('Water Data'!D181))="","",OFFSET('Water Data'!$D$29,0,10*ROW('Water Data'!D181)))</f>
        <v/>
      </c>
      <c r="BV187" s="330" t="str">
        <f ca="true">+IF(OFFSET('Water Data'!$E$27,0,10*ROW('Water Data'!E181))="","",OFFSET('Water Data'!$E$27,0,10*ROW('Water Data'!E181)))</f>
        <v/>
      </c>
      <c r="BW187" s="330" t="str">
        <f ca="true">+IF(OFFSET('Water Data'!$E$28,0,10*ROW('Water Data'!E181))="","",OFFSET('Water Data'!$E$28,0,10*ROW('Water Data'!E181)))</f>
        <v/>
      </c>
      <c r="BX187" s="330" t="str">
        <f ca="true">+IF(OFFSET('Water Data'!$E$29,0,10*ROW('Water Data'!E181))="","",OFFSET('Water Data'!$E$29,0,10*ROW('Water Data'!E181)))</f>
        <v/>
      </c>
      <c r="BY187" s="330" t="str">
        <f ca="true">+IF(OFFSET('Water Data'!$F$27,0,10*ROW('Water Data'!F181))="","",OFFSET('Water Data'!$F$27,0,10*ROW('Water Data'!F181)))</f>
        <v/>
      </c>
      <c r="BZ187" s="330" t="str">
        <f ca="true">+IF(OFFSET('Water Data'!$F$28,0,10*ROW('Water Data'!F181))="","",OFFSET('Water Data'!$F$28,0,10*ROW('Water Data'!F181)))</f>
        <v/>
      </c>
      <c r="CA187" s="330" t="str">
        <f ca="true">+IF(OFFSET('Water Data'!$F$29,0,10*ROW('Water Data'!F181))="","",OFFSET('Water Data'!$F$29,0,10*ROW('Water Data'!F181)))</f>
        <v/>
      </c>
      <c r="CB187" s="330" t="str">
        <f ca="true">+IF(OFFSET('Water Data'!$G$27,0,10*ROW('Water Data'!G181))="","",OFFSET('Water Data'!$G$27,0,10*ROW('Water Data'!G181)))</f>
        <v/>
      </c>
      <c r="CC187" s="330" t="str">
        <f ca="true">+IF(OFFSET('Water Data'!$G$28,0,10*ROW('Water Data'!G181))="","",OFFSET('Water Data'!$G$28,0,10*ROW('Water Data'!G181)))</f>
        <v/>
      </c>
      <c r="CD187" s="330" t="str">
        <f ca="true">+IF(OFFSET('Water Data'!$G$29,0,10*ROW('Water Data'!G181))="","",OFFSET('Water Data'!$G$29,0,10*ROW('Water Data'!G181)))</f>
        <v/>
      </c>
      <c r="CE187" s="330" t="str">
        <f ca="true">+IF(OFFSET('Water Data'!$H$27,0,10*ROW('Water Data'!H181))="","",OFFSET('Water Data'!$H$27,0,10*ROW('Water Data'!H181)))</f>
        <v/>
      </c>
      <c r="CF187" s="330" t="str">
        <f ca="true">+IF(OFFSET('Water Data'!$H$28,0,10*ROW('Water Data'!H181))="","",OFFSET('Water Data'!$H$28,0,10*ROW('Water Data'!H181)))</f>
        <v/>
      </c>
      <c r="CG187" s="330" t="str">
        <f ca="true">+IF(OFFSET('Water Data'!$H$29,0,10*ROW('Water Data'!H181))="","",OFFSET('Water Data'!$H$29,0,10*ROW('Water Data'!H181)))</f>
        <v/>
      </c>
      <c r="CH187" s="330" t="str">
        <f ca="true">+IF(OFFSET('Water Data'!$I$27,0,10*ROW('Water Data'!I181))="","",OFFSET('Water Data'!$I$27,0,10*ROW('Water Data'!I181)))</f>
        <v/>
      </c>
      <c r="CI187" s="330" t="str">
        <f ca="true">+IF(OFFSET('Water Data'!$I$28,0,10*ROW('Water Data'!I181))="","",OFFSET('Water Data'!$I$28,0,10*ROW('Water Data'!I181)))</f>
        <v/>
      </c>
      <c r="CJ187" s="330" t="str">
        <f ca="true">+IF(OFFSET('Water Data'!$I$29,0,10*ROW('Water Data'!I181))="","",OFFSET('Water Data'!$I$29,0,10*ROW('Water Data'!I181)))</f>
        <v/>
      </c>
      <c r="CK187" s="330" t="str">
        <f ca="true">+IF(OFFSET('Sanitation Data'!$D$28,0,10*ROW('Sanitation Data'!D181))="","",OFFSET('Sanitation Data'!$D$28,0,10*ROW('Sanitation Data'!D181)))</f>
        <v/>
      </c>
      <c r="CL187" s="330" t="str">
        <f ca="true">+IF(OFFSET('Sanitation Data'!$D$29,0,10*ROW('Sanitation Data'!D181))="","",OFFSET('Sanitation Data'!$D$29,0,10*ROW('Sanitation Data'!D181)))</f>
        <v/>
      </c>
      <c r="CM187" s="330" t="str">
        <f ca="true">+IF(OFFSET('Sanitation Data'!$D$30,0,10*ROW('Sanitation Data'!D181))="","",OFFSET('Sanitation Data'!$D$30,0,10*ROW('Sanitation Data'!D181)))</f>
        <v/>
      </c>
      <c r="CN187" s="330" t="str">
        <f ca="true">+IF(OFFSET('Sanitation Data'!$D$31,0,10*ROW('Sanitation Data'!D181))="","",OFFSET('Sanitation Data'!$D$31,0,10*ROW('Sanitation Data'!D181)))</f>
        <v/>
      </c>
      <c r="CO187" s="330" t="str">
        <f ca="true">+IF(OFFSET('Sanitation Data'!$D$32,0,10*ROW('Sanitation Data'!D181))="","",OFFSET('Sanitation Data'!$D$32,0,10*ROW('Sanitation Data'!D181)))</f>
        <v/>
      </c>
      <c r="CP187" s="330" t="str">
        <f ca="true">+IF(OFFSET('Sanitation Data'!$E$28,0,10*ROW('Sanitation Data'!E181))="","",OFFSET('Sanitation Data'!$E$28,0,10*ROW('Sanitation Data'!E181)))</f>
        <v/>
      </c>
      <c r="CQ187" s="330" t="str">
        <f ca="true">+IF(OFFSET('Sanitation Data'!$E$29,0,10*ROW('Sanitation Data'!E181))="","",OFFSET('Sanitation Data'!$E$29,0,10*ROW('Sanitation Data'!E181)))</f>
        <v/>
      </c>
      <c r="CR187" s="330" t="str">
        <f ca="true">+IF(OFFSET('Sanitation Data'!$E$30,0,10*ROW('Sanitation Data'!E181))="","",OFFSET('Sanitation Data'!$E$30,0,10*ROW('Sanitation Data'!E181)))</f>
        <v/>
      </c>
      <c r="CS187" s="330" t="str">
        <f ca="true">+IF(OFFSET('Sanitation Data'!$E$31,0,10*ROW('Sanitation Data'!E181))="","",OFFSET('Sanitation Data'!$E$31,0,10*ROW('Sanitation Data'!E181)))</f>
        <v/>
      </c>
      <c r="CT187" s="330" t="str">
        <f ca="true">+IF(OFFSET('Sanitation Data'!$E$32,0,10*ROW('Sanitation Data'!E181))="","",OFFSET('Sanitation Data'!$E$32,0,10*ROW('Sanitation Data'!E181)))</f>
        <v/>
      </c>
      <c r="CU187" s="330" t="str">
        <f ca="true">+IF(OFFSET('Sanitation Data'!$F$28,0,10*ROW('Sanitation Data'!F181))="","",OFFSET('Sanitation Data'!$F$28,0,10*ROW('Sanitation Data'!F181)))</f>
        <v/>
      </c>
      <c r="CV187" s="330" t="str">
        <f ca="true">+IF(OFFSET('Sanitation Data'!$F$29,0,10*ROW('Sanitation Data'!F181))="","",OFFSET('Sanitation Data'!$F$29,0,10*ROW('Sanitation Data'!F181)))</f>
        <v/>
      </c>
      <c r="CW187" s="330" t="str">
        <f ca="true">+IF(OFFSET('Sanitation Data'!$F$30,0,10*ROW('Sanitation Data'!F181))="","",OFFSET('Sanitation Data'!$F$30,0,10*ROW('Sanitation Data'!F181)))</f>
        <v/>
      </c>
      <c r="CX187" s="330" t="str">
        <f ca="true">+IF(OFFSET('Sanitation Data'!$F$31,0,10*ROW('Sanitation Data'!F181))="","",OFFSET('Sanitation Data'!$F$31,0,10*ROW('Sanitation Data'!F181)))</f>
        <v/>
      </c>
      <c r="CY187" s="330" t="str">
        <f ca="true">+IF(OFFSET('Sanitation Data'!$F$32,0,10*ROW('Sanitation Data'!F181))="","",OFFSET('Sanitation Data'!$F$32,0,10*ROW('Sanitation Data'!F181)))</f>
        <v/>
      </c>
      <c r="CZ187" s="330" t="str">
        <f ca="true">+IF(OFFSET('Sanitation Data'!$G$28,0,10*ROW('Sanitation Data'!G181))="","",OFFSET('Sanitation Data'!$G$28,0,10*ROW('Sanitation Data'!G181)))</f>
        <v/>
      </c>
      <c r="DA187" s="330" t="str">
        <f ca="true">+IF(OFFSET('Sanitation Data'!$G$29,0,10*ROW('Sanitation Data'!G181))="","",OFFSET('Sanitation Data'!$G$29,0,10*ROW('Sanitation Data'!G181)))</f>
        <v/>
      </c>
      <c r="DB187" s="330" t="str">
        <f ca="true">+IF(OFFSET('Sanitation Data'!$G$30,0,10*ROW('Sanitation Data'!G181))="","",OFFSET('Sanitation Data'!$G$30,0,10*ROW('Sanitation Data'!G181)))</f>
        <v/>
      </c>
      <c r="DC187" s="330" t="str">
        <f ca="true">+IF(OFFSET('Sanitation Data'!$G$31,0,10*ROW('Sanitation Data'!G181))="","",OFFSET('Sanitation Data'!$G$31,0,10*ROW('Sanitation Data'!G181)))</f>
        <v/>
      </c>
      <c r="DD187" s="330" t="str">
        <f ca="true">+IF(OFFSET('Sanitation Data'!$G$32,0,10*ROW('Sanitation Data'!G181))="","",OFFSET('Sanitation Data'!$G$32,0,10*ROW('Sanitation Data'!G181)))</f>
        <v/>
      </c>
      <c r="DE187" s="330" t="str">
        <f ca="true">+IF(OFFSET('Sanitation Data'!$H$28,0,10*ROW('Sanitation Data'!H181))="","",OFFSET('Sanitation Data'!$H$28,0,10*ROW('Sanitation Data'!H181)))</f>
        <v/>
      </c>
      <c r="DF187" s="330" t="str">
        <f ca="true">+IF(OFFSET('Sanitation Data'!$H$29,0,10*ROW('Sanitation Data'!H181))="","",OFFSET('Sanitation Data'!$H$29,0,10*ROW('Sanitation Data'!H181)))</f>
        <v/>
      </c>
      <c r="DG187" s="330" t="str">
        <f ca="true">+IF(OFFSET('Sanitation Data'!$H$30,0,10*ROW('Sanitation Data'!H181))="","",OFFSET('Sanitation Data'!$H$30,0,10*ROW('Sanitation Data'!H181)))</f>
        <v/>
      </c>
      <c r="DH187" s="330" t="str">
        <f ca="true">+IF(OFFSET('Sanitation Data'!$H$31,0,10*ROW('Sanitation Data'!H181))="","",OFFSET('Sanitation Data'!$H$31,0,10*ROW('Sanitation Data'!H181)))</f>
        <v/>
      </c>
      <c r="DI187" s="330" t="str">
        <f ca="true">+IF(OFFSET('Sanitation Data'!$H$32,0,10*ROW('Sanitation Data'!H181))="","",OFFSET('Sanitation Data'!$H$32,0,10*ROW('Sanitation Data'!H181)))</f>
        <v/>
      </c>
      <c r="DJ187" s="330" t="str">
        <f ca="true">+IF(OFFSET('Sanitation Data'!$I$28,0,10*ROW('Sanitation Data'!I181))="","",OFFSET('Sanitation Data'!$I$28,0,10*ROW('Sanitation Data'!I181)))</f>
        <v/>
      </c>
      <c r="DK187" s="330" t="str">
        <f ca="true">+IF(OFFSET('Sanitation Data'!$I$29,0,10*ROW('Sanitation Data'!I181))="","",OFFSET('Sanitation Data'!$I$29,0,10*ROW('Sanitation Data'!I181)))</f>
        <v/>
      </c>
      <c r="DL187" s="330" t="str">
        <f ca="true">+IF(OFFSET('Sanitation Data'!$I$30,0,10*ROW('Sanitation Data'!I181))="","",OFFSET('Sanitation Data'!$I$30,0,10*ROW('Sanitation Data'!I181)))</f>
        <v/>
      </c>
      <c r="DM187" s="330" t="str">
        <f ca="true">+IF(OFFSET('Sanitation Data'!$I$31,0,10*ROW('Sanitation Data'!I181))="","",OFFSET('Sanitation Data'!$I$31,0,10*ROW('Sanitation Data'!I181)))</f>
        <v/>
      </c>
      <c r="DN187" s="330" t="str">
        <f ca="true">+IF(OFFSET('Sanitation Data'!$I$32,0,10*ROW('Sanitation Data'!I181))="","",OFFSET('Sanitation Data'!$I$32,0,10*ROW('Sanitation Data'!I181)))</f>
        <v/>
      </c>
      <c r="DO187" s="330" t="str">
        <f ca="true">+IF(OFFSET('Hygiene Data'!$D$11,0,10*ROW('Hygiene Data'!D181))="","",OFFSET('Hygiene Data'!$D$11,0,10*ROW('Hygiene Data'!D181)))</f>
        <v/>
      </c>
      <c r="DP187" s="330" t="str">
        <f ca="true">+IF(OFFSET('Hygiene Data'!$D$12,0,10*ROW('Hygiene Data'!D181))="","",OFFSET('Hygiene Data'!$D$12,0,10*ROW('Hygiene Data'!D181)))</f>
        <v/>
      </c>
      <c r="DQ187" s="330" t="str">
        <f ca="true">+IF(OFFSET('Hygiene Data'!$D$13,0,10*ROW('Hygiene Data'!D181))="","",OFFSET('Hygiene Data'!$D$13,0,10*ROW('Hygiene Data'!D181)))</f>
        <v/>
      </c>
      <c r="DR187" s="330" t="str">
        <f ca="true">+IF(OFFSET('Hygiene Data'!$E$11,0,10*ROW('Hygiene Data'!E181))="","",OFFSET('Hygiene Data'!$E$11,0,10*ROW('Hygiene Data'!E181)))</f>
        <v/>
      </c>
      <c r="DS187" s="330" t="str">
        <f ca="true">+IF(OFFSET('Hygiene Data'!$E$12,0,10*ROW('Hygiene Data'!E181))="","",OFFSET('Hygiene Data'!$E$12,0,10*ROW('Hygiene Data'!E181)))</f>
        <v/>
      </c>
      <c r="DT187" s="330" t="str">
        <f ca="true">+IF(OFFSET('Hygiene Data'!$E$13,0,10*ROW('Hygiene Data'!E181))="","",OFFSET('Hygiene Data'!$E$13,0,10*ROW('Hygiene Data'!E181)))</f>
        <v/>
      </c>
      <c r="DU187" s="330" t="str">
        <f ca="true">+IF(OFFSET('Hygiene Data'!$F$11,0,10*ROW('Hygiene Data'!F181))="","",OFFSET('Hygiene Data'!$F$11,0,10*ROW('Hygiene Data'!F181)))</f>
        <v/>
      </c>
      <c r="DV187" s="330" t="str">
        <f ca="true">+IF(OFFSET('Hygiene Data'!$F$12,0,10*ROW('Hygiene Data'!F181))="","",OFFSET('Hygiene Data'!$F$12,0,10*ROW('Hygiene Data'!F181)))</f>
        <v/>
      </c>
      <c r="DW187" s="330" t="str">
        <f ca="true">+IF(OFFSET('Hygiene Data'!$F$13,0,10*ROW('Hygiene Data'!F181))="","",OFFSET('Hygiene Data'!$F$13,0,10*ROW('Hygiene Data'!F181)))</f>
        <v/>
      </c>
      <c r="DX187" s="330" t="str">
        <f ca="true">+IF(OFFSET('Hygiene Data'!$G$11,0,10*ROW('Hygiene Data'!G181))="","",OFFSET('Hygiene Data'!$G$11,0,10*ROW('Hygiene Data'!G181)))</f>
        <v/>
      </c>
      <c r="DY187" s="330" t="str">
        <f ca="true">+IF(OFFSET('Hygiene Data'!$G$12,0,10*ROW('Hygiene Data'!G181))="","",OFFSET('Hygiene Data'!$G$12,0,10*ROW('Hygiene Data'!G181)))</f>
        <v/>
      </c>
      <c r="DZ187" s="330" t="str">
        <f ca="true">+IF(OFFSET('Hygiene Data'!$G$13,0,10*ROW('Hygiene Data'!G181))="","",OFFSET('Hygiene Data'!$G$13,0,10*ROW('Hygiene Data'!G181)))</f>
        <v/>
      </c>
      <c r="EA187" s="330" t="str">
        <f ca="true">+IF(OFFSET('Hygiene Data'!$H$11,0,10*ROW('Hygiene Data'!H181))="","",OFFSET('Hygiene Data'!$H$11,0,10*ROW('Hygiene Data'!H181)))</f>
        <v/>
      </c>
      <c r="EB187" s="330" t="str">
        <f ca="true">+IF(OFFSET('Hygiene Data'!$H$12,0,10*ROW('Hygiene Data'!H181))="","",OFFSET('Hygiene Data'!$H$12,0,10*ROW('Hygiene Data'!H181)))</f>
        <v/>
      </c>
      <c r="EC187" s="330" t="str">
        <f ca="true">+IF(OFFSET('Hygiene Data'!$H$13,0,10*ROW('Hygiene Data'!H181))="","",OFFSET('Hygiene Data'!$H$13,0,10*ROW('Hygiene Data'!H181)))</f>
        <v/>
      </c>
      <c r="ED187" s="330" t="str">
        <f ca="true">+IF(OFFSET('Hygiene Data'!$I$11,0,10*ROW('Hygiene Data'!I181))="","",OFFSET('Hygiene Data'!$I$11,0,10*ROW('Hygiene Data'!I181)))</f>
        <v/>
      </c>
      <c r="EE187" s="330" t="str">
        <f ca="true">+IF(OFFSET('Hygiene Data'!$I$12,0,10*ROW('Hygiene Data'!I181))="","",OFFSET('Hygiene Data'!$I$12,0,10*ROW('Hygiene Data'!I181)))</f>
        <v/>
      </c>
      <c r="EF187" s="33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90"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30"/>
      <c r="BS188" s="330" t="str">
        <f ca="true">+IF(OFFSET('Water Data'!$D$27,0,10*ROW('Water Data'!D182))="","",OFFSET('Water Data'!$D$27,0,10*ROW('Water Data'!D182)))</f>
        <v/>
      </c>
      <c r="BT188" s="330" t="str">
        <f ca="true">+IF(OFFSET('Water Data'!$D$28,0,10*ROW('Water Data'!D182))="","",OFFSET('Water Data'!$D$28,0,10*ROW('Water Data'!D182)))</f>
        <v/>
      </c>
      <c r="BU188" s="330" t="str">
        <f ca="true">+IF(OFFSET('Water Data'!$D$29,0,10*ROW('Water Data'!D182))="","",OFFSET('Water Data'!$D$29,0,10*ROW('Water Data'!D182)))</f>
        <v/>
      </c>
      <c r="BV188" s="330" t="str">
        <f ca="true">+IF(OFFSET('Water Data'!$E$27,0,10*ROW('Water Data'!E182))="","",OFFSET('Water Data'!$E$27,0,10*ROW('Water Data'!E182)))</f>
        <v/>
      </c>
      <c r="BW188" s="330" t="str">
        <f ca="true">+IF(OFFSET('Water Data'!$E$28,0,10*ROW('Water Data'!E182))="","",OFFSET('Water Data'!$E$28,0,10*ROW('Water Data'!E182)))</f>
        <v/>
      </c>
      <c r="BX188" s="330" t="str">
        <f ca="true">+IF(OFFSET('Water Data'!$E$29,0,10*ROW('Water Data'!E182))="","",OFFSET('Water Data'!$E$29,0,10*ROW('Water Data'!E182)))</f>
        <v/>
      </c>
      <c r="BY188" s="330" t="str">
        <f ca="true">+IF(OFFSET('Water Data'!$F$27,0,10*ROW('Water Data'!F182))="","",OFFSET('Water Data'!$F$27,0,10*ROW('Water Data'!F182)))</f>
        <v/>
      </c>
      <c r="BZ188" s="330" t="str">
        <f ca="true">+IF(OFFSET('Water Data'!$F$28,0,10*ROW('Water Data'!F182))="","",OFFSET('Water Data'!$F$28,0,10*ROW('Water Data'!F182)))</f>
        <v/>
      </c>
      <c r="CA188" s="330" t="str">
        <f ca="true">+IF(OFFSET('Water Data'!$F$29,0,10*ROW('Water Data'!F182))="","",OFFSET('Water Data'!$F$29,0,10*ROW('Water Data'!F182)))</f>
        <v/>
      </c>
      <c r="CB188" s="330" t="str">
        <f ca="true">+IF(OFFSET('Water Data'!$G$27,0,10*ROW('Water Data'!G182))="","",OFFSET('Water Data'!$G$27,0,10*ROW('Water Data'!G182)))</f>
        <v/>
      </c>
      <c r="CC188" s="330" t="str">
        <f ca="true">+IF(OFFSET('Water Data'!$G$28,0,10*ROW('Water Data'!G182))="","",OFFSET('Water Data'!$G$28,0,10*ROW('Water Data'!G182)))</f>
        <v/>
      </c>
      <c r="CD188" s="330" t="str">
        <f ca="true">+IF(OFFSET('Water Data'!$G$29,0,10*ROW('Water Data'!G182))="","",OFFSET('Water Data'!$G$29,0,10*ROW('Water Data'!G182)))</f>
        <v/>
      </c>
      <c r="CE188" s="330" t="str">
        <f ca="true">+IF(OFFSET('Water Data'!$H$27,0,10*ROW('Water Data'!H182))="","",OFFSET('Water Data'!$H$27,0,10*ROW('Water Data'!H182)))</f>
        <v/>
      </c>
      <c r="CF188" s="330" t="str">
        <f ca="true">+IF(OFFSET('Water Data'!$H$28,0,10*ROW('Water Data'!H182))="","",OFFSET('Water Data'!$H$28,0,10*ROW('Water Data'!H182)))</f>
        <v/>
      </c>
      <c r="CG188" s="330" t="str">
        <f ca="true">+IF(OFFSET('Water Data'!$H$29,0,10*ROW('Water Data'!H182))="","",OFFSET('Water Data'!$H$29,0,10*ROW('Water Data'!H182)))</f>
        <v/>
      </c>
      <c r="CH188" s="330" t="str">
        <f ca="true">+IF(OFFSET('Water Data'!$I$27,0,10*ROW('Water Data'!I182))="","",OFFSET('Water Data'!$I$27,0,10*ROW('Water Data'!I182)))</f>
        <v/>
      </c>
      <c r="CI188" s="330" t="str">
        <f ca="true">+IF(OFFSET('Water Data'!$I$28,0,10*ROW('Water Data'!I182))="","",OFFSET('Water Data'!$I$28,0,10*ROW('Water Data'!I182)))</f>
        <v/>
      </c>
      <c r="CJ188" s="330" t="str">
        <f ca="true">+IF(OFFSET('Water Data'!$I$29,0,10*ROW('Water Data'!I182))="","",OFFSET('Water Data'!$I$29,0,10*ROW('Water Data'!I182)))</f>
        <v/>
      </c>
      <c r="CK188" s="330" t="str">
        <f ca="true">+IF(OFFSET('Sanitation Data'!$D$28,0,10*ROW('Sanitation Data'!D182))="","",OFFSET('Sanitation Data'!$D$28,0,10*ROW('Sanitation Data'!D182)))</f>
        <v/>
      </c>
      <c r="CL188" s="330" t="str">
        <f ca="true">+IF(OFFSET('Sanitation Data'!$D$29,0,10*ROW('Sanitation Data'!D182))="","",OFFSET('Sanitation Data'!$D$29,0,10*ROW('Sanitation Data'!D182)))</f>
        <v/>
      </c>
      <c r="CM188" s="330" t="str">
        <f ca="true">+IF(OFFSET('Sanitation Data'!$D$30,0,10*ROW('Sanitation Data'!D182))="","",OFFSET('Sanitation Data'!$D$30,0,10*ROW('Sanitation Data'!D182)))</f>
        <v/>
      </c>
      <c r="CN188" s="330" t="str">
        <f ca="true">+IF(OFFSET('Sanitation Data'!$D$31,0,10*ROW('Sanitation Data'!D182))="","",OFFSET('Sanitation Data'!$D$31,0,10*ROW('Sanitation Data'!D182)))</f>
        <v/>
      </c>
      <c r="CO188" s="330" t="str">
        <f ca="true">+IF(OFFSET('Sanitation Data'!$D$32,0,10*ROW('Sanitation Data'!D182))="","",OFFSET('Sanitation Data'!$D$32,0,10*ROW('Sanitation Data'!D182)))</f>
        <v/>
      </c>
      <c r="CP188" s="330" t="str">
        <f ca="true">+IF(OFFSET('Sanitation Data'!$E$28,0,10*ROW('Sanitation Data'!E182))="","",OFFSET('Sanitation Data'!$E$28,0,10*ROW('Sanitation Data'!E182)))</f>
        <v/>
      </c>
      <c r="CQ188" s="330" t="str">
        <f ca="true">+IF(OFFSET('Sanitation Data'!$E$29,0,10*ROW('Sanitation Data'!E182))="","",OFFSET('Sanitation Data'!$E$29,0,10*ROW('Sanitation Data'!E182)))</f>
        <v/>
      </c>
      <c r="CR188" s="330" t="str">
        <f ca="true">+IF(OFFSET('Sanitation Data'!$E$30,0,10*ROW('Sanitation Data'!E182))="","",OFFSET('Sanitation Data'!$E$30,0,10*ROW('Sanitation Data'!E182)))</f>
        <v/>
      </c>
      <c r="CS188" s="330" t="str">
        <f ca="true">+IF(OFFSET('Sanitation Data'!$E$31,0,10*ROW('Sanitation Data'!E182))="","",OFFSET('Sanitation Data'!$E$31,0,10*ROW('Sanitation Data'!E182)))</f>
        <v/>
      </c>
      <c r="CT188" s="330" t="str">
        <f ca="true">+IF(OFFSET('Sanitation Data'!$E$32,0,10*ROW('Sanitation Data'!E182))="","",OFFSET('Sanitation Data'!$E$32,0,10*ROW('Sanitation Data'!E182)))</f>
        <v/>
      </c>
      <c r="CU188" s="330" t="str">
        <f ca="true">+IF(OFFSET('Sanitation Data'!$F$28,0,10*ROW('Sanitation Data'!F182))="","",OFFSET('Sanitation Data'!$F$28,0,10*ROW('Sanitation Data'!F182)))</f>
        <v/>
      </c>
      <c r="CV188" s="330" t="str">
        <f ca="true">+IF(OFFSET('Sanitation Data'!$F$29,0,10*ROW('Sanitation Data'!F182))="","",OFFSET('Sanitation Data'!$F$29,0,10*ROW('Sanitation Data'!F182)))</f>
        <v/>
      </c>
      <c r="CW188" s="330" t="str">
        <f ca="true">+IF(OFFSET('Sanitation Data'!$F$30,0,10*ROW('Sanitation Data'!F182))="","",OFFSET('Sanitation Data'!$F$30,0,10*ROW('Sanitation Data'!F182)))</f>
        <v/>
      </c>
      <c r="CX188" s="330" t="str">
        <f ca="true">+IF(OFFSET('Sanitation Data'!$F$31,0,10*ROW('Sanitation Data'!F182))="","",OFFSET('Sanitation Data'!$F$31,0,10*ROW('Sanitation Data'!F182)))</f>
        <v/>
      </c>
      <c r="CY188" s="330" t="str">
        <f ca="true">+IF(OFFSET('Sanitation Data'!$F$32,0,10*ROW('Sanitation Data'!F182))="","",OFFSET('Sanitation Data'!$F$32,0,10*ROW('Sanitation Data'!F182)))</f>
        <v/>
      </c>
      <c r="CZ188" s="330" t="str">
        <f ca="true">+IF(OFFSET('Sanitation Data'!$G$28,0,10*ROW('Sanitation Data'!G182))="","",OFFSET('Sanitation Data'!$G$28,0,10*ROW('Sanitation Data'!G182)))</f>
        <v/>
      </c>
      <c r="DA188" s="330" t="str">
        <f ca="true">+IF(OFFSET('Sanitation Data'!$G$29,0,10*ROW('Sanitation Data'!G182))="","",OFFSET('Sanitation Data'!$G$29,0,10*ROW('Sanitation Data'!G182)))</f>
        <v/>
      </c>
      <c r="DB188" s="330" t="str">
        <f ca="true">+IF(OFFSET('Sanitation Data'!$G$30,0,10*ROW('Sanitation Data'!G182))="","",OFFSET('Sanitation Data'!$G$30,0,10*ROW('Sanitation Data'!G182)))</f>
        <v/>
      </c>
      <c r="DC188" s="330" t="str">
        <f ca="true">+IF(OFFSET('Sanitation Data'!$G$31,0,10*ROW('Sanitation Data'!G182))="","",OFFSET('Sanitation Data'!$G$31,0,10*ROW('Sanitation Data'!G182)))</f>
        <v/>
      </c>
      <c r="DD188" s="330" t="str">
        <f ca="true">+IF(OFFSET('Sanitation Data'!$G$32,0,10*ROW('Sanitation Data'!G182))="","",OFFSET('Sanitation Data'!$G$32,0,10*ROW('Sanitation Data'!G182)))</f>
        <v/>
      </c>
      <c r="DE188" s="330" t="str">
        <f ca="true">+IF(OFFSET('Sanitation Data'!$H$28,0,10*ROW('Sanitation Data'!H182))="","",OFFSET('Sanitation Data'!$H$28,0,10*ROW('Sanitation Data'!H182)))</f>
        <v/>
      </c>
      <c r="DF188" s="330" t="str">
        <f ca="true">+IF(OFFSET('Sanitation Data'!$H$29,0,10*ROW('Sanitation Data'!H182))="","",OFFSET('Sanitation Data'!$H$29,0,10*ROW('Sanitation Data'!H182)))</f>
        <v/>
      </c>
      <c r="DG188" s="330" t="str">
        <f ca="true">+IF(OFFSET('Sanitation Data'!$H$30,0,10*ROW('Sanitation Data'!H182))="","",OFFSET('Sanitation Data'!$H$30,0,10*ROW('Sanitation Data'!H182)))</f>
        <v/>
      </c>
      <c r="DH188" s="330" t="str">
        <f ca="true">+IF(OFFSET('Sanitation Data'!$H$31,0,10*ROW('Sanitation Data'!H182))="","",OFFSET('Sanitation Data'!$H$31,0,10*ROW('Sanitation Data'!H182)))</f>
        <v/>
      </c>
      <c r="DI188" s="330" t="str">
        <f ca="true">+IF(OFFSET('Sanitation Data'!$H$32,0,10*ROW('Sanitation Data'!H182))="","",OFFSET('Sanitation Data'!$H$32,0,10*ROW('Sanitation Data'!H182)))</f>
        <v/>
      </c>
      <c r="DJ188" s="330" t="str">
        <f ca="true">+IF(OFFSET('Sanitation Data'!$I$28,0,10*ROW('Sanitation Data'!I182))="","",OFFSET('Sanitation Data'!$I$28,0,10*ROW('Sanitation Data'!I182)))</f>
        <v/>
      </c>
      <c r="DK188" s="330" t="str">
        <f ca="true">+IF(OFFSET('Sanitation Data'!$I$29,0,10*ROW('Sanitation Data'!I182))="","",OFFSET('Sanitation Data'!$I$29,0,10*ROW('Sanitation Data'!I182)))</f>
        <v/>
      </c>
      <c r="DL188" s="330" t="str">
        <f ca="true">+IF(OFFSET('Sanitation Data'!$I$30,0,10*ROW('Sanitation Data'!I182))="","",OFFSET('Sanitation Data'!$I$30,0,10*ROW('Sanitation Data'!I182)))</f>
        <v/>
      </c>
      <c r="DM188" s="330" t="str">
        <f ca="true">+IF(OFFSET('Sanitation Data'!$I$31,0,10*ROW('Sanitation Data'!I182))="","",OFFSET('Sanitation Data'!$I$31,0,10*ROW('Sanitation Data'!I182)))</f>
        <v/>
      </c>
      <c r="DN188" s="330" t="str">
        <f ca="true">+IF(OFFSET('Sanitation Data'!$I$32,0,10*ROW('Sanitation Data'!I182))="","",OFFSET('Sanitation Data'!$I$32,0,10*ROW('Sanitation Data'!I182)))</f>
        <v/>
      </c>
      <c r="DO188" s="330" t="str">
        <f ca="true">+IF(OFFSET('Hygiene Data'!$D$11,0,10*ROW('Hygiene Data'!D182))="","",OFFSET('Hygiene Data'!$D$11,0,10*ROW('Hygiene Data'!D182)))</f>
        <v/>
      </c>
      <c r="DP188" s="330" t="str">
        <f ca="true">+IF(OFFSET('Hygiene Data'!$D$12,0,10*ROW('Hygiene Data'!D182))="","",OFFSET('Hygiene Data'!$D$12,0,10*ROW('Hygiene Data'!D182)))</f>
        <v/>
      </c>
      <c r="DQ188" s="330" t="str">
        <f ca="true">+IF(OFFSET('Hygiene Data'!$D$13,0,10*ROW('Hygiene Data'!D182))="","",OFFSET('Hygiene Data'!$D$13,0,10*ROW('Hygiene Data'!D182)))</f>
        <v/>
      </c>
      <c r="DR188" s="330" t="str">
        <f ca="true">+IF(OFFSET('Hygiene Data'!$E$11,0,10*ROW('Hygiene Data'!E182))="","",OFFSET('Hygiene Data'!$E$11,0,10*ROW('Hygiene Data'!E182)))</f>
        <v/>
      </c>
      <c r="DS188" s="330" t="str">
        <f ca="true">+IF(OFFSET('Hygiene Data'!$E$12,0,10*ROW('Hygiene Data'!E182))="","",OFFSET('Hygiene Data'!$E$12,0,10*ROW('Hygiene Data'!E182)))</f>
        <v/>
      </c>
      <c r="DT188" s="330" t="str">
        <f ca="true">+IF(OFFSET('Hygiene Data'!$E$13,0,10*ROW('Hygiene Data'!E182))="","",OFFSET('Hygiene Data'!$E$13,0,10*ROW('Hygiene Data'!E182)))</f>
        <v/>
      </c>
      <c r="DU188" s="330" t="str">
        <f ca="true">+IF(OFFSET('Hygiene Data'!$F$11,0,10*ROW('Hygiene Data'!F182))="","",OFFSET('Hygiene Data'!$F$11,0,10*ROW('Hygiene Data'!F182)))</f>
        <v/>
      </c>
      <c r="DV188" s="330" t="str">
        <f ca="true">+IF(OFFSET('Hygiene Data'!$F$12,0,10*ROW('Hygiene Data'!F182))="","",OFFSET('Hygiene Data'!$F$12,0,10*ROW('Hygiene Data'!F182)))</f>
        <v/>
      </c>
      <c r="DW188" s="330" t="str">
        <f ca="true">+IF(OFFSET('Hygiene Data'!$F$13,0,10*ROW('Hygiene Data'!F182))="","",OFFSET('Hygiene Data'!$F$13,0,10*ROW('Hygiene Data'!F182)))</f>
        <v/>
      </c>
      <c r="DX188" s="330" t="str">
        <f ca="true">+IF(OFFSET('Hygiene Data'!$G$11,0,10*ROW('Hygiene Data'!G182))="","",OFFSET('Hygiene Data'!$G$11,0,10*ROW('Hygiene Data'!G182)))</f>
        <v/>
      </c>
      <c r="DY188" s="330" t="str">
        <f ca="true">+IF(OFFSET('Hygiene Data'!$G$12,0,10*ROW('Hygiene Data'!G182))="","",OFFSET('Hygiene Data'!$G$12,0,10*ROW('Hygiene Data'!G182)))</f>
        <v/>
      </c>
      <c r="DZ188" s="330" t="str">
        <f ca="true">+IF(OFFSET('Hygiene Data'!$G$13,0,10*ROW('Hygiene Data'!G182))="","",OFFSET('Hygiene Data'!$G$13,0,10*ROW('Hygiene Data'!G182)))</f>
        <v/>
      </c>
      <c r="EA188" s="330" t="str">
        <f ca="true">+IF(OFFSET('Hygiene Data'!$H$11,0,10*ROW('Hygiene Data'!H182))="","",OFFSET('Hygiene Data'!$H$11,0,10*ROW('Hygiene Data'!H182)))</f>
        <v/>
      </c>
      <c r="EB188" s="330" t="str">
        <f ca="true">+IF(OFFSET('Hygiene Data'!$H$12,0,10*ROW('Hygiene Data'!H182))="","",OFFSET('Hygiene Data'!$H$12,0,10*ROW('Hygiene Data'!H182)))</f>
        <v/>
      </c>
      <c r="EC188" s="330" t="str">
        <f ca="true">+IF(OFFSET('Hygiene Data'!$H$13,0,10*ROW('Hygiene Data'!H182))="","",OFFSET('Hygiene Data'!$H$13,0,10*ROW('Hygiene Data'!H182)))</f>
        <v/>
      </c>
      <c r="ED188" s="330" t="str">
        <f ca="true">+IF(OFFSET('Hygiene Data'!$I$11,0,10*ROW('Hygiene Data'!I182))="","",OFFSET('Hygiene Data'!$I$11,0,10*ROW('Hygiene Data'!I182)))</f>
        <v/>
      </c>
      <c r="EE188" s="330" t="str">
        <f ca="true">+IF(OFFSET('Hygiene Data'!$I$12,0,10*ROW('Hygiene Data'!I182))="","",OFFSET('Hygiene Data'!$I$12,0,10*ROW('Hygiene Data'!I182)))</f>
        <v/>
      </c>
      <c r="EF188" s="33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90"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30"/>
      <c r="BS189" s="330" t="str">
        <f ca="true">+IF(OFFSET('Water Data'!$D$27,0,10*ROW('Water Data'!D183))="","",OFFSET('Water Data'!$D$27,0,10*ROW('Water Data'!D183)))</f>
        <v/>
      </c>
      <c r="BT189" s="330" t="str">
        <f ca="true">+IF(OFFSET('Water Data'!$D$28,0,10*ROW('Water Data'!D183))="","",OFFSET('Water Data'!$D$28,0,10*ROW('Water Data'!D183)))</f>
        <v/>
      </c>
      <c r="BU189" s="330" t="str">
        <f ca="true">+IF(OFFSET('Water Data'!$D$29,0,10*ROW('Water Data'!D183))="","",OFFSET('Water Data'!$D$29,0,10*ROW('Water Data'!D183)))</f>
        <v/>
      </c>
      <c r="BV189" s="330" t="str">
        <f ca="true">+IF(OFFSET('Water Data'!$E$27,0,10*ROW('Water Data'!E183))="","",OFFSET('Water Data'!$E$27,0,10*ROW('Water Data'!E183)))</f>
        <v/>
      </c>
      <c r="BW189" s="330" t="str">
        <f ca="true">+IF(OFFSET('Water Data'!$E$28,0,10*ROW('Water Data'!E183))="","",OFFSET('Water Data'!$E$28,0,10*ROW('Water Data'!E183)))</f>
        <v/>
      </c>
      <c r="BX189" s="330" t="str">
        <f ca="true">+IF(OFFSET('Water Data'!$E$29,0,10*ROW('Water Data'!E183))="","",OFFSET('Water Data'!$E$29,0,10*ROW('Water Data'!E183)))</f>
        <v/>
      </c>
      <c r="BY189" s="330" t="str">
        <f ca="true">+IF(OFFSET('Water Data'!$F$27,0,10*ROW('Water Data'!F183))="","",OFFSET('Water Data'!$F$27,0,10*ROW('Water Data'!F183)))</f>
        <v/>
      </c>
      <c r="BZ189" s="330" t="str">
        <f ca="true">+IF(OFFSET('Water Data'!$F$28,0,10*ROW('Water Data'!F183))="","",OFFSET('Water Data'!$F$28,0,10*ROW('Water Data'!F183)))</f>
        <v/>
      </c>
      <c r="CA189" s="330" t="str">
        <f ca="true">+IF(OFFSET('Water Data'!$F$29,0,10*ROW('Water Data'!F183))="","",OFFSET('Water Data'!$F$29,0,10*ROW('Water Data'!F183)))</f>
        <v/>
      </c>
      <c r="CB189" s="330" t="str">
        <f ca="true">+IF(OFFSET('Water Data'!$G$27,0,10*ROW('Water Data'!G183))="","",OFFSET('Water Data'!$G$27,0,10*ROW('Water Data'!G183)))</f>
        <v/>
      </c>
      <c r="CC189" s="330" t="str">
        <f ca="true">+IF(OFFSET('Water Data'!$G$28,0,10*ROW('Water Data'!G183))="","",OFFSET('Water Data'!$G$28,0,10*ROW('Water Data'!G183)))</f>
        <v/>
      </c>
      <c r="CD189" s="330" t="str">
        <f ca="true">+IF(OFFSET('Water Data'!$G$29,0,10*ROW('Water Data'!G183))="","",OFFSET('Water Data'!$G$29,0,10*ROW('Water Data'!G183)))</f>
        <v/>
      </c>
      <c r="CE189" s="330" t="str">
        <f ca="true">+IF(OFFSET('Water Data'!$H$27,0,10*ROW('Water Data'!H183))="","",OFFSET('Water Data'!$H$27,0,10*ROW('Water Data'!H183)))</f>
        <v/>
      </c>
      <c r="CF189" s="330" t="str">
        <f ca="true">+IF(OFFSET('Water Data'!$H$28,0,10*ROW('Water Data'!H183))="","",OFFSET('Water Data'!$H$28,0,10*ROW('Water Data'!H183)))</f>
        <v/>
      </c>
      <c r="CG189" s="330" t="str">
        <f ca="true">+IF(OFFSET('Water Data'!$H$29,0,10*ROW('Water Data'!H183))="","",OFFSET('Water Data'!$H$29,0,10*ROW('Water Data'!H183)))</f>
        <v/>
      </c>
      <c r="CH189" s="330" t="str">
        <f ca="true">+IF(OFFSET('Water Data'!$I$27,0,10*ROW('Water Data'!I183))="","",OFFSET('Water Data'!$I$27,0,10*ROW('Water Data'!I183)))</f>
        <v/>
      </c>
      <c r="CI189" s="330" t="str">
        <f ca="true">+IF(OFFSET('Water Data'!$I$28,0,10*ROW('Water Data'!I183))="","",OFFSET('Water Data'!$I$28,0,10*ROW('Water Data'!I183)))</f>
        <v/>
      </c>
      <c r="CJ189" s="330" t="str">
        <f ca="true">+IF(OFFSET('Water Data'!$I$29,0,10*ROW('Water Data'!I183))="","",OFFSET('Water Data'!$I$29,0,10*ROW('Water Data'!I183)))</f>
        <v/>
      </c>
      <c r="CK189" s="330" t="str">
        <f ca="true">+IF(OFFSET('Sanitation Data'!$D$28,0,10*ROW('Sanitation Data'!D183))="","",OFFSET('Sanitation Data'!$D$28,0,10*ROW('Sanitation Data'!D183)))</f>
        <v/>
      </c>
      <c r="CL189" s="330" t="str">
        <f ca="true">+IF(OFFSET('Sanitation Data'!$D$29,0,10*ROW('Sanitation Data'!D183))="","",OFFSET('Sanitation Data'!$D$29,0,10*ROW('Sanitation Data'!D183)))</f>
        <v/>
      </c>
      <c r="CM189" s="330" t="str">
        <f ca="true">+IF(OFFSET('Sanitation Data'!$D$30,0,10*ROW('Sanitation Data'!D183))="","",OFFSET('Sanitation Data'!$D$30,0,10*ROW('Sanitation Data'!D183)))</f>
        <v/>
      </c>
      <c r="CN189" s="330" t="str">
        <f ca="true">+IF(OFFSET('Sanitation Data'!$D$31,0,10*ROW('Sanitation Data'!D183))="","",OFFSET('Sanitation Data'!$D$31,0,10*ROW('Sanitation Data'!D183)))</f>
        <v/>
      </c>
      <c r="CO189" s="330" t="str">
        <f ca="true">+IF(OFFSET('Sanitation Data'!$D$32,0,10*ROW('Sanitation Data'!D183))="","",OFFSET('Sanitation Data'!$D$32,0,10*ROW('Sanitation Data'!D183)))</f>
        <v/>
      </c>
      <c r="CP189" s="330" t="str">
        <f ca="true">+IF(OFFSET('Sanitation Data'!$E$28,0,10*ROW('Sanitation Data'!E183))="","",OFFSET('Sanitation Data'!$E$28,0,10*ROW('Sanitation Data'!E183)))</f>
        <v/>
      </c>
      <c r="CQ189" s="330" t="str">
        <f ca="true">+IF(OFFSET('Sanitation Data'!$E$29,0,10*ROW('Sanitation Data'!E183))="","",OFFSET('Sanitation Data'!$E$29,0,10*ROW('Sanitation Data'!E183)))</f>
        <v/>
      </c>
      <c r="CR189" s="330" t="str">
        <f ca="true">+IF(OFFSET('Sanitation Data'!$E$30,0,10*ROW('Sanitation Data'!E183))="","",OFFSET('Sanitation Data'!$E$30,0,10*ROW('Sanitation Data'!E183)))</f>
        <v/>
      </c>
      <c r="CS189" s="330" t="str">
        <f ca="true">+IF(OFFSET('Sanitation Data'!$E$31,0,10*ROW('Sanitation Data'!E183))="","",OFFSET('Sanitation Data'!$E$31,0,10*ROW('Sanitation Data'!E183)))</f>
        <v/>
      </c>
      <c r="CT189" s="330" t="str">
        <f ca="true">+IF(OFFSET('Sanitation Data'!$E$32,0,10*ROW('Sanitation Data'!E183))="","",OFFSET('Sanitation Data'!$E$32,0,10*ROW('Sanitation Data'!E183)))</f>
        <v/>
      </c>
      <c r="CU189" s="330" t="str">
        <f ca="true">+IF(OFFSET('Sanitation Data'!$F$28,0,10*ROW('Sanitation Data'!F183))="","",OFFSET('Sanitation Data'!$F$28,0,10*ROW('Sanitation Data'!F183)))</f>
        <v/>
      </c>
      <c r="CV189" s="330" t="str">
        <f ca="true">+IF(OFFSET('Sanitation Data'!$F$29,0,10*ROW('Sanitation Data'!F183))="","",OFFSET('Sanitation Data'!$F$29,0,10*ROW('Sanitation Data'!F183)))</f>
        <v/>
      </c>
      <c r="CW189" s="330" t="str">
        <f ca="true">+IF(OFFSET('Sanitation Data'!$F$30,0,10*ROW('Sanitation Data'!F183))="","",OFFSET('Sanitation Data'!$F$30,0,10*ROW('Sanitation Data'!F183)))</f>
        <v/>
      </c>
      <c r="CX189" s="330" t="str">
        <f ca="true">+IF(OFFSET('Sanitation Data'!$F$31,0,10*ROW('Sanitation Data'!F183))="","",OFFSET('Sanitation Data'!$F$31,0,10*ROW('Sanitation Data'!F183)))</f>
        <v/>
      </c>
      <c r="CY189" s="330" t="str">
        <f ca="true">+IF(OFFSET('Sanitation Data'!$F$32,0,10*ROW('Sanitation Data'!F183))="","",OFFSET('Sanitation Data'!$F$32,0,10*ROW('Sanitation Data'!F183)))</f>
        <v/>
      </c>
      <c r="CZ189" s="330" t="str">
        <f ca="true">+IF(OFFSET('Sanitation Data'!$G$28,0,10*ROW('Sanitation Data'!G183))="","",OFFSET('Sanitation Data'!$G$28,0,10*ROW('Sanitation Data'!G183)))</f>
        <v/>
      </c>
      <c r="DA189" s="330" t="str">
        <f ca="true">+IF(OFFSET('Sanitation Data'!$G$29,0,10*ROW('Sanitation Data'!G183))="","",OFFSET('Sanitation Data'!$G$29,0,10*ROW('Sanitation Data'!G183)))</f>
        <v/>
      </c>
      <c r="DB189" s="330" t="str">
        <f ca="true">+IF(OFFSET('Sanitation Data'!$G$30,0,10*ROW('Sanitation Data'!G183))="","",OFFSET('Sanitation Data'!$G$30,0,10*ROW('Sanitation Data'!G183)))</f>
        <v/>
      </c>
      <c r="DC189" s="330" t="str">
        <f ca="true">+IF(OFFSET('Sanitation Data'!$G$31,0,10*ROW('Sanitation Data'!G183))="","",OFFSET('Sanitation Data'!$G$31,0,10*ROW('Sanitation Data'!G183)))</f>
        <v/>
      </c>
      <c r="DD189" s="330" t="str">
        <f ca="true">+IF(OFFSET('Sanitation Data'!$G$32,0,10*ROW('Sanitation Data'!G183))="","",OFFSET('Sanitation Data'!$G$32,0,10*ROW('Sanitation Data'!G183)))</f>
        <v/>
      </c>
      <c r="DE189" s="330" t="str">
        <f ca="true">+IF(OFFSET('Sanitation Data'!$H$28,0,10*ROW('Sanitation Data'!H183))="","",OFFSET('Sanitation Data'!$H$28,0,10*ROW('Sanitation Data'!H183)))</f>
        <v/>
      </c>
      <c r="DF189" s="330" t="str">
        <f ca="true">+IF(OFFSET('Sanitation Data'!$H$29,0,10*ROW('Sanitation Data'!H183))="","",OFFSET('Sanitation Data'!$H$29,0,10*ROW('Sanitation Data'!H183)))</f>
        <v/>
      </c>
      <c r="DG189" s="330" t="str">
        <f ca="true">+IF(OFFSET('Sanitation Data'!$H$30,0,10*ROW('Sanitation Data'!H183))="","",OFFSET('Sanitation Data'!$H$30,0,10*ROW('Sanitation Data'!H183)))</f>
        <v/>
      </c>
      <c r="DH189" s="330" t="str">
        <f ca="true">+IF(OFFSET('Sanitation Data'!$H$31,0,10*ROW('Sanitation Data'!H183))="","",OFFSET('Sanitation Data'!$H$31,0,10*ROW('Sanitation Data'!H183)))</f>
        <v/>
      </c>
      <c r="DI189" s="330" t="str">
        <f ca="true">+IF(OFFSET('Sanitation Data'!$H$32,0,10*ROW('Sanitation Data'!H183))="","",OFFSET('Sanitation Data'!$H$32,0,10*ROW('Sanitation Data'!H183)))</f>
        <v/>
      </c>
      <c r="DJ189" s="330" t="str">
        <f ca="true">+IF(OFFSET('Sanitation Data'!$I$28,0,10*ROW('Sanitation Data'!I183))="","",OFFSET('Sanitation Data'!$I$28,0,10*ROW('Sanitation Data'!I183)))</f>
        <v/>
      </c>
      <c r="DK189" s="330" t="str">
        <f ca="true">+IF(OFFSET('Sanitation Data'!$I$29,0,10*ROW('Sanitation Data'!I183))="","",OFFSET('Sanitation Data'!$I$29,0,10*ROW('Sanitation Data'!I183)))</f>
        <v/>
      </c>
      <c r="DL189" s="330" t="str">
        <f ca="true">+IF(OFFSET('Sanitation Data'!$I$30,0,10*ROW('Sanitation Data'!I183))="","",OFFSET('Sanitation Data'!$I$30,0,10*ROW('Sanitation Data'!I183)))</f>
        <v/>
      </c>
      <c r="DM189" s="330" t="str">
        <f ca="true">+IF(OFFSET('Sanitation Data'!$I$31,0,10*ROW('Sanitation Data'!I183))="","",OFFSET('Sanitation Data'!$I$31,0,10*ROW('Sanitation Data'!I183)))</f>
        <v/>
      </c>
      <c r="DN189" s="330" t="str">
        <f ca="true">+IF(OFFSET('Sanitation Data'!$I$32,0,10*ROW('Sanitation Data'!I183))="","",OFFSET('Sanitation Data'!$I$32,0,10*ROW('Sanitation Data'!I183)))</f>
        <v/>
      </c>
      <c r="DO189" s="330" t="str">
        <f ca="true">+IF(OFFSET('Hygiene Data'!$D$11,0,10*ROW('Hygiene Data'!D183))="","",OFFSET('Hygiene Data'!$D$11,0,10*ROW('Hygiene Data'!D183)))</f>
        <v/>
      </c>
      <c r="DP189" s="330" t="str">
        <f ca="true">+IF(OFFSET('Hygiene Data'!$D$12,0,10*ROW('Hygiene Data'!D183))="","",OFFSET('Hygiene Data'!$D$12,0,10*ROW('Hygiene Data'!D183)))</f>
        <v/>
      </c>
      <c r="DQ189" s="330" t="str">
        <f ca="true">+IF(OFFSET('Hygiene Data'!$D$13,0,10*ROW('Hygiene Data'!D183))="","",OFFSET('Hygiene Data'!$D$13,0,10*ROW('Hygiene Data'!D183)))</f>
        <v/>
      </c>
      <c r="DR189" s="330" t="str">
        <f ca="true">+IF(OFFSET('Hygiene Data'!$E$11,0,10*ROW('Hygiene Data'!E183))="","",OFFSET('Hygiene Data'!$E$11,0,10*ROW('Hygiene Data'!E183)))</f>
        <v/>
      </c>
      <c r="DS189" s="330" t="str">
        <f ca="true">+IF(OFFSET('Hygiene Data'!$E$12,0,10*ROW('Hygiene Data'!E183))="","",OFFSET('Hygiene Data'!$E$12,0,10*ROW('Hygiene Data'!E183)))</f>
        <v/>
      </c>
      <c r="DT189" s="330" t="str">
        <f ca="true">+IF(OFFSET('Hygiene Data'!$E$13,0,10*ROW('Hygiene Data'!E183))="","",OFFSET('Hygiene Data'!$E$13,0,10*ROW('Hygiene Data'!E183)))</f>
        <v/>
      </c>
      <c r="DU189" s="330" t="str">
        <f ca="true">+IF(OFFSET('Hygiene Data'!$F$11,0,10*ROW('Hygiene Data'!F183))="","",OFFSET('Hygiene Data'!$F$11,0,10*ROW('Hygiene Data'!F183)))</f>
        <v/>
      </c>
      <c r="DV189" s="330" t="str">
        <f ca="true">+IF(OFFSET('Hygiene Data'!$F$12,0,10*ROW('Hygiene Data'!F183))="","",OFFSET('Hygiene Data'!$F$12,0,10*ROW('Hygiene Data'!F183)))</f>
        <v/>
      </c>
      <c r="DW189" s="330" t="str">
        <f ca="true">+IF(OFFSET('Hygiene Data'!$F$13,0,10*ROW('Hygiene Data'!F183))="","",OFFSET('Hygiene Data'!$F$13,0,10*ROW('Hygiene Data'!F183)))</f>
        <v/>
      </c>
      <c r="DX189" s="330" t="str">
        <f ca="true">+IF(OFFSET('Hygiene Data'!$G$11,0,10*ROW('Hygiene Data'!G183))="","",OFFSET('Hygiene Data'!$G$11,0,10*ROW('Hygiene Data'!G183)))</f>
        <v/>
      </c>
      <c r="DY189" s="330" t="str">
        <f ca="true">+IF(OFFSET('Hygiene Data'!$G$12,0,10*ROW('Hygiene Data'!G183))="","",OFFSET('Hygiene Data'!$G$12,0,10*ROW('Hygiene Data'!G183)))</f>
        <v/>
      </c>
      <c r="DZ189" s="330" t="str">
        <f ca="true">+IF(OFFSET('Hygiene Data'!$G$13,0,10*ROW('Hygiene Data'!G183))="","",OFFSET('Hygiene Data'!$G$13,0,10*ROW('Hygiene Data'!G183)))</f>
        <v/>
      </c>
      <c r="EA189" s="330" t="str">
        <f ca="true">+IF(OFFSET('Hygiene Data'!$H$11,0,10*ROW('Hygiene Data'!H183))="","",OFFSET('Hygiene Data'!$H$11,0,10*ROW('Hygiene Data'!H183)))</f>
        <v/>
      </c>
      <c r="EB189" s="330" t="str">
        <f ca="true">+IF(OFFSET('Hygiene Data'!$H$12,0,10*ROW('Hygiene Data'!H183))="","",OFFSET('Hygiene Data'!$H$12,0,10*ROW('Hygiene Data'!H183)))</f>
        <v/>
      </c>
      <c r="EC189" s="330" t="str">
        <f ca="true">+IF(OFFSET('Hygiene Data'!$H$13,0,10*ROW('Hygiene Data'!H183))="","",OFFSET('Hygiene Data'!$H$13,0,10*ROW('Hygiene Data'!H183)))</f>
        <v/>
      </c>
      <c r="ED189" s="330" t="str">
        <f ca="true">+IF(OFFSET('Hygiene Data'!$I$11,0,10*ROW('Hygiene Data'!I183))="","",OFFSET('Hygiene Data'!$I$11,0,10*ROW('Hygiene Data'!I183)))</f>
        <v/>
      </c>
      <c r="EE189" s="330" t="str">
        <f ca="true">+IF(OFFSET('Hygiene Data'!$I$12,0,10*ROW('Hygiene Data'!I183))="","",OFFSET('Hygiene Data'!$I$12,0,10*ROW('Hygiene Data'!I183)))</f>
        <v/>
      </c>
      <c r="EF189" s="33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90"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30"/>
      <c r="BS190" s="330" t="str">
        <f ca="true">+IF(OFFSET('Water Data'!$D$27,0,10*ROW('Water Data'!D184))="","",OFFSET('Water Data'!$D$27,0,10*ROW('Water Data'!D184)))</f>
        <v/>
      </c>
      <c r="BT190" s="330" t="str">
        <f ca="true">+IF(OFFSET('Water Data'!$D$28,0,10*ROW('Water Data'!D184))="","",OFFSET('Water Data'!$D$28,0,10*ROW('Water Data'!D184)))</f>
        <v/>
      </c>
      <c r="BU190" s="330" t="str">
        <f ca="true">+IF(OFFSET('Water Data'!$D$29,0,10*ROW('Water Data'!D184))="","",OFFSET('Water Data'!$D$29,0,10*ROW('Water Data'!D184)))</f>
        <v/>
      </c>
      <c r="BV190" s="330" t="str">
        <f ca="true">+IF(OFFSET('Water Data'!$E$27,0,10*ROW('Water Data'!E184))="","",OFFSET('Water Data'!$E$27,0,10*ROW('Water Data'!E184)))</f>
        <v/>
      </c>
      <c r="BW190" s="330" t="str">
        <f ca="true">+IF(OFFSET('Water Data'!$E$28,0,10*ROW('Water Data'!E184))="","",OFFSET('Water Data'!$E$28,0,10*ROW('Water Data'!E184)))</f>
        <v/>
      </c>
      <c r="BX190" s="330" t="str">
        <f ca="true">+IF(OFFSET('Water Data'!$E$29,0,10*ROW('Water Data'!E184))="","",OFFSET('Water Data'!$E$29,0,10*ROW('Water Data'!E184)))</f>
        <v/>
      </c>
      <c r="BY190" s="330" t="str">
        <f ca="true">+IF(OFFSET('Water Data'!$F$27,0,10*ROW('Water Data'!F184))="","",OFFSET('Water Data'!$F$27,0,10*ROW('Water Data'!F184)))</f>
        <v/>
      </c>
      <c r="BZ190" s="330" t="str">
        <f ca="true">+IF(OFFSET('Water Data'!$F$28,0,10*ROW('Water Data'!F184))="","",OFFSET('Water Data'!$F$28,0,10*ROW('Water Data'!F184)))</f>
        <v/>
      </c>
      <c r="CA190" s="330" t="str">
        <f ca="true">+IF(OFFSET('Water Data'!$F$29,0,10*ROW('Water Data'!F184))="","",OFFSET('Water Data'!$F$29,0,10*ROW('Water Data'!F184)))</f>
        <v/>
      </c>
      <c r="CB190" s="330" t="str">
        <f ca="true">+IF(OFFSET('Water Data'!$G$27,0,10*ROW('Water Data'!G184))="","",OFFSET('Water Data'!$G$27,0,10*ROW('Water Data'!G184)))</f>
        <v/>
      </c>
      <c r="CC190" s="330" t="str">
        <f ca="true">+IF(OFFSET('Water Data'!$G$28,0,10*ROW('Water Data'!G184))="","",OFFSET('Water Data'!$G$28,0,10*ROW('Water Data'!G184)))</f>
        <v/>
      </c>
      <c r="CD190" s="330" t="str">
        <f ca="true">+IF(OFFSET('Water Data'!$G$29,0,10*ROW('Water Data'!G184))="","",OFFSET('Water Data'!$G$29,0,10*ROW('Water Data'!G184)))</f>
        <v/>
      </c>
      <c r="CE190" s="330" t="str">
        <f ca="true">+IF(OFFSET('Water Data'!$H$27,0,10*ROW('Water Data'!H184))="","",OFFSET('Water Data'!$H$27,0,10*ROW('Water Data'!H184)))</f>
        <v/>
      </c>
      <c r="CF190" s="330" t="str">
        <f ca="true">+IF(OFFSET('Water Data'!$H$28,0,10*ROW('Water Data'!H184))="","",OFFSET('Water Data'!$H$28,0,10*ROW('Water Data'!H184)))</f>
        <v/>
      </c>
      <c r="CG190" s="330" t="str">
        <f ca="true">+IF(OFFSET('Water Data'!$H$29,0,10*ROW('Water Data'!H184))="","",OFFSET('Water Data'!$H$29,0,10*ROW('Water Data'!H184)))</f>
        <v/>
      </c>
      <c r="CH190" s="330" t="str">
        <f ca="true">+IF(OFFSET('Water Data'!$I$27,0,10*ROW('Water Data'!I184))="","",OFFSET('Water Data'!$I$27,0,10*ROW('Water Data'!I184)))</f>
        <v/>
      </c>
      <c r="CI190" s="330" t="str">
        <f ca="true">+IF(OFFSET('Water Data'!$I$28,0,10*ROW('Water Data'!I184))="","",OFFSET('Water Data'!$I$28,0,10*ROW('Water Data'!I184)))</f>
        <v/>
      </c>
      <c r="CJ190" s="330" t="str">
        <f ca="true">+IF(OFFSET('Water Data'!$I$29,0,10*ROW('Water Data'!I184))="","",OFFSET('Water Data'!$I$29,0,10*ROW('Water Data'!I184)))</f>
        <v/>
      </c>
      <c r="CK190" s="330" t="str">
        <f ca="true">+IF(OFFSET('Sanitation Data'!$D$28,0,10*ROW('Sanitation Data'!D184))="","",OFFSET('Sanitation Data'!$D$28,0,10*ROW('Sanitation Data'!D184)))</f>
        <v/>
      </c>
      <c r="CL190" s="330" t="str">
        <f ca="true">+IF(OFFSET('Sanitation Data'!$D$29,0,10*ROW('Sanitation Data'!D184))="","",OFFSET('Sanitation Data'!$D$29,0,10*ROW('Sanitation Data'!D184)))</f>
        <v/>
      </c>
      <c r="CM190" s="330" t="str">
        <f ca="true">+IF(OFFSET('Sanitation Data'!$D$30,0,10*ROW('Sanitation Data'!D184))="","",OFFSET('Sanitation Data'!$D$30,0,10*ROW('Sanitation Data'!D184)))</f>
        <v/>
      </c>
      <c r="CN190" s="330" t="str">
        <f ca="true">+IF(OFFSET('Sanitation Data'!$D$31,0,10*ROW('Sanitation Data'!D184))="","",OFFSET('Sanitation Data'!$D$31,0,10*ROW('Sanitation Data'!D184)))</f>
        <v/>
      </c>
      <c r="CO190" s="330" t="str">
        <f ca="true">+IF(OFFSET('Sanitation Data'!$D$32,0,10*ROW('Sanitation Data'!D184))="","",OFFSET('Sanitation Data'!$D$32,0,10*ROW('Sanitation Data'!D184)))</f>
        <v/>
      </c>
      <c r="CP190" s="330" t="str">
        <f ca="true">+IF(OFFSET('Sanitation Data'!$E$28,0,10*ROW('Sanitation Data'!E184))="","",OFFSET('Sanitation Data'!$E$28,0,10*ROW('Sanitation Data'!E184)))</f>
        <v/>
      </c>
      <c r="CQ190" s="330" t="str">
        <f ca="true">+IF(OFFSET('Sanitation Data'!$E$29,0,10*ROW('Sanitation Data'!E184))="","",OFFSET('Sanitation Data'!$E$29,0,10*ROW('Sanitation Data'!E184)))</f>
        <v/>
      </c>
      <c r="CR190" s="330" t="str">
        <f ca="true">+IF(OFFSET('Sanitation Data'!$E$30,0,10*ROW('Sanitation Data'!E184))="","",OFFSET('Sanitation Data'!$E$30,0,10*ROW('Sanitation Data'!E184)))</f>
        <v/>
      </c>
      <c r="CS190" s="330" t="str">
        <f ca="true">+IF(OFFSET('Sanitation Data'!$E$31,0,10*ROW('Sanitation Data'!E184))="","",OFFSET('Sanitation Data'!$E$31,0,10*ROW('Sanitation Data'!E184)))</f>
        <v/>
      </c>
      <c r="CT190" s="330" t="str">
        <f ca="true">+IF(OFFSET('Sanitation Data'!$E$32,0,10*ROW('Sanitation Data'!E184))="","",OFFSET('Sanitation Data'!$E$32,0,10*ROW('Sanitation Data'!E184)))</f>
        <v/>
      </c>
      <c r="CU190" s="330" t="str">
        <f ca="true">+IF(OFFSET('Sanitation Data'!$F$28,0,10*ROW('Sanitation Data'!F184))="","",OFFSET('Sanitation Data'!$F$28,0,10*ROW('Sanitation Data'!F184)))</f>
        <v/>
      </c>
      <c r="CV190" s="330" t="str">
        <f ca="true">+IF(OFFSET('Sanitation Data'!$F$29,0,10*ROW('Sanitation Data'!F184))="","",OFFSET('Sanitation Data'!$F$29,0,10*ROW('Sanitation Data'!F184)))</f>
        <v/>
      </c>
      <c r="CW190" s="330" t="str">
        <f ca="true">+IF(OFFSET('Sanitation Data'!$F$30,0,10*ROW('Sanitation Data'!F184))="","",OFFSET('Sanitation Data'!$F$30,0,10*ROW('Sanitation Data'!F184)))</f>
        <v/>
      </c>
      <c r="CX190" s="330" t="str">
        <f ca="true">+IF(OFFSET('Sanitation Data'!$F$31,0,10*ROW('Sanitation Data'!F184))="","",OFFSET('Sanitation Data'!$F$31,0,10*ROW('Sanitation Data'!F184)))</f>
        <v/>
      </c>
      <c r="CY190" s="330" t="str">
        <f ca="true">+IF(OFFSET('Sanitation Data'!$F$32,0,10*ROW('Sanitation Data'!F184))="","",OFFSET('Sanitation Data'!$F$32,0,10*ROW('Sanitation Data'!F184)))</f>
        <v/>
      </c>
      <c r="CZ190" s="330" t="str">
        <f ca="true">+IF(OFFSET('Sanitation Data'!$G$28,0,10*ROW('Sanitation Data'!G184))="","",OFFSET('Sanitation Data'!$G$28,0,10*ROW('Sanitation Data'!G184)))</f>
        <v/>
      </c>
      <c r="DA190" s="330" t="str">
        <f ca="true">+IF(OFFSET('Sanitation Data'!$G$29,0,10*ROW('Sanitation Data'!G184))="","",OFFSET('Sanitation Data'!$G$29,0,10*ROW('Sanitation Data'!G184)))</f>
        <v/>
      </c>
      <c r="DB190" s="330" t="str">
        <f ca="true">+IF(OFFSET('Sanitation Data'!$G$30,0,10*ROW('Sanitation Data'!G184))="","",OFFSET('Sanitation Data'!$G$30,0,10*ROW('Sanitation Data'!G184)))</f>
        <v/>
      </c>
      <c r="DC190" s="330" t="str">
        <f ca="true">+IF(OFFSET('Sanitation Data'!$G$31,0,10*ROW('Sanitation Data'!G184))="","",OFFSET('Sanitation Data'!$G$31,0,10*ROW('Sanitation Data'!G184)))</f>
        <v/>
      </c>
      <c r="DD190" s="330" t="str">
        <f ca="true">+IF(OFFSET('Sanitation Data'!$G$32,0,10*ROW('Sanitation Data'!G184))="","",OFFSET('Sanitation Data'!$G$32,0,10*ROW('Sanitation Data'!G184)))</f>
        <v/>
      </c>
      <c r="DE190" s="330" t="str">
        <f ca="true">+IF(OFFSET('Sanitation Data'!$H$28,0,10*ROW('Sanitation Data'!H184))="","",OFFSET('Sanitation Data'!$H$28,0,10*ROW('Sanitation Data'!H184)))</f>
        <v/>
      </c>
      <c r="DF190" s="330" t="str">
        <f ca="true">+IF(OFFSET('Sanitation Data'!$H$29,0,10*ROW('Sanitation Data'!H184))="","",OFFSET('Sanitation Data'!$H$29,0,10*ROW('Sanitation Data'!H184)))</f>
        <v/>
      </c>
      <c r="DG190" s="330" t="str">
        <f ca="true">+IF(OFFSET('Sanitation Data'!$H$30,0,10*ROW('Sanitation Data'!H184))="","",OFFSET('Sanitation Data'!$H$30,0,10*ROW('Sanitation Data'!H184)))</f>
        <v/>
      </c>
      <c r="DH190" s="330" t="str">
        <f ca="true">+IF(OFFSET('Sanitation Data'!$H$31,0,10*ROW('Sanitation Data'!H184))="","",OFFSET('Sanitation Data'!$H$31,0,10*ROW('Sanitation Data'!H184)))</f>
        <v/>
      </c>
      <c r="DI190" s="330" t="str">
        <f ca="true">+IF(OFFSET('Sanitation Data'!$H$32,0,10*ROW('Sanitation Data'!H184))="","",OFFSET('Sanitation Data'!$H$32,0,10*ROW('Sanitation Data'!H184)))</f>
        <v/>
      </c>
      <c r="DJ190" s="330" t="str">
        <f ca="true">+IF(OFFSET('Sanitation Data'!$I$28,0,10*ROW('Sanitation Data'!I184))="","",OFFSET('Sanitation Data'!$I$28,0,10*ROW('Sanitation Data'!I184)))</f>
        <v/>
      </c>
      <c r="DK190" s="330" t="str">
        <f ca="true">+IF(OFFSET('Sanitation Data'!$I$29,0,10*ROW('Sanitation Data'!I184))="","",OFFSET('Sanitation Data'!$I$29,0,10*ROW('Sanitation Data'!I184)))</f>
        <v/>
      </c>
      <c r="DL190" s="330" t="str">
        <f ca="true">+IF(OFFSET('Sanitation Data'!$I$30,0,10*ROW('Sanitation Data'!I184))="","",OFFSET('Sanitation Data'!$I$30,0,10*ROW('Sanitation Data'!I184)))</f>
        <v/>
      </c>
      <c r="DM190" s="330" t="str">
        <f ca="true">+IF(OFFSET('Sanitation Data'!$I$31,0,10*ROW('Sanitation Data'!I184))="","",OFFSET('Sanitation Data'!$I$31,0,10*ROW('Sanitation Data'!I184)))</f>
        <v/>
      </c>
      <c r="DN190" s="330" t="str">
        <f ca="true">+IF(OFFSET('Sanitation Data'!$I$32,0,10*ROW('Sanitation Data'!I184))="","",OFFSET('Sanitation Data'!$I$32,0,10*ROW('Sanitation Data'!I184)))</f>
        <v/>
      </c>
      <c r="DO190" s="330" t="str">
        <f ca="true">+IF(OFFSET('Hygiene Data'!$D$11,0,10*ROW('Hygiene Data'!D184))="","",OFFSET('Hygiene Data'!$D$11,0,10*ROW('Hygiene Data'!D184)))</f>
        <v/>
      </c>
      <c r="DP190" s="330" t="str">
        <f ca="true">+IF(OFFSET('Hygiene Data'!$D$12,0,10*ROW('Hygiene Data'!D184))="","",OFFSET('Hygiene Data'!$D$12,0,10*ROW('Hygiene Data'!D184)))</f>
        <v/>
      </c>
      <c r="DQ190" s="330" t="str">
        <f ca="true">+IF(OFFSET('Hygiene Data'!$D$13,0,10*ROW('Hygiene Data'!D184))="","",OFFSET('Hygiene Data'!$D$13,0,10*ROW('Hygiene Data'!D184)))</f>
        <v/>
      </c>
      <c r="DR190" s="330" t="str">
        <f ca="true">+IF(OFFSET('Hygiene Data'!$E$11,0,10*ROW('Hygiene Data'!E184))="","",OFFSET('Hygiene Data'!$E$11,0,10*ROW('Hygiene Data'!E184)))</f>
        <v/>
      </c>
      <c r="DS190" s="330" t="str">
        <f ca="true">+IF(OFFSET('Hygiene Data'!$E$12,0,10*ROW('Hygiene Data'!E184))="","",OFFSET('Hygiene Data'!$E$12,0,10*ROW('Hygiene Data'!E184)))</f>
        <v/>
      </c>
      <c r="DT190" s="330" t="str">
        <f ca="true">+IF(OFFSET('Hygiene Data'!$E$13,0,10*ROW('Hygiene Data'!E184))="","",OFFSET('Hygiene Data'!$E$13,0,10*ROW('Hygiene Data'!E184)))</f>
        <v/>
      </c>
      <c r="DU190" s="330" t="str">
        <f ca="true">+IF(OFFSET('Hygiene Data'!$F$11,0,10*ROW('Hygiene Data'!F184))="","",OFFSET('Hygiene Data'!$F$11,0,10*ROW('Hygiene Data'!F184)))</f>
        <v/>
      </c>
      <c r="DV190" s="330" t="str">
        <f ca="true">+IF(OFFSET('Hygiene Data'!$F$12,0,10*ROW('Hygiene Data'!F184))="","",OFFSET('Hygiene Data'!$F$12,0,10*ROW('Hygiene Data'!F184)))</f>
        <v/>
      </c>
      <c r="DW190" s="330" t="str">
        <f ca="true">+IF(OFFSET('Hygiene Data'!$F$13,0,10*ROW('Hygiene Data'!F184))="","",OFFSET('Hygiene Data'!$F$13,0,10*ROW('Hygiene Data'!F184)))</f>
        <v/>
      </c>
      <c r="DX190" s="330" t="str">
        <f ca="true">+IF(OFFSET('Hygiene Data'!$G$11,0,10*ROW('Hygiene Data'!G184))="","",OFFSET('Hygiene Data'!$G$11,0,10*ROW('Hygiene Data'!G184)))</f>
        <v/>
      </c>
      <c r="DY190" s="330" t="str">
        <f ca="true">+IF(OFFSET('Hygiene Data'!$G$12,0,10*ROW('Hygiene Data'!G184))="","",OFFSET('Hygiene Data'!$G$12,0,10*ROW('Hygiene Data'!G184)))</f>
        <v/>
      </c>
      <c r="DZ190" s="330" t="str">
        <f ca="true">+IF(OFFSET('Hygiene Data'!$G$13,0,10*ROW('Hygiene Data'!G184))="","",OFFSET('Hygiene Data'!$G$13,0,10*ROW('Hygiene Data'!G184)))</f>
        <v/>
      </c>
      <c r="EA190" s="330" t="str">
        <f ca="true">+IF(OFFSET('Hygiene Data'!$H$11,0,10*ROW('Hygiene Data'!H184))="","",OFFSET('Hygiene Data'!$H$11,0,10*ROW('Hygiene Data'!H184)))</f>
        <v/>
      </c>
      <c r="EB190" s="330" t="str">
        <f ca="true">+IF(OFFSET('Hygiene Data'!$H$12,0,10*ROW('Hygiene Data'!H184))="","",OFFSET('Hygiene Data'!$H$12,0,10*ROW('Hygiene Data'!H184)))</f>
        <v/>
      </c>
      <c r="EC190" s="330" t="str">
        <f ca="true">+IF(OFFSET('Hygiene Data'!$H$13,0,10*ROW('Hygiene Data'!H184))="","",OFFSET('Hygiene Data'!$H$13,0,10*ROW('Hygiene Data'!H184)))</f>
        <v/>
      </c>
      <c r="ED190" s="330" t="str">
        <f ca="true">+IF(OFFSET('Hygiene Data'!$I$11,0,10*ROW('Hygiene Data'!I184))="","",OFFSET('Hygiene Data'!$I$11,0,10*ROW('Hygiene Data'!I184)))</f>
        <v/>
      </c>
      <c r="EE190" s="330" t="str">
        <f ca="true">+IF(OFFSET('Hygiene Data'!$I$12,0,10*ROW('Hygiene Data'!I184))="","",OFFSET('Hygiene Data'!$I$12,0,10*ROW('Hygiene Data'!I184)))</f>
        <v/>
      </c>
      <c r="EF190" s="33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90"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30"/>
      <c r="BS191" s="330" t="str">
        <f ca="true">+IF(OFFSET('Water Data'!$D$27,0,10*ROW('Water Data'!D185))="","",OFFSET('Water Data'!$D$27,0,10*ROW('Water Data'!D185)))</f>
        <v/>
      </c>
      <c r="BT191" s="330" t="str">
        <f ca="true">+IF(OFFSET('Water Data'!$D$28,0,10*ROW('Water Data'!D185))="","",OFFSET('Water Data'!$D$28,0,10*ROW('Water Data'!D185)))</f>
        <v/>
      </c>
      <c r="BU191" s="330" t="str">
        <f ca="true">+IF(OFFSET('Water Data'!$D$29,0,10*ROW('Water Data'!D185))="","",OFFSET('Water Data'!$D$29,0,10*ROW('Water Data'!D185)))</f>
        <v/>
      </c>
      <c r="BV191" s="330" t="str">
        <f ca="true">+IF(OFFSET('Water Data'!$E$27,0,10*ROW('Water Data'!E185))="","",OFFSET('Water Data'!$E$27,0,10*ROW('Water Data'!E185)))</f>
        <v/>
      </c>
      <c r="BW191" s="330" t="str">
        <f ca="true">+IF(OFFSET('Water Data'!$E$28,0,10*ROW('Water Data'!E185))="","",OFFSET('Water Data'!$E$28,0,10*ROW('Water Data'!E185)))</f>
        <v/>
      </c>
      <c r="BX191" s="330" t="str">
        <f ca="true">+IF(OFFSET('Water Data'!$E$29,0,10*ROW('Water Data'!E185))="","",OFFSET('Water Data'!$E$29,0,10*ROW('Water Data'!E185)))</f>
        <v/>
      </c>
      <c r="BY191" s="330" t="str">
        <f ca="true">+IF(OFFSET('Water Data'!$F$27,0,10*ROW('Water Data'!F185))="","",OFFSET('Water Data'!$F$27,0,10*ROW('Water Data'!F185)))</f>
        <v/>
      </c>
      <c r="BZ191" s="330" t="str">
        <f ca="true">+IF(OFFSET('Water Data'!$F$28,0,10*ROW('Water Data'!F185))="","",OFFSET('Water Data'!$F$28,0,10*ROW('Water Data'!F185)))</f>
        <v/>
      </c>
      <c r="CA191" s="330" t="str">
        <f ca="true">+IF(OFFSET('Water Data'!$F$29,0,10*ROW('Water Data'!F185))="","",OFFSET('Water Data'!$F$29,0,10*ROW('Water Data'!F185)))</f>
        <v/>
      </c>
      <c r="CB191" s="330" t="str">
        <f ca="true">+IF(OFFSET('Water Data'!$G$27,0,10*ROW('Water Data'!G185))="","",OFFSET('Water Data'!$G$27,0,10*ROW('Water Data'!G185)))</f>
        <v/>
      </c>
      <c r="CC191" s="330" t="str">
        <f ca="true">+IF(OFFSET('Water Data'!$G$28,0,10*ROW('Water Data'!G185))="","",OFFSET('Water Data'!$G$28,0,10*ROW('Water Data'!G185)))</f>
        <v/>
      </c>
      <c r="CD191" s="330" t="str">
        <f ca="true">+IF(OFFSET('Water Data'!$G$29,0,10*ROW('Water Data'!G185))="","",OFFSET('Water Data'!$G$29,0,10*ROW('Water Data'!G185)))</f>
        <v/>
      </c>
      <c r="CE191" s="330" t="str">
        <f ca="true">+IF(OFFSET('Water Data'!$H$27,0,10*ROW('Water Data'!H185))="","",OFFSET('Water Data'!$H$27,0,10*ROW('Water Data'!H185)))</f>
        <v/>
      </c>
      <c r="CF191" s="330" t="str">
        <f ca="true">+IF(OFFSET('Water Data'!$H$28,0,10*ROW('Water Data'!H185))="","",OFFSET('Water Data'!$H$28,0,10*ROW('Water Data'!H185)))</f>
        <v/>
      </c>
      <c r="CG191" s="330" t="str">
        <f ca="true">+IF(OFFSET('Water Data'!$H$29,0,10*ROW('Water Data'!H185))="","",OFFSET('Water Data'!$H$29,0,10*ROW('Water Data'!H185)))</f>
        <v/>
      </c>
      <c r="CH191" s="330" t="str">
        <f ca="true">+IF(OFFSET('Water Data'!$I$27,0,10*ROW('Water Data'!I185))="","",OFFSET('Water Data'!$I$27,0,10*ROW('Water Data'!I185)))</f>
        <v/>
      </c>
      <c r="CI191" s="330" t="str">
        <f ca="true">+IF(OFFSET('Water Data'!$I$28,0,10*ROW('Water Data'!I185))="","",OFFSET('Water Data'!$I$28,0,10*ROW('Water Data'!I185)))</f>
        <v/>
      </c>
      <c r="CJ191" s="330" t="str">
        <f ca="true">+IF(OFFSET('Water Data'!$I$29,0,10*ROW('Water Data'!I185))="","",OFFSET('Water Data'!$I$29,0,10*ROW('Water Data'!I185)))</f>
        <v/>
      </c>
      <c r="CK191" s="330" t="str">
        <f ca="true">+IF(OFFSET('Sanitation Data'!$D$28,0,10*ROW('Sanitation Data'!D185))="","",OFFSET('Sanitation Data'!$D$28,0,10*ROW('Sanitation Data'!D185)))</f>
        <v/>
      </c>
      <c r="CL191" s="330" t="str">
        <f ca="true">+IF(OFFSET('Sanitation Data'!$D$29,0,10*ROW('Sanitation Data'!D185))="","",OFFSET('Sanitation Data'!$D$29,0,10*ROW('Sanitation Data'!D185)))</f>
        <v/>
      </c>
      <c r="CM191" s="330" t="str">
        <f ca="true">+IF(OFFSET('Sanitation Data'!$D$30,0,10*ROW('Sanitation Data'!D185))="","",OFFSET('Sanitation Data'!$D$30,0,10*ROW('Sanitation Data'!D185)))</f>
        <v/>
      </c>
      <c r="CN191" s="330" t="str">
        <f ca="true">+IF(OFFSET('Sanitation Data'!$D$31,0,10*ROW('Sanitation Data'!D185))="","",OFFSET('Sanitation Data'!$D$31,0,10*ROW('Sanitation Data'!D185)))</f>
        <v/>
      </c>
      <c r="CO191" s="330" t="str">
        <f ca="true">+IF(OFFSET('Sanitation Data'!$D$32,0,10*ROW('Sanitation Data'!D185))="","",OFFSET('Sanitation Data'!$D$32,0,10*ROW('Sanitation Data'!D185)))</f>
        <v/>
      </c>
      <c r="CP191" s="330" t="str">
        <f ca="true">+IF(OFFSET('Sanitation Data'!$E$28,0,10*ROW('Sanitation Data'!E185))="","",OFFSET('Sanitation Data'!$E$28,0,10*ROW('Sanitation Data'!E185)))</f>
        <v/>
      </c>
      <c r="CQ191" s="330" t="str">
        <f ca="true">+IF(OFFSET('Sanitation Data'!$E$29,0,10*ROW('Sanitation Data'!E185))="","",OFFSET('Sanitation Data'!$E$29,0,10*ROW('Sanitation Data'!E185)))</f>
        <v/>
      </c>
      <c r="CR191" s="330" t="str">
        <f ca="true">+IF(OFFSET('Sanitation Data'!$E$30,0,10*ROW('Sanitation Data'!E185))="","",OFFSET('Sanitation Data'!$E$30,0,10*ROW('Sanitation Data'!E185)))</f>
        <v/>
      </c>
      <c r="CS191" s="330" t="str">
        <f ca="true">+IF(OFFSET('Sanitation Data'!$E$31,0,10*ROW('Sanitation Data'!E185))="","",OFFSET('Sanitation Data'!$E$31,0,10*ROW('Sanitation Data'!E185)))</f>
        <v/>
      </c>
      <c r="CT191" s="330" t="str">
        <f ca="true">+IF(OFFSET('Sanitation Data'!$E$32,0,10*ROW('Sanitation Data'!E185))="","",OFFSET('Sanitation Data'!$E$32,0,10*ROW('Sanitation Data'!E185)))</f>
        <v/>
      </c>
      <c r="CU191" s="330" t="str">
        <f ca="true">+IF(OFFSET('Sanitation Data'!$F$28,0,10*ROW('Sanitation Data'!F185))="","",OFFSET('Sanitation Data'!$F$28,0,10*ROW('Sanitation Data'!F185)))</f>
        <v/>
      </c>
      <c r="CV191" s="330" t="str">
        <f ca="true">+IF(OFFSET('Sanitation Data'!$F$29,0,10*ROW('Sanitation Data'!F185))="","",OFFSET('Sanitation Data'!$F$29,0,10*ROW('Sanitation Data'!F185)))</f>
        <v/>
      </c>
      <c r="CW191" s="330" t="str">
        <f ca="true">+IF(OFFSET('Sanitation Data'!$F$30,0,10*ROW('Sanitation Data'!F185))="","",OFFSET('Sanitation Data'!$F$30,0,10*ROW('Sanitation Data'!F185)))</f>
        <v/>
      </c>
      <c r="CX191" s="330" t="str">
        <f ca="true">+IF(OFFSET('Sanitation Data'!$F$31,0,10*ROW('Sanitation Data'!F185))="","",OFFSET('Sanitation Data'!$F$31,0,10*ROW('Sanitation Data'!F185)))</f>
        <v/>
      </c>
      <c r="CY191" s="330" t="str">
        <f ca="true">+IF(OFFSET('Sanitation Data'!$F$32,0,10*ROW('Sanitation Data'!F185))="","",OFFSET('Sanitation Data'!$F$32,0,10*ROW('Sanitation Data'!F185)))</f>
        <v/>
      </c>
      <c r="CZ191" s="330" t="str">
        <f ca="true">+IF(OFFSET('Sanitation Data'!$G$28,0,10*ROW('Sanitation Data'!G185))="","",OFFSET('Sanitation Data'!$G$28,0,10*ROW('Sanitation Data'!G185)))</f>
        <v/>
      </c>
      <c r="DA191" s="330" t="str">
        <f ca="true">+IF(OFFSET('Sanitation Data'!$G$29,0,10*ROW('Sanitation Data'!G185))="","",OFFSET('Sanitation Data'!$G$29,0,10*ROW('Sanitation Data'!G185)))</f>
        <v/>
      </c>
      <c r="DB191" s="330" t="str">
        <f ca="true">+IF(OFFSET('Sanitation Data'!$G$30,0,10*ROW('Sanitation Data'!G185))="","",OFFSET('Sanitation Data'!$G$30,0,10*ROW('Sanitation Data'!G185)))</f>
        <v/>
      </c>
      <c r="DC191" s="330" t="str">
        <f ca="true">+IF(OFFSET('Sanitation Data'!$G$31,0,10*ROW('Sanitation Data'!G185))="","",OFFSET('Sanitation Data'!$G$31,0,10*ROW('Sanitation Data'!G185)))</f>
        <v/>
      </c>
      <c r="DD191" s="330" t="str">
        <f ca="true">+IF(OFFSET('Sanitation Data'!$G$32,0,10*ROW('Sanitation Data'!G185))="","",OFFSET('Sanitation Data'!$G$32,0,10*ROW('Sanitation Data'!G185)))</f>
        <v/>
      </c>
      <c r="DE191" s="330" t="str">
        <f ca="true">+IF(OFFSET('Sanitation Data'!$H$28,0,10*ROW('Sanitation Data'!H185))="","",OFFSET('Sanitation Data'!$H$28,0,10*ROW('Sanitation Data'!H185)))</f>
        <v/>
      </c>
      <c r="DF191" s="330" t="str">
        <f ca="true">+IF(OFFSET('Sanitation Data'!$H$29,0,10*ROW('Sanitation Data'!H185))="","",OFFSET('Sanitation Data'!$H$29,0,10*ROW('Sanitation Data'!H185)))</f>
        <v/>
      </c>
      <c r="DG191" s="330" t="str">
        <f ca="true">+IF(OFFSET('Sanitation Data'!$H$30,0,10*ROW('Sanitation Data'!H185))="","",OFFSET('Sanitation Data'!$H$30,0,10*ROW('Sanitation Data'!H185)))</f>
        <v/>
      </c>
      <c r="DH191" s="330" t="str">
        <f ca="true">+IF(OFFSET('Sanitation Data'!$H$31,0,10*ROW('Sanitation Data'!H185))="","",OFFSET('Sanitation Data'!$H$31,0,10*ROW('Sanitation Data'!H185)))</f>
        <v/>
      </c>
      <c r="DI191" s="330" t="str">
        <f ca="true">+IF(OFFSET('Sanitation Data'!$H$32,0,10*ROW('Sanitation Data'!H185))="","",OFFSET('Sanitation Data'!$H$32,0,10*ROW('Sanitation Data'!H185)))</f>
        <v/>
      </c>
      <c r="DJ191" s="330" t="str">
        <f ca="true">+IF(OFFSET('Sanitation Data'!$I$28,0,10*ROW('Sanitation Data'!I185))="","",OFFSET('Sanitation Data'!$I$28,0,10*ROW('Sanitation Data'!I185)))</f>
        <v/>
      </c>
      <c r="DK191" s="330" t="str">
        <f ca="true">+IF(OFFSET('Sanitation Data'!$I$29,0,10*ROW('Sanitation Data'!I185))="","",OFFSET('Sanitation Data'!$I$29,0,10*ROW('Sanitation Data'!I185)))</f>
        <v/>
      </c>
      <c r="DL191" s="330" t="str">
        <f ca="true">+IF(OFFSET('Sanitation Data'!$I$30,0,10*ROW('Sanitation Data'!I185))="","",OFFSET('Sanitation Data'!$I$30,0,10*ROW('Sanitation Data'!I185)))</f>
        <v/>
      </c>
      <c r="DM191" s="330" t="str">
        <f ca="true">+IF(OFFSET('Sanitation Data'!$I$31,0,10*ROW('Sanitation Data'!I185))="","",OFFSET('Sanitation Data'!$I$31,0,10*ROW('Sanitation Data'!I185)))</f>
        <v/>
      </c>
      <c r="DN191" s="330" t="str">
        <f ca="true">+IF(OFFSET('Sanitation Data'!$I$32,0,10*ROW('Sanitation Data'!I185))="","",OFFSET('Sanitation Data'!$I$32,0,10*ROW('Sanitation Data'!I185)))</f>
        <v/>
      </c>
      <c r="DO191" s="330" t="str">
        <f ca="true">+IF(OFFSET('Hygiene Data'!$D$11,0,10*ROW('Hygiene Data'!D185))="","",OFFSET('Hygiene Data'!$D$11,0,10*ROW('Hygiene Data'!D185)))</f>
        <v/>
      </c>
      <c r="DP191" s="330" t="str">
        <f ca="true">+IF(OFFSET('Hygiene Data'!$D$12,0,10*ROW('Hygiene Data'!D185))="","",OFFSET('Hygiene Data'!$D$12,0,10*ROW('Hygiene Data'!D185)))</f>
        <v/>
      </c>
      <c r="DQ191" s="330" t="str">
        <f ca="true">+IF(OFFSET('Hygiene Data'!$D$13,0,10*ROW('Hygiene Data'!D185))="","",OFFSET('Hygiene Data'!$D$13,0,10*ROW('Hygiene Data'!D185)))</f>
        <v/>
      </c>
      <c r="DR191" s="330" t="str">
        <f ca="true">+IF(OFFSET('Hygiene Data'!$E$11,0,10*ROW('Hygiene Data'!E185))="","",OFFSET('Hygiene Data'!$E$11,0,10*ROW('Hygiene Data'!E185)))</f>
        <v/>
      </c>
      <c r="DS191" s="330" t="str">
        <f ca="true">+IF(OFFSET('Hygiene Data'!$E$12,0,10*ROW('Hygiene Data'!E185))="","",OFFSET('Hygiene Data'!$E$12,0,10*ROW('Hygiene Data'!E185)))</f>
        <v/>
      </c>
      <c r="DT191" s="330" t="str">
        <f ca="true">+IF(OFFSET('Hygiene Data'!$E$13,0,10*ROW('Hygiene Data'!E185))="","",OFFSET('Hygiene Data'!$E$13,0,10*ROW('Hygiene Data'!E185)))</f>
        <v/>
      </c>
      <c r="DU191" s="330" t="str">
        <f ca="true">+IF(OFFSET('Hygiene Data'!$F$11,0,10*ROW('Hygiene Data'!F185))="","",OFFSET('Hygiene Data'!$F$11,0,10*ROW('Hygiene Data'!F185)))</f>
        <v/>
      </c>
      <c r="DV191" s="330" t="str">
        <f ca="true">+IF(OFFSET('Hygiene Data'!$F$12,0,10*ROW('Hygiene Data'!F185))="","",OFFSET('Hygiene Data'!$F$12,0,10*ROW('Hygiene Data'!F185)))</f>
        <v/>
      </c>
      <c r="DW191" s="330" t="str">
        <f ca="true">+IF(OFFSET('Hygiene Data'!$F$13,0,10*ROW('Hygiene Data'!F185))="","",OFFSET('Hygiene Data'!$F$13,0,10*ROW('Hygiene Data'!F185)))</f>
        <v/>
      </c>
      <c r="DX191" s="330" t="str">
        <f ca="true">+IF(OFFSET('Hygiene Data'!$G$11,0,10*ROW('Hygiene Data'!G185))="","",OFFSET('Hygiene Data'!$G$11,0,10*ROW('Hygiene Data'!G185)))</f>
        <v/>
      </c>
      <c r="DY191" s="330" t="str">
        <f ca="true">+IF(OFFSET('Hygiene Data'!$G$12,0,10*ROW('Hygiene Data'!G185))="","",OFFSET('Hygiene Data'!$G$12,0,10*ROW('Hygiene Data'!G185)))</f>
        <v/>
      </c>
      <c r="DZ191" s="330" t="str">
        <f ca="true">+IF(OFFSET('Hygiene Data'!$G$13,0,10*ROW('Hygiene Data'!G185))="","",OFFSET('Hygiene Data'!$G$13,0,10*ROW('Hygiene Data'!G185)))</f>
        <v/>
      </c>
      <c r="EA191" s="330" t="str">
        <f ca="true">+IF(OFFSET('Hygiene Data'!$H$11,0,10*ROW('Hygiene Data'!H185))="","",OFFSET('Hygiene Data'!$H$11,0,10*ROW('Hygiene Data'!H185)))</f>
        <v/>
      </c>
      <c r="EB191" s="330" t="str">
        <f ca="true">+IF(OFFSET('Hygiene Data'!$H$12,0,10*ROW('Hygiene Data'!H185))="","",OFFSET('Hygiene Data'!$H$12,0,10*ROW('Hygiene Data'!H185)))</f>
        <v/>
      </c>
      <c r="EC191" s="330" t="str">
        <f ca="true">+IF(OFFSET('Hygiene Data'!$H$13,0,10*ROW('Hygiene Data'!H185))="","",OFFSET('Hygiene Data'!$H$13,0,10*ROW('Hygiene Data'!H185)))</f>
        <v/>
      </c>
      <c r="ED191" s="330" t="str">
        <f ca="true">+IF(OFFSET('Hygiene Data'!$I$11,0,10*ROW('Hygiene Data'!I185))="","",OFFSET('Hygiene Data'!$I$11,0,10*ROW('Hygiene Data'!I185)))</f>
        <v/>
      </c>
      <c r="EE191" s="330" t="str">
        <f ca="true">+IF(OFFSET('Hygiene Data'!$I$12,0,10*ROW('Hygiene Data'!I185))="","",OFFSET('Hygiene Data'!$I$12,0,10*ROW('Hygiene Data'!I185)))</f>
        <v/>
      </c>
      <c r="EF191" s="33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90"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30"/>
      <c r="BS192" s="330" t="str">
        <f ca="true">+IF(OFFSET('Water Data'!$D$27,0,10*ROW('Water Data'!D186))="","",OFFSET('Water Data'!$D$27,0,10*ROW('Water Data'!D186)))</f>
        <v/>
      </c>
      <c r="BT192" s="330" t="str">
        <f ca="true">+IF(OFFSET('Water Data'!$D$28,0,10*ROW('Water Data'!D186))="","",OFFSET('Water Data'!$D$28,0,10*ROW('Water Data'!D186)))</f>
        <v/>
      </c>
      <c r="BU192" s="330" t="str">
        <f ca="true">+IF(OFFSET('Water Data'!$D$29,0,10*ROW('Water Data'!D186))="","",OFFSET('Water Data'!$D$29,0,10*ROW('Water Data'!D186)))</f>
        <v/>
      </c>
      <c r="BV192" s="330" t="str">
        <f ca="true">+IF(OFFSET('Water Data'!$E$27,0,10*ROW('Water Data'!E186))="","",OFFSET('Water Data'!$E$27,0,10*ROW('Water Data'!E186)))</f>
        <v/>
      </c>
      <c r="BW192" s="330" t="str">
        <f ca="true">+IF(OFFSET('Water Data'!$E$28,0,10*ROW('Water Data'!E186))="","",OFFSET('Water Data'!$E$28,0,10*ROW('Water Data'!E186)))</f>
        <v/>
      </c>
      <c r="BX192" s="330" t="str">
        <f ca="true">+IF(OFFSET('Water Data'!$E$29,0,10*ROW('Water Data'!E186))="","",OFFSET('Water Data'!$E$29,0,10*ROW('Water Data'!E186)))</f>
        <v/>
      </c>
      <c r="BY192" s="330" t="str">
        <f ca="true">+IF(OFFSET('Water Data'!$F$27,0,10*ROW('Water Data'!F186))="","",OFFSET('Water Data'!$F$27,0,10*ROW('Water Data'!F186)))</f>
        <v/>
      </c>
      <c r="BZ192" s="330" t="str">
        <f ca="true">+IF(OFFSET('Water Data'!$F$28,0,10*ROW('Water Data'!F186))="","",OFFSET('Water Data'!$F$28,0,10*ROW('Water Data'!F186)))</f>
        <v/>
      </c>
      <c r="CA192" s="330" t="str">
        <f ca="true">+IF(OFFSET('Water Data'!$F$29,0,10*ROW('Water Data'!F186))="","",OFFSET('Water Data'!$F$29,0,10*ROW('Water Data'!F186)))</f>
        <v/>
      </c>
      <c r="CB192" s="330" t="str">
        <f ca="true">+IF(OFFSET('Water Data'!$G$27,0,10*ROW('Water Data'!G186))="","",OFFSET('Water Data'!$G$27,0,10*ROW('Water Data'!G186)))</f>
        <v/>
      </c>
      <c r="CC192" s="330" t="str">
        <f ca="true">+IF(OFFSET('Water Data'!$G$28,0,10*ROW('Water Data'!G186))="","",OFFSET('Water Data'!$G$28,0,10*ROW('Water Data'!G186)))</f>
        <v/>
      </c>
      <c r="CD192" s="330" t="str">
        <f ca="true">+IF(OFFSET('Water Data'!$G$29,0,10*ROW('Water Data'!G186))="","",OFFSET('Water Data'!$G$29,0,10*ROW('Water Data'!G186)))</f>
        <v/>
      </c>
      <c r="CE192" s="330" t="str">
        <f ca="true">+IF(OFFSET('Water Data'!$H$27,0,10*ROW('Water Data'!H186))="","",OFFSET('Water Data'!$H$27,0,10*ROW('Water Data'!H186)))</f>
        <v/>
      </c>
      <c r="CF192" s="330" t="str">
        <f ca="true">+IF(OFFSET('Water Data'!$H$28,0,10*ROW('Water Data'!H186))="","",OFFSET('Water Data'!$H$28,0,10*ROW('Water Data'!H186)))</f>
        <v/>
      </c>
      <c r="CG192" s="330" t="str">
        <f ca="true">+IF(OFFSET('Water Data'!$H$29,0,10*ROW('Water Data'!H186))="","",OFFSET('Water Data'!$H$29,0,10*ROW('Water Data'!H186)))</f>
        <v/>
      </c>
      <c r="CH192" s="330" t="str">
        <f ca="true">+IF(OFFSET('Water Data'!$I$27,0,10*ROW('Water Data'!I186))="","",OFFSET('Water Data'!$I$27,0,10*ROW('Water Data'!I186)))</f>
        <v/>
      </c>
      <c r="CI192" s="330" t="str">
        <f ca="true">+IF(OFFSET('Water Data'!$I$28,0,10*ROW('Water Data'!I186))="","",OFFSET('Water Data'!$I$28,0,10*ROW('Water Data'!I186)))</f>
        <v/>
      </c>
      <c r="CJ192" s="330" t="str">
        <f ca="true">+IF(OFFSET('Water Data'!$I$29,0,10*ROW('Water Data'!I186))="","",OFFSET('Water Data'!$I$29,0,10*ROW('Water Data'!I186)))</f>
        <v/>
      </c>
      <c r="CK192" s="330" t="str">
        <f ca="true">+IF(OFFSET('Sanitation Data'!$D$28,0,10*ROW('Sanitation Data'!D186))="","",OFFSET('Sanitation Data'!$D$28,0,10*ROW('Sanitation Data'!D186)))</f>
        <v/>
      </c>
      <c r="CL192" s="330" t="str">
        <f ca="true">+IF(OFFSET('Sanitation Data'!$D$29,0,10*ROW('Sanitation Data'!D186))="","",OFFSET('Sanitation Data'!$D$29,0,10*ROW('Sanitation Data'!D186)))</f>
        <v/>
      </c>
      <c r="CM192" s="330" t="str">
        <f ca="true">+IF(OFFSET('Sanitation Data'!$D$30,0,10*ROW('Sanitation Data'!D186))="","",OFFSET('Sanitation Data'!$D$30,0,10*ROW('Sanitation Data'!D186)))</f>
        <v/>
      </c>
      <c r="CN192" s="330" t="str">
        <f ca="true">+IF(OFFSET('Sanitation Data'!$D$31,0,10*ROW('Sanitation Data'!D186))="","",OFFSET('Sanitation Data'!$D$31,0,10*ROW('Sanitation Data'!D186)))</f>
        <v/>
      </c>
      <c r="CO192" s="330" t="str">
        <f ca="true">+IF(OFFSET('Sanitation Data'!$D$32,0,10*ROW('Sanitation Data'!D186))="","",OFFSET('Sanitation Data'!$D$32,0,10*ROW('Sanitation Data'!D186)))</f>
        <v/>
      </c>
      <c r="CP192" s="330" t="str">
        <f ca="true">+IF(OFFSET('Sanitation Data'!$E$28,0,10*ROW('Sanitation Data'!E186))="","",OFFSET('Sanitation Data'!$E$28,0,10*ROW('Sanitation Data'!E186)))</f>
        <v/>
      </c>
      <c r="CQ192" s="330" t="str">
        <f ca="true">+IF(OFFSET('Sanitation Data'!$E$29,0,10*ROW('Sanitation Data'!E186))="","",OFFSET('Sanitation Data'!$E$29,0,10*ROW('Sanitation Data'!E186)))</f>
        <v/>
      </c>
      <c r="CR192" s="330" t="str">
        <f ca="true">+IF(OFFSET('Sanitation Data'!$E$30,0,10*ROW('Sanitation Data'!E186))="","",OFFSET('Sanitation Data'!$E$30,0,10*ROW('Sanitation Data'!E186)))</f>
        <v/>
      </c>
      <c r="CS192" s="330" t="str">
        <f ca="true">+IF(OFFSET('Sanitation Data'!$E$31,0,10*ROW('Sanitation Data'!E186))="","",OFFSET('Sanitation Data'!$E$31,0,10*ROW('Sanitation Data'!E186)))</f>
        <v/>
      </c>
      <c r="CT192" s="330" t="str">
        <f ca="true">+IF(OFFSET('Sanitation Data'!$E$32,0,10*ROW('Sanitation Data'!E186))="","",OFFSET('Sanitation Data'!$E$32,0,10*ROW('Sanitation Data'!E186)))</f>
        <v/>
      </c>
      <c r="CU192" s="330" t="str">
        <f ca="true">+IF(OFFSET('Sanitation Data'!$F$28,0,10*ROW('Sanitation Data'!F186))="","",OFFSET('Sanitation Data'!$F$28,0,10*ROW('Sanitation Data'!F186)))</f>
        <v/>
      </c>
      <c r="CV192" s="330" t="str">
        <f ca="true">+IF(OFFSET('Sanitation Data'!$F$29,0,10*ROW('Sanitation Data'!F186))="","",OFFSET('Sanitation Data'!$F$29,0,10*ROW('Sanitation Data'!F186)))</f>
        <v/>
      </c>
      <c r="CW192" s="330" t="str">
        <f ca="true">+IF(OFFSET('Sanitation Data'!$F$30,0,10*ROW('Sanitation Data'!F186))="","",OFFSET('Sanitation Data'!$F$30,0,10*ROW('Sanitation Data'!F186)))</f>
        <v/>
      </c>
      <c r="CX192" s="330" t="str">
        <f ca="true">+IF(OFFSET('Sanitation Data'!$F$31,0,10*ROW('Sanitation Data'!F186))="","",OFFSET('Sanitation Data'!$F$31,0,10*ROW('Sanitation Data'!F186)))</f>
        <v/>
      </c>
      <c r="CY192" s="330" t="str">
        <f ca="true">+IF(OFFSET('Sanitation Data'!$F$32,0,10*ROW('Sanitation Data'!F186))="","",OFFSET('Sanitation Data'!$F$32,0,10*ROW('Sanitation Data'!F186)))</f>
        <v/>
      </c>
      <c r="CZ192" s="330" t="str">
        <f ca="true">+IF(OFFSET('Sanitation Data'!$G$28,0,10*ROW('Sanitation Data'!G186))="","",OFFSET('Sanitation Data'!$G$28,0,10*ROW('Sanitation Data'!G186)))</f>
        <v/>
      </c>
      <c r="DA192" s="330" t="str">
        <f ca="true">+IF(OFFSET('Sanitation Data'!$G$29,0,10*ROW('Sanitation Data'!G186))="","",OFFSET('Sanitation Data'!$G$29,0,10*ROW('Sanitation Data'!G186)))</f>
        <v/>
      </c>
      <c r="DB192" s="330" t="str">
        <f ca="true">+IF(OFFSET('Sanitation Data'!$G$30,0,10*ROW('Sanitation Data'!G186))="","",OFFSET('Sanitation Data'!$G$30,0,10*ROW('Sanitation Data'!G186)))</f>
        <v/>
      </c>
      <c r="DC192" s="330" t="str">
        <f ca="true">+IF(OFFSET('Sanitation Data'!$G$31,0,10*ROW('Sanitation Data'!G186))="","",OFFSET('Sanitation Data'!$G$31,0,10*ROW('Sanitation Data'!G186)))</f>
        <v/>
      </c>
      <c r="DD192" s="330" t="str">
        <f ca="true">+IF(OFFSET('Sanitation Data'!$G$32,0,10*ROW('Sanitation Data'!G186))="","",OFFSET('Sanitation Data'!$G$32,0,10*ROW('Sanitation Data'!G186)))</f>
        <v/>
      </c>
      <c r="DE192" s="330" t="str">
        <f ca="true">+IF(OFFSET('Sanitation Data'!$H$28,0,10*ROW('Sanitation Data'!H186))="","",OFFSET('Sanitation Data'!$H$28,0,10*ROW('Sanitation Data'!H186)))</f>
        <v/>
      </c>
      <c r="DF192" s="330" t="str">
        <f ca="true">+IF(OFFSET('Sanitation Data'!$H$29,0,10*ROW('Sanitation Data'!H186))="","",OFFSET('Sanitation Data'!$H$29,0,10*ROW('Sanitation Data'!H186)))</f>
        <v/>
      </c>
      <c r="DG192" s="330" t="str">
        <f ca="true">+IF(OFFSET('Sanitation Data'!$H$30,0,10*ROW('Sanitation Data'!H186))="","",OFFSET('Sanitation Data'!$H$30,0,10*ROW('Sanitation Data'!H186)))</f>
        <v/>
      </c>
      <c r="DH192" s="330" t="str">
        <f ca="true">+IF(OFFSET('Sanitation Data'!$H$31,0,10*ROW('Sanitation Data'!H186))="","",OFFSET('Sanitation Data'!$H$31,0,10*ROW('Sanitation Data'!H186)))</f>
        <v/>
      </c>
      <c r="DI192" s="330" t="str">
        <f ca="true">+IF(OFFSET('Sanitation Data'!$H$32,0,10*ROW('Sanitation Data'!H186))="","",OFFSET('Sanitation Data'!$H$32,0,10*ROW('Sanitation Data'!H186)))</f>
        <v/>
      </c>
      <c r="DJ192" s="330" t="str">
        <f ca="true">+IF(OFFSET('Sanitation Data'!$I$28,0,10*ROW('Sanitation Data'!I186))="","",OFFSET('Sanitation Data'!$I$28,0,10*ROW('Sanitation Data'!I186)))</f>
        <v/>
      </c>
      <c r="DK192" s="330" t="str">
        <f ca="true">+IF(OFFSET('Sanitation Data'!$I$29,0,10*ROW('Sanitation Data'!I186))="","",OFFSET('Sanitation Data'!$I$29,0,10*ROW('Sanitation Data'!I186)))</f>
        <v/>
      </c>
      <c r="DL192" s="330" t="str">
        <f ca="true">+IF(OFFSET('Sanitation Data'!$I$30,0,10*ROW('Sanitation Data'!I186))="","",OFFSET('Sanitation Data'!$I$30,0,10*ROW('Sanitation Data'!I186)))</f>
        <v/>
      </c>
      <c r="DM192" s="330" t="str">
        <f ca="true">+IF(OFFSET('Sanitation Data'!$I$31,0,10*ROW('Sanitation Data'!I186))="","",OFFSET('Sanitation Data'!$I$31,0,10*ROW('Sanitation Data'!I186)))</f>
        <v/>
      </c>
      <c r="DN192" s="330" t="str">
        <f ca="true">+IF(OFFSET('Sanitation Data'!$I$32,0,10*ROW('Sanitation Data'!I186))="","",OFFSET('Sanitation Data'!$I$32,0,10*ROW('Sanitation Data'!I186)))</f>
        <v/>
      </c>
      <c r="DO192" s="330" t="str">
        <f ca="true">+IF(OFFSET('Hygiene Data'!$D$11,0,10*ROW('Hygiene Data'!D186))="","",OFFSET('Hygiene Data'!$D$11,0,10*ROW('Hygiene Data'!D186)))</f>
        <v/>
      </c>
      <c r="DP192" s="330" t="str">
        <f ca="true">+IF(OFFSET('Hygiene Data'!$D$12,0,10*ROW('Hygiene Data'!D186))="","",OFFSET('Hygiene Data'!$D$12,0,10*ROW('Hygiene Data'!D186)))</f>
        <v/>
      </c>
      <c r="DQ192" s="330" t="str">
        <f ca="true">+IF(OFFSET('Hygiene Data'!$D$13,0,10*ROW('Hygiene Data'!D186))="","",OFFSET('Hygiene Data'!$D$13,0,10*ROW('Hygiene Data'!D186)))</f>
        <v/>
      </c>
      <c r="DR192" s="330" t="str">
        <f ca="true">+IF(OFFSET('Hygiene Data'!$E$11,0,10*ROW('Hygiene Data'!E186))="","",OFFSET('Hygiene Data'!$E$11,0,10*ROW('Hygiene Data'!E186)))</f>
        <v/>
      </c>
      <c r="DS192" s="330" t="str">
        <f ca="true">+IF(OFFSET('Hygiene Data'!$E$12,0,10*ROW('Hygiene Data'!E186))="","",OFFSET('Hygiene Data'!$E$12,0,10*ROW('Hygiene Data'!E186)))</f>
        <v/>
      </c>
      <c r="DT192" s="330" t="str">
        <f ca="true">+IF(OFFSET('Hygiene Data'!$E$13,0,10*ROW('Hygiene Data'!E186))="","",OFFSET('Hygiene Data'!$E$13,0,10*ROW('Hygiene Data'!E186)))</f>
        <v/>
      </c>
      <c r="DU192" s="330" t="str">
        <f ca="true">+IF(OFFSET('Hygiene Data'!$F$11,0,10*ROW('Hygiene Data'!F186))="","",OFFSET('Hygiene Data'!$F$11,0,10*ROW('Hygiene Data'!F186)))</f>
        <v/>
      </c>
      <c r="DV192" s="330" t="str">
        <f ca="true">+IF(OFFSET('Hygiene Data'!$F$12,0,10*ROW('Hygiene Data'!F186))="","",OFFSET('Hygiene Data'!$F$12,0,10*ROW('Hygiene Data'!F186)))</f>
        <v/>
      </c>
      <c r="DW192" s="330" t="str">
        <f ca="true">+IF(OFFSET('Hygiene Data'!$F$13,0,10*ROW('Hygiene Data'!F186))="","",OFFSET('Hygiene Data'!$F$13,0,10*ROW('Hygiene Data'!F186)))</f>
        <v/>
      </c>
      <c r="DX192" s="330" t="str">
        <f ca="true">+IF(OFFSET('Hygiene Data'!$G$11,0,10*ROW('Hygiene Data'!G186))="","",OFFSET('Hygiene Data'!$G$11,0,10*ROW('Hygiene Data'!G186)))</f>
        <v/>
      </c>
      <c r="DY192" s="330" t="str">
        <f ca="true">+IF(OFFSET('Hygiene Data'!$G$12,0,10*ROW('Hygiene Data'!G186))="","",OFFSET('Hygiene Data'!$G$12,0,10*ROW('Hygiene Data'!G186)))</f>
        <v/>
      </c>
      <c r="DZ192" s="330" t="str">
        <f ca="true">+IF(OFFSET('Hygiene Data'!$G$13,0,10*ROW('Hygiene Data'!G186))="","",OFFSET('Hygiene Data'!$G$13,0,10*ROW('Hygiene Data'!G186)))</f>
        <v/>
      </c>
      <c r="EA192" s="330" t="str">
        <f ca="true">+IF(OFFSET('Hygiene Data'!$H$11,0,10*ROW('Hygiene Data'!H186))="","",OFFSET('Hygiene Data'!$H$11,0,10*ROW('Hygiene Data'!H186)))</f>
        <v/>
      </c>
      <c r="EB192" s="330" t="str">
        <f ca="true">+IF(OFFSET('Hygiene Data'!$H$12,0,10*ROW('Hygiene Data'!H186))="","",OFFSET('Hygiene Data'!$H$12,0,10*ROW('Hygiene Data'!H186)))</f>
        <v/>
      </c>
      <c r="EC192" s="330" t="str">
        <f ca="true">+IF(OFFSET('Hygiene Data'!$H$13,0,10*ROW('Hygiene Data'!H186))="","",OFFSET('Hygiene Data'!$H$13,0,10*ROW('Hygiene Data'!H186)))</f>
        <v/>
      </c>
      <c r="ED192" s="330" t="str">
        <f ca="true">+IF(OFFSET('Hygiene Data'!$I$11,0,10*ROW('Hygiene Data'!I186))="","",OFFSET('Hygiene Data'!$I$11,0,10*ROW('Hygiene Data'!I186)))</f>
        <v/>
      </c>
      <c r="EE192" s="330" t="str">
        <f ca="true">+IF(OFFSET('Hygiene Data'!$I$12,0,10*ROW('Hygiene Data'!I186))="","",OFFSET('Hygiene Data'!$I$12,0,10*ROW('Hygiene Data'!I186)))</f>
        <v/>
      </c>
      <c r="EF192" s="33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90"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30"/>
      <c r="BS193" s="330" t="str">
        <f ca="true">+IF(OFFSET('Water Data'!$D$27,0,10*ROW('Water Data'!D187))="","",OFFSET('Water Data'!$D$27,0,10*ROW('Water Data'!D187)))</f>
        <v/>
      </c>
      <c r="BT193" s="330" t="str">
        <f ca="true">+IF(OFFSET('Water Data'!$D$28,0,10*ROW('Water Data'!D187))="","",OFFSET('Water Data'!$D$28,0,10*ROW('Water Data'!D187)))</f>
        <v/>
      </c>
      <c r="BU193" s="330" t="str">
        <f ca="true">+IF(OFFSET('Water Data'!$D$29,0,10*ROW('Water Data'!D187))="","",OFFSET('Water Data'!$D$29,0,10*ROW('Water Data'!D187)))</f>
        <v/>
      </c>
      <c r="BV193" s="330" t="str">
        <f ca="true">+IF(OFFSET('Water Data'!$E$27,0,10*ROW('Water Data'!E187))="","",OFFSET('Water Data'!$E$27,0,10*ROW('Water Data'!E187)))</f>
        <v/>
      </c>
      <c r="BW193" s="330" t="str">
        <f ca="true">+IF(OFFSET('Water Data'!$E$28,0,10*ROW('Water Data'!E187))="","",OFFSET('Water Data'!$E$28,0,10*ROW('Water Data'!E187)))</f>
        <v/>
      </c>
      <c r="BX193" s="330" t="str">
        <f ca="true">+IF(OFFSET('Water Data'!$E$29,0,10*ROW('Water Data'!E187))="","",OFFSET('Water Data'!$E$29,0,10*ROW('Water Data'!E187)))</f>
        <v/>
      </c>
      <c r="BY193" s="330" t="str">
        <f ca="true">+IF(OFFSET('Water Data'!$F$27,0,10*ROW('Water Data'!F187))="","",OFFSET('Water Data'!$F$27,0,10*ROW('Water Data'!F187)))</f>
        <v/>
      </c>
      <c r="BZ193" s="330" t="str">
        <f ca="true">+IF(OFFSET('Water Data'!$F$28,0,10*ROW('Water Data'!F187))="","",OFFSET('Water Data'!$F$28,0,10*ROW('Water Data'!F187)))</f>
        <v/>
      </c>
      <c r="CA193" s="330" t="str">
        <f ca="true">+IF(OFFSET('Water Data'!$F$29,0,10*ROW('Water Data'!F187))="","",OFFSET('Water Data'!$F$29,0,10*ROW('Water Data'!F187)))</f>
        <v/>
      </c>
      <c r="CB193" s="330" t="str">
        <f ca="true">+IF(OFFSET('Water Data'!$G$27,0,10*ROW('Water Data'!G187))="","",OFFSET('Water Data'!$G$27,0,10*ROW('Water Data'!G187)))</f>
        <v/>
      </c>
      <c r="CC193" s="330" t="str">
        <f ca="true">+IF(OFFSET('Water Data'!$G$28,0,10*ROW('Water Data'!G187))="","",OFFSET('Water Data'!$G$28,0,10*ROW('Water Data'!G187)))</f>
        <v/>
      </c>
      <c r="CD193" s="330" t="str">
        <f ca="true">+IF(OFFSET('Water Data'!$G$29,0,10*ROW('Water Data'!G187))="","",OFFSET('Water Data'!$G$29,0,10*ROW('Water Data'!G187)))</f>
        <v/>
      </c>
      <c r="CE193" s="330" t="str">
        <f ca="true">+IF(OFFSET('Water Data'!$H$27,0,10*ROW('Water Data'!H187))="","",OFFSET('Water Data'!$H$27,0,10*ROW('Water Data'!H187)))</f>
        <v/>
      </c>
      <c r="CF193" s="330" t="str">
        <f ca="true">+IF(OFFSET('Water Data'!$H$28,0,10*ROW('Water Data'!H187))="","",OFFSET('Water Data'!$H$28,0,10*ROW('Water Data'!H187)))</f>
        <v/>
      </c>
      <c r="CG193" s="330" t="str">
        <f ca="true">+IF(OFFSET('Water Data'!$H$29,0,10*ROW('Water Data'!H187))="","",OFFSET('Water Data'!$H$29,0,10*ROW('Water Data'!H187)))</f>
        <v/>
      </c>
      <c r="CH193" s="330" t="str">
        <f ca="true">+IF(OFFSET('Water Data'!$I$27,0,10*ROW('Water Data'!I187))="","",OFFSET('Water Data'!$I$27,0,10*ROW('Water Data'!I187)))</f>
        <v/>
      </c>
      <c r="CI193" s="330" t="str">
        <f ca="true">+IF(OFFSET('Water Data'!$I$28,0,10*ROW('Water Data'!I187))="","",OFFSET('Water Data'!$I$28,0,10*ROW('Water Data'!I187)))</f>
        <v/>
      </c>
      <c r="CJ193" s="330" t="str">
        <f ca="true">+IF(OFFSET('Water Data'!$I$29,0,10*ROW('Water Data'!I187))="","",OFFSET('Water Data'!$I$29,0,10*ROW('Water Data'!I187)))</f>
        <v/>
      </c>
      <c r="CK193" s="330" t="str">
        <f ca="true">+IF(OFFSET('Sanitation Data'!$D$28,0,10*ROW('Sanitation Data'!D187))="","",OFFSET('Sanitation Data'!$D$28,0,10*ROW('Sanitation Data'!D187)))</f>
        <v/>
      </c>
      <c r="CL193" s="330" t="str">
        <f ca="true">+IF(OFFSET('Sanitation Data'!$D$29,0,10*ROW('Sanitation Data'!D187))="","",OFFSET('Sanitation Data'!$D$29,0,10*ROW('Sanitation Data'!D187)))</f>
        <v/>
      </c>
      <c r="CM193" s="330" t="str">
        <f ca="true">+IF(OFFSET('Sanitation Data'!$D$30,0,10*ROW('Sanitation Data'!D187))="","",OFFSET('Sanitation Data'!$D$30,0,10*ROW('Sanitation Data'!D187)))</f>
        <v/>
      </c>
      <c r="CN193" s="330" t="str">
        <f ca="true">+IF(OFFSET('Sanitation Data'!$D$31,0,10*ROW('Sanitation Data'!D187))="","",OFFSET('Sanitation Data'!$D$31,0,10*ROW('Sanitation Data'!D187)))</f>
        <v/>
      </c>
      <c r="CO193" s="330" t="str">
        <f ca="true">+IF(OFFSET('Sanitation Data'!$D$32,0,10*ROW('Sanitation Data'!D187))="","",OFFSET('Sanitation Data'!$D$32,0,10*ROW('Sanitation Data'!D187)))</f>
        <v/>
      </c>
      <c r="CP193" s="330" t="str">
        <f ca="true">+IF(OFFSET('Sanitation Data'!$E$28,0,10*ROW('Sanitation Data'!E187))="","",OFFSET('Sanitation Data'!$E$28,0,10*ROW('Sanitation Data'!E187)))</f>
        <v/>
      </c>
      <c r="CQ193" s="330" t="str">
        <f ca="true">+IF(OFFSET('Sanitation Data'!$E$29,0,10*ROW('Sanitation Data'!E187))="","",OFFSET('Sanitation Data'!$E$29,0,10*ROW('Sanitation Data'!E187)))</f>
        <v/>
      </c>
      <c r="CR193" s="330" t="str">
        <f ca="true">+IF(OFFSET('Sanitation Data'!$E$30,0,10*ROW('Sanitation Data'!E187))="","",OFFSET('Sanitation Data'!$E$30,0,10*ROW('Sanitation Data'!E187)))</f>
        <v/>
      </c>
      <c r="CS193" s="330" t="str">
        <f ca="true">+IF(OFFSET('Sanitation Data'!$E$31,0,10*ROW('Sanitation Data'!E187))="","",OFFSET('Sanitation Data'!$E$31,0,10*ROW('Sanitation Data'!E187)))</f>
        <v/>
      </c>
      <c r="CT193" s="330" t="str">
        <f ca="true">+IF(OFFSET('Sanitation Data'!$E$32,0,10*ROW('Sanitation Data'!E187))="","",OFFSET('Sanitation Data'!$E$32,0,10*ROW('Sanitation Data'!E187)))</f>
        <v/>
      </c>
      <c r="CU193" s="330" t="str">
        <f ca="true">+IF(OFFSET('Sanitation Data'!$F$28,0,10*ROW('Sanitation Data'!F187))="","",OFFSET('Sanitation Data'!$F$28,0,10*ROW('Sanitation Data'!F187)))</f>
        <v/>
      </c>
      <c r="CV193" s="330" t="str">
        <f ca="true">+IF(OFFSET('Sanitation Data'!$F$29,0,10*ROW('Sanitation Data'!F187))="","",OFFSET('Sanitation Data'!$F$29,0,10*ROW('Sanitation Data'!F187)))</f>
        <v/>
      </c>
      <c r="CW193" s="330" t="str">
        <f ca="true">+IF(OFFSET('Sanitation Data'!$F$30,0,10*ROW('Sanitation Data'!F187))="","",OFFSET('Sanitation Data'!$F$30,0,10*ROW('Sanitation Data'!F187)))</f>
        <v/>
      </c>
      <c r="CX193" s="330" t="str">
        <f ca="true">+IF(OFFSET('Sanitation Data'!$F$31,0,10*ROW('Sanitation Data'!F187))="","",OFFSET('Sanitation Data'!$F$31,0,10*ROW('Sanitation Data'!F187)))</f>
        <v/>
      </c>
      <c r="CY193" s="330" t="str">
        <f ca="true">+IF(OFFSET('Sanitation Data'!$F$32,0,10*ROW('Sanitation Data'!F187))="","",OFFSET('Sanitation Data'!$F$32,0,10*ROW('Sanitation Data'!F187)))</f>
        <v/>
      </c>
      <c r="CZ193" s="330" t="str">
        <f ca="true">+IF(OFFSET('Sanitation Data'!$G$28,0,10*ROW('Sanitation Data'!G187))="","",OFFSET('Sanitation Data'!$G$28,0,10*ROW('Sanitation Data'!G187)))</f>
        <v/>
      </c>
      <c r="DA193" s="330" t="str">
        <f ca="true">+IF(OFFSET('Sanitation Data'!$G$29,0,10*ROW('Sanitation Data'!G187))="","",OFFSET('Sanitation Data'!$G$29,0,10*ROW('Sanitation Data'!G187)))</f>
        <v/>
      </c>
      <c r="DB193" s="330" t="str">
        <f ca="true">+IF(OFFSET('Sanitation Data'!$G$30,0,10*ROW('Sanitation Data'!G187))="","",OFFSET('Sanitation Data'!$G$30,0,10*ROW('Sanitation Data'!G187)))</f>
        <v/>
      </c>
      <c r="DC193" s="330" t="str">
        <f ca="true">+IF(OFFSET('Sanitation Data'!$G$31,0,10*ROW('Sanitation Data'!G187))="","",OFFSET('Sanitation Data'!$G$31,0,10*ROW('Sanitation Data'!G187)))</f>
        <v/>
      </c>
      <c r="DD193" s="330" t="str">
        <f ca="true">+IF(OFFSET('Sanitation Data'!$G$32,0,10*ROW('Sanitation Data'!G187))="","",OFFSET('Sanitation Data'!$G$32,0,10*ROW('Sanitation Data'!G187)))</f>
        <v/>
      </c>
      <c r="DE193" s="330" t="str">
        <f ca="true">+IF(OFFSET('Sanitation Data'!$H$28,0,10*ROW('Sanitation Data'!H187))="","",OFFSET('Sanitation Data'!$H$28,0,10*ROW('Sanitation Data'!H187)))</f>
        <v/>
      </c>
      <c r="DF193" s="330" t="str">
        <f ca="true">+IF(OFFSET('Sanitation Data'!$H$29,0,10*ROW('Sanitation Data'!H187))="","",OFFSET('Sanitation Data'!$H$29,0,10*ROW('Sanitation Data'!H187)))</f>
        <v/>
      </c>
      <c r="DG193" s="330" t="str">
        <f ca="true">+IF(OFFSET('Sanitation Data'!$H$30,0,10*ROW('Sanitation Data'!H187))="","",OFFSET('Sanitation Data'!$H$30,0,10*ROW('Sanitation Data'!H187)))</f>
        <v/>
      </c>
      <c r="DH193" s="330" t="str">
        <f ca="true">+IF(OFFSET('Sanitation Data'!$H$31,0,10*ROW('Sanitation Data'!H187))="","",OFFSET('Sanitation Data'!$H$31,0,10*ROW('Sanitation Data'!H187)))</f>
        <v/>
      </c>
      <c r="DI193" s="330" t="str">
        <f ca="true">+IF(OFFSET('Sanitation Data'!$H$32,0,10*ROW('Sanitation Data'!H187))="","",OFFSET('Sanitation Data'!$H$32,0,10*ROW('Sanitation Data'!H187)))</f>
        <v/>
      </c>
      <c r="DJ193" s="330" t="str">
        <f ca="true">+IF(OFFSET('Sanitation Data'!$I$28,0,10*ROW('Sanitation Data'!I187))="","",OFFSET('Sanitation Data'!$I$28,0,10*ROW('Sanitation Data'!I187)))</f>
        <v/>
      </c>
      <c r="DK193" s="330" t="str">
        <f ca="true">+IF(OFFSET('Sanitation Data'!$I$29,0,10*ROW('Sanitation Data'!I187))="","",OFFSET('Sanitation Data'!$I$29,0,10*ROW('Sanitation Data'!I187)))</f>
        <v/>
      </c>
      <c r="DL193" s="330" t="str">
        <f ca="true">+IF(OFFSET('Sanitation Data'!$I$30,0,10*ROW('Sanitation Data'!I187))="","",OFFSET('Sanitation Data'!$I$30,0,10*ROW('Sanitation Data'!I187)))</f>
        <v/>
      </c>
      <c r="DM193" s="330" t="str">
        <f ca="true">+IF(OFFSET('Sanitation Data'!$I$31,0,10*ROW('Sanitation Data'!I187))="","",OFFSET('Sanitation Data'!$I$31,0,10*ROW('Sanitation Data'!I187)))</f>
        <v/>
      </c>
      <c r="DN193" s="330" t="str">
        <f ca="true">+IF(OFFSET('Sanitation Data'!$I$32,0,10*ROW('Sanitation Data'!I187))="","",OFFSET('Sanitation Data'!$I$32,0,10*ROW('Sanitation Data'!I187)))</f>
        <v/>
      </c>
      <c r="DO193" s="330" t="str">
        <f ca="true">+IF(OFFSET('Hygiene Data'!$D$11,0,10*ROW('Hygiene Data'!D187))="","",OFFSET('Hygiene Data'!$D$11,0,10*ROW('Hygiene Data'!D187)))</f>
        <v/>
      </c>
      <c r="DP193" s="330" t="str">
        <f ca="true">+IF(OFFSET('Hygiene Data'!$D$12,0,10*ROW('Hygiene Data'!D187))="","",OFFSET('Hygiene Data'!$D$12,0,10*ROW('Hygiene Data'!D187)))</f>
        <v/>
      </c>
      <c r="DQ193" s="330" t="str">
        <f ca="true">+IF(OFFSET('Hygiene Data'!$D$13,0,10*ROW('Hygiene Data'!D187))="","",OFFSET('Hygiene Data'!$D$13,0,10*ROW('Hygiene Data'!D187)))</f>
        <v/>
      </c>
      <c r="DR193" s="330" t="str">
        <f ca="true">+IF(OFFSET('Hygiene Data'!$E$11,0,10*ROW('Hygiene Data'!E187))="","",OFFSET('Hygiene Data'!$E$11,0,10*ROW('Hygiene Data'!E187)))</f>
        <v/>
      </c>
      <c r="DS193" s="330" t="str">
        <f ca="true">+IF(OFFSET('Hygiene Data'!$E$12,0,10*ROW('Hygiene Data'!E187))="","",OFFSET('Hygiene Data'!$E$12,0,10*ROW('Hygiene Data'!E187)))</f>
        <v/>
      </c>
      <c r="DT193" s="330" t="str">
        <f ca="true">+IF(OFFSET('Hygiene Data'!$E$13,0,10*ROW('Hygiene Data'!E187))="","",OFFSET('Hygiene Data'!$E$13,0,10*ROW('Hygiene Data'!E187)))</f>
        <v/>
      </c>
      <c r="DU193" s="330" t="str">
        <f ca="true">+IF(OFFSET('Hygiene Data'!$F$11,0,10*ROW('Hygiene Data'!F187))="","",OFFSET('Hygiene Data'!$F$11,0,10*ROW('Hygiene Data'!F187)))</f>
        <v/>
      </c>
      <c r="DV193" s="330" t="str">
        <f ca="true">+IF(OFFSET('Hygiene Data'!$F$12,0,10*ROW('Hygiene Data'!F187))="","",OFFSET('Hygiene Data'!$F$12,0,10*ROW('Hygiene Data'!F187)))</f>
        <v/>
      </c>
      <c r="DW193" s="330" t="str">
        <f ca="true">+IF(OFFSET('Hygiene Data'!$F$13,0,10*ROW('Hygiene Data'!F187))="","",OFFSET('Hygiene Data'!$F$13,0,10*ROW('Hygiene Data'!F187)))</f>
        <v/>
      </c>
      <c r="DX193" s="330" t="str">
        <f ca="true">+IF(OFFSET('Hygiene Data'!$G$11,0,10*ROW('Hygiene Data'!G187))="","",OFFSET('Hygiene Data'!$G$11,0,10*ROW('Hygiene Data'!G187)))</f>
        <v/>
      </c>
      <c r="DY193" s="330" t="str">
        <f ca="true">+IF(OFFSET('Hygiene Data'!$G$12,0,10*ROW('Hygiene Data'!G187))="","",OFFSET('Hygiene Data'!$G$12,0,10*ROW('Hygiene Data'!G187)))</f>
        <v/>
      </c>
      <c r="DZ193" s="330" t="str">
        <f ca="true">+IF(OFFSET('Hygiene Data'!$G$13,0,10*ROW('Hygiene Data'!G187))="","",OFFSET('Hygiene Data'!$G$13,0,10*ROW('Hygiene Data'!G187)))</f>
        <v/>
      </c>
      <c r="EA193" s="330" t="str">
        <f ca="true">+IF(OFFSET('Hygiene Data'!$H$11,0,10*ROW('Hygiene Data'!H187))="","",OFFSET('Hygiene Data'!$H$11,0,10*ROW('Hygiene Data'!H187)))</f>
        <v/>
      </c>
      <c r="EB193" s="330" t="str">
        <f ca="true">+IF(OFFSET('Hygiene Data'!$H$12,0,10*ROW('Hygiene Data'!H187))="","",OFFSET('Hygiene Data'!$H$12,0,10*ROW('Hygiene Data'!H187)))</f>
        <v/>
      </c>
      <c r="EC193" s="330" t="str">
        <f ca="true">+IF(OFFSET('Hygiene Data'!$H$13,0,10*ROW('Hygiene Data'!H187))="","",OFFSET('Hygiene Data'!$H$13,0,10*ROW('Hygiene Data'!H187)))</f>
        <v/>
      </c>
      <c r="ED193" s="330" t="str">
        <f ca="true">+IF(OFFSET('Hygiene Data'!$I$11,0,10*ROW('Hygiene Data'!I187))="","",OFFSET('Hygiene Data'!$I$11,0,10*ROW('Hygiene Data'!I187)))</f>
        <v/>
      </c>
      <c r="EE193" s="330" t="str">
        <f ca="true">+IF(OFFSET('Hygiene Data'!$I$12,0,10*ROW('Hygiene Data'!I187))="","",OFFSET('Hygiene Data'!$I$12,0,10*ROW('Hygiene Data'!I187)))</f>
        <v/>
      </c>
      <c r="EF193" s="33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90"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30"/>
      <c r="BS194" s="330" t="str">
        <f ca="true">+IF(OFFSET('Water Data'!$D$27,0,10*ROW('Water Data'!D188))="","",OFFSET('Water Data'!$D$27,0,10*ROW('Water Data'!D188)))</f>
        <v/>
      </c>
      <c r="BT194" s="330" t="str">
        <f ca="true">+IF(OFFSET('Water Data'!$D$28,0,10*ROW('Water Data'!D188))="","",OFFSET('Water Data'!$D$28,0,10*ROW('Water Data'!D188)))</f>
        <v/>
      </c>
      <c r="BU194" s="330" t="str">
        <f ca="true">+IF(OFFSET('Water Data'!$D$29,0,10*ROW('Water Data'!D188))="","",OFFSET('Water Data'!$D$29,0,10*ROW('Water Data'!D188)))</f>
        <v/>
      </c>
      <c r="BV194" s="330" t="str">
        <f ca="true">+IF(OFFSET('Water Data'!$E$27,0,10*ROW('Water Data'!E188))="","",OFFSET('Water Data'!$E$27,0,10*ROW('Water Data'!E188)))</f>
        <v/>
      </c>
      <c r="BW194" s="330" t="str">
        <f ca="true">+IF(OFFSET('Water Data'!$E$28,0,10*ROW('Water Data'!E188))="","",OFFSET('Water Data'!$E$28,0,10*ROW('Water Data'!E188)))</f>
        <v/>
      </c>
      <c r="BX194" s="330" t="str">
        <f ca="true">+IF(OFFSET('Water Data'!$E$29,0,10*ROW('Water Data'!E188))="","",OFFSET('Water Data'!$E$29,0,10*ROW('Water Data'!E188)))</f>
        <v/>
      </c>
      <c r="BY194" s="330" t="str">
        <f ca="true">+IF(OFFSET('Water Data'!$F$27,0,10*ROW('Water Data'!F188))="","",OFFSET('Water Data'!$F$27,0,10*ROW('Water Data'!F188)))</f>
        <v/>
      </c>
      <c r="BZ194" s="330" t="str">
        <f ca="true">+IF(OFFSET('Water Data'!$F$28,0,10*ROW('Water Data'!F188))="","",OFFSET('Water Data'!$F$28,0,10*ROW('Water Data'!F188)))</f>
        <v/>
      </c>
      <c r="CA194" s="330" t="str">
        <f ca="true">+IF(OFFSET('Water Data'!$F$29,0,10*ROW('Water Data'!F188))="","",OFFSET('Water Data'!$F$29,0,10*ROW('Water Data'!F188)))</f>
        <v/>
      </c>
      <c r="CB194" s="330" t="str">
        <f ca="true">+IF(OFFSET('Water Data'!$G$27,0,10*ROW('Water Data'!G188))="","",OFFSET('Water Data'!$G$27,0,10*ROW('Water Data'!G188)))</f>
        <v/>
      </c>
      <c r="CC194" s="330" t="str">
        <f ca="true">+IF(OFFSET('Water Data'!$G$28,0,10*ROW('Water Data'!G188))="","",OFFSET('Water Data'!$G$28,0,10*ROW('Water Data'!G188)))</f>
        <v/>
      </c>
      <c r="CD194" s="330" t="str">
        <f ca="true">+IF(OFFSET('Water Data'!$G$29,0,10*ROW('Water Data'!G188))="","",OFFSET('Water Data'!$G$29,0,10*ROW('Water Data'!G188)))</f>
        <v/>
      </c>
      <c r="CE194" s="330" t="str">
        <f ca="true">+IF(OFFSET('Water Data'!$H$27,0,10*ROW('Water Data'!H188))="","",OFFSET('Water Data'!$H$27,0,10*ROW('Water Data'!H188)))</f>
        <v/>
      </c>
      <c r="CF194" s="330" t="str">
        <f ca="true">+IF(OFFSET('Water Data'!$H$28,0,10*ROW('Water Data'!H188))="","",OFFSET('Water Data'!$H$28,0,10*ROW('Water Data'!H188)))</f>
        <v/>
      </c>
      <c r="CG194" s="330" t="str">
        <f ca="true">+IF(OFFSET('Water Data'!$H$29,0,10*ROW('Water Data'!H188))="","",OFFSET('Water Data'!$H$29,0,10*ROW('Water Data'!H188)))</f>
        <v/>
      </c>
      <c r="CH194" s="330" t="str">
        <f ca="true">+IF(OFFSET('Water Data'!$I$27,0,10*ROW('Water Data'!I188))="","",OFFSET('Water Data'!$I$27,0,10*ROW('Water Data'!I188)))</f>
        <v/>
      </c>
      <c r="CI194" s="330" t="str">
        <f ca="true">+IF(OFFSET('Water Data'!$I$28,0,10*ROW('Water Data'!I188))="","",OFFSET('Water Data'!$I$28,0,10*ROW('Water Data'!I188)))</f>
        <v/>
      </c>
      <c r="CJ194" s="330" t="str">
        <f ca="true">+IF(OFFSET('Water Data'!$I$29,0,10*ROW('Water Data'!I188))="","",OFFSET('Water Data'!$I$29,0,10*ROW('Water Data'!I188)))</f>
        <v/>
      </c>
      <c r="CK194" s="330" t="str">
        <f ca="true">+IF(OFFSET('Sanitation Data'!$D$28,0,10*ROW('Sanitation Data'!D188))="","",OFFSET('Sanitation Data'!$D$28,0,10*ROW('Sanitation Data'!D188)))</f>
        <v/>
      </c>
      <c r="CL194" s="330" t="str">
        <f ca="true">+IF(OFFSET('Sanitation Data'!$D$29,0,10*ROW('Sanitation Data'!D188))="","",OFFSET('Sanitation Data'!$D$29,0,10*ROW('Sanitation Data'!D188)))</f>
        <v/>
      </c>
      <c r="CM194" s="330" t="str">
        <f ca="true">+IF(OFFSET('Sanitation Data'!$D$30,0,10*ROW('Sanitation Data'!D188))="","",OFFSET('Sanitation Data'!$D$30,0,10*ROW('Sanitation Data'!D188)))</f>
        <v/>
      </c>
      <c r="CN194" s="330" t="str">
        <f ca="true">+IF(OFFSET('Sanitation Data'!$D$31,0,10*ROW('Sanitation Data'!D188))="","",OFFSET('Sanitation Data'!$D$31,0,10*ROW('Sanitation Data'!D188)))</f>
        <v/>
      </c>
      <c r="CO194" s="330" t="str">
        <f ca="true">+IF(OFFSET('Sanitation Data'!$D$32,0,10*ROW('Sanitation Data'!D188))="","",OFFSET('Sanitation Data'!$D$32,0,10*ROW('Sanitation Data'!D188)))</f>
        <v/>
      </c>
      <c r="CP194" s="330" t="str">
        <f ca="true">+IF(OFFSET('Sanitation Data'!$E$28,0,10*ROW('Sanitation Data'!E188))="","",OFFSET('Sanitation Data'!$E$28,0,10*ROW('Sanitation Data'!E188)))</f>
        <v/>
      </c>
      <c r="CQ194" s="330" t="str">
        <f ca="true">+IF(OFFSET('Sanitation Data'!$E$29,0,10*ROW('Sanitation Data'!E188))="","",OFFSET('Sanitation Data'!$E$29,0,10*ROW('Sanitation Data'!E188)))</f>
        <v/>
      </c>
      <c r="CR194" s="330" t="str">
        <f ca="true">+IF(OFFSET('Sanitation Data'!$E$30,0,10*ROW('Sanitation Data'!E188))="","",OFFSET('Sanitation Data'!$E$30,0,10*ROW('Sanitation Data'!E188)))</f>
        <v/>
      </c>
      <c r="CS194" s="330" t="str">
        <f ca="true">+IF(OFFSET('Sanitation Data'!$E$31,0,10*ROW('Sanitation Data'!E188))="","",OFFSET('Sanitation Data'!$E$31,0,10*ROW('Sanitation Data'!E188)))</f>
        <v/>
      </c>
      <c r="CT194" s="330" t="str">
        <f ca="true">+IF(OFFSET('Sanitation Data'!$E$32,0,10*ROW('Sanitation Data'!E188))="","",OFFSET('Sanitation Data'!$E$32,0,10*ROW('Sanitation Data'!E188)))</f>
        <v/>
      </c>
      <c r="CU194" s="330" t="str">
        <f ca="true">+IF(OFFSET('Sanitation Data'!$F$28,0,10*ROW('Sanitation Data'!F188))="","",OFFSET('Sanitation Data'!$F$28,0,10*ROW('Sanitation Data'!F188)))</f>
        <v/>
      </c>
      <c r="CV194" s="330" t="str">
        <f ca="true">+IF(OFFSET('Sanitation Data'!$F$29,0,10*ROW('Sanitation Data'!F188))="","",OFFSET('Sanitation Data'!$F$29,0,10*ROW('Sanitation Data'!F188)))</f>
        <v/>
      </c>
      <c r="CW194" s="330" t="str">
        <f ca="true">+IF(OFFSET('Sanitation Data'!$F$30,0,10*ROW('Sanitation Data'!F188))="","",OFFSET('Sanitation Data'!$F$30,0,10*ROW('Sanitation Data'!F188)))</f>
        <v/>
      </c>
      <c r="CX194" s="330" t="str">
        <f ca="true">+IF(OFFSET('Sanitation Data'!$F$31,0,10*ROW('Sanitation Data'!F188))="","",OFFSET('Sanitation Data'!$F$31,0,10*ROW('Sanitation Data'!F188)))</f>
        <v/>
      </c>
      <c r="CY194" s="330" t="str">
        <f ca="true">+IF(OFFSET('Sanitation Data'!$F$32,0,10*ROW('Sanitation Data'!F188))="","",OFFSET('Sanitation Data'!$F$32,0,10*ROW('Sanitation Data'!F188)))</f>
        <v/>
      </c>
      <c r="CZ194" s="330" t="str">
        <f ca="true">+IF(OFFSET('Sanitation Data'!$G$28,0,10*ROW('Sanitation Data'!G188))="","",OFFSET('Sanitation Data'!$G$28,0,10*ROW('Sanitation Data'!G188)))</f>
        <v/>
      </c>
      <c r="DA194" s="330" t="str">
        <f ca="true">+IF(OFFSET('Sanitation Data'!$G$29,0,10*ROW('Sanitation Data'!G188))="","",OFFSET('Sanitation Data'!$G$29,0,10*ROW('Sanitation Data'!G188)))</f>
        <v/>
      </c>
      <c r="DB194" s="330" t="str">
        <f ca="true">+IF(OFFSET('Sanitation Data'!$G$30,0,10*ROW('Sanitation Data'!G188))="","",OFFSET('Sanitation Data'!$G$30,0,10*ROW('Sanitation Data'!G188)))</f>
        <v/>
      </c>
      <c r="DC194" s="330" t="str">
        <f ca="true">+IF(OFFSET('Sanitation Data'!$G$31,0,10*ROW('Sanitation Data'!G188))="","",OFFSET('Sanitation Data'!$G$31,0,10*ROW('Sanitation Data'!G188)))</f>
        <v/>
      </c>
      <c r="DD194" s="330" t="str">
        <f ca="true">+IF(OFFSET('Sanitation Data'!$G$32,0,10*ROW('Sanitation Data'!G188))="","",OFFSET('Sanitation Data'!$G$32,0,10*ROW('Sanitation Data'!G188)))</f>
        <v/>
      </c>
      <c r="DE194" s="330" t="str">
        <f ca="true">+IF(OFFSET('Sanitation Data'!$H$28,0,10*ROW('Sanitation Data'!H188))="","",OFFSET('Sanitation Data'!$H$28,0,10*ROW('Sanitation Data'!H188)))</f>
        <v/>
      </c>
      <c r="DF194" s="330" t="str">
        <f ca="true">+IF(OFFSET('Sanitation Data'!$H$29,0,10*ROW('Sanitation Data'!H188))="","",OFFSET('Sanitation Data'!$H$29,0,10*ROW('Sanitation Data'!H188)))</f>
        <v/>
      </c>
      <c r="DG194" s="330" t="str">
        <f ca="true">+IF(OFFSET('Sanitation Data'!$H$30,0,10*ROW('Sanitation Data'!H188))="","",OFFSET('Sanitation Data'!$H$30,0,10*ROW('Sanitation Data'!H188)))</f>
        <v/>
      </c>
      <c r="DH194" s="330" t="str">
        <f ca="true">+IF(OFFSET('Sanitation Data'!$H$31,0,10*ROW('Sanitation Data'!H188))="","",OFFSET('Sanitation Data'!$H$31,0,10*ROW('Sanitation Data'!H188)))</f>
        <v/>
      </c>
      <c r="DI194" s="330" t="str">
        <f ca="true">+IF(OFFSET('Sanitation Data'!$H$32,0,10*ROW('Sanitation Data'!H188))="","",OFFSET('Sanitation Data'!$H$32,0,10*ROW('Sanitation Data'!H188)))</f>
        <v/>
      </c>
      <c r="DJ194" s="330" t="str">
        <f ca="true">+IF(OFFSET('Sanitation Data'!$I$28,0,10*ROW('Sanitation Data'!I188))="","",OFFSET('Sanitation Data'!$I$28,0,10*ROW('Sanitation Data'!I188)))</f>
        <v/>
      </c>
      <c r="DK194" s="330" t="str">
        <f ca="true">+IF(OFFSET('Sanitation Data'!$I$29,0,10*ROW('Sanitation Data'!I188))="","",OFFSET('Sanitation Data'!$I$29,0,10*ROW('Sanitation Data'!I188)))</f>
        <v/>
      </c>
      <c r="DL194" s="330" t="str">
        <f ca="true">+IF(OFFSET('Sanitation Data'!$I$30,0,10*ROW('Sanitation Data'!I188))="","",OFFSET('Sanitation Data'!$I$30,0,10*ROW('Sanitation Data'!I188)))</f>
        <v/>
      </c>
      <c r="DM194" s="330" t="str">
        <f ca="true">+IF(OFFSET('Sanitation Data'!$I$31,0,10*ROW('Sanitation Data'!I188))="","",OFFSET('Sanitation Data'!$I$31,0,10*ROW('Sanitation Data'!I188)))</f>
        <v/>
      </c>
      <c r="DN194" s="330" t="str">
        <f ca="true">+IF(OFFSET('Sanitation Data'!$I$32,0,10*ROW('Sanitation Data'!I188))="","",OFFSET('Sanitation Data'!$I$32,0,10*ROW('Sanitation Data'!I188)))</f>
        <v/>
      </c>
      <c r="DO194" s="330" t="str">
        <f ca="true">+IF(OFFSET('Hygiene Data'!$D$11,0,10*ROW('Hygiene Data'!D188))="","",OFFSET('Hygiene Data'!$D$11,0,10*ROW('Hygiene Data'!D188)))</f>
        <v/>
      </c>
      <c r="DP194" s="330" t="str">
        <f ca="true">+IF(OFFSET('Hygiene Data'!$D$12,0,10*ROW('Hygiene Data'!D188))="","",OFFSET('Hygiene Data'!$D$12,0,10*ROW('Hygiene Data'!D188)))</f>
        <v/>
      </c>
      <c r="DQ194" s="330" t="str">
        <f ca="true">+IF(OFFSET('Hygiene Data'!$D$13,0,10*ROW('Hygiene Data'!D188))="","",OFFSET('Hygiene Data'!$D$13,0,10*ROW('Hygiene Data'!D188)))</f>
        <v/>
      </c>
      <c r="DR194" s="330" t="str">
        <f ca="true">+IF(OFFSET('Hygiene Data'!$E$11,0,10*ROW('Hygiene Data'!E188))="","",OFFSET('Hygiene Data'!$E$11,0,10*ROW('Hygiene Data'!E188)))</f>
        <v/>
      </c>
      <c r="DS194" s="330" t="str">
        <f ca="true">+IF(OFFSET('Hygiene Data'!$E$12,0,10*ROW('Hygiene Data'!E188))="","",OFFSET('Hygiene Data'!$E$12,0,10*ROW('Hygiene Data'!E188)))</f>
        <v/>
      </c>
      <c r="DT194" s="330" t="str">
        <f ca="true">+IF(OFFSET('Hygiene Data'!$E$13,0,10*ROW('Hygiene Data'!E188))="","",OFFSET('Hygiene Data'!$E$13,0,10*ROW('Hygiene Data'!E188)))</f>
        <v/>
      </c>
      <c r="DU194" s="330" t="str">
        <f ca="true">+IF(OFFSET('Hygiene Data'!$F$11,0,10*ROW('Hygiene Data'!F188))="","",OFFSET('Hygiene Data'!$F$11,0,10*ROW('Hygiene Data'!F188)))</f>
        <v/>
      </c>
      <c r="DV194" s="330" t="str">
        <f ca="true">+IF(OFFSET('Hygiene Data'!$F$12,0,10*ROW('Hygiene Data'!F188))="","",OFFSET('Hygiene Data'!$F$12,0,10*ROW('Hygiene Data'!F188)))</f>
        <v/>
      </c>
      <c r="DW194" s="330" t="str">
        <f ca="true">+IF(OFFSET('Hygiene Data'!$F$13,0,10*ROW('Hygiene Data'!F188))="","",OFFSET('Hygiene Data'!$F$13,0,10*ROW('Hygiene Data'!F188)))</f>
        <v/>
      </c>
      <c r="DX194" s="330" t="str">
        <f ca="true">+IF(OFFSET('Hygiene Data'!$G$11,0,10*ROW('Hygiene Data'!G188))="","",OFFSET('Hygiene Data'!$G$11,0,10*ROW('Hygiene Data'!G188)))</f>
        <v/>
      </c>
      <c r="DY194" s="330" t="str">
        <f ca="true">+IF(OFFSET('Hygiene Data'!$G$12,0,10*ROW('Hygiene Data'!G188))="","",OFFSET('Hygiene Data'!$G$12,0,10*ROW('Hygiene Data'!G188)))</f>
        <v/>
      </c>
      <c r="DZ194" s="330" t="str">
        <f ca="true">+IF(OFFSET('Hygiene Data'!$G$13,0,10*ROW('Hygiene Data'!G188))="","",OFFSET('Hygiene Data'!$G$13,0,10*ROW('Hygiene Data'!G188)))</f>
        <v/>
      </c>
      <c r="EA194" s="330" t="str">
        <f ca="true">+IF(OFFSET('Hygiene Data'!$H$11,0,10*ROW('Hygiene Data'!H188))="","",OFFSET('Hygiene Data'!$H$11,0,10*ROW('Hygiene Data'!H188)))</f>
        <v/>
      </c>
      <c r="EB194" s="330" t="str">
        <f ca="true">+IF(OFFSET('Hygiene Data'!$H$12,0,10*ROW('Hygiene Data'!H188))="","",OFFSET('Hygiene Data'!$H$12,0,10*ROW('Hygiene Data'!H188)))</f>
        <v/>
      </c>
      <c r="EC194" s="330" t="str">
        <f ca="true">+IF(OFFSET('Hygiene Data'!$H$13,0,10*ROW('Hygiene Data'!H188))="","",OFFSET('Hygiene Data'!$H$13,0,10*ROW('Hygiene Data'!H188)))</f>
        <v/>
      </c>
      <c r="ED194" s="330" t="str">
        <f ca="true">+IF(OFFSET('Hygiene Data'!$I$11,0,10*ROW('Hygiene Data'!I188))="","",OFFSET('Hygiene Data'!$I$11,0,10*ROW('Hygiene Data'!I188)))</f>
        <v/>
      </c>
      <c r="EE194" s="330" t="str">
        <f ca="true">+IF(OFFSET('Hygiene Data'!$I$12,0,10*ROW('Hygiene Data'!I188))="","",OFFSET('Hygiene Data'!$I$12,0,10*ROW('Hygiene Data'!I188)))</f>
        <v/>
      </c>
      <c r="EF194" s="33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90"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30"/>
      <c r="BS195" s="330" t="str">
        <f ca="true">+IF(OFFSET('Water Data'!$D$27,0,10*ROW('Water Data'!D189))="","",OFFSET('Water Data'!$D$27,0,10*ROW('Water Data'!D189)))</f>
        <v/>
      </c>
      <c r="BT195" s="330" t="str">
        <f ca="true">+IF(OFFSET('Water Data'!$D$28,0,10*ROW('Water Data'!D189))="","",OFFSET('Water Data'!$D$28,0,10*ROW('Water Data'!D189)))</f>
        <v/>
      </c>
      <c r="BU195" s="330" t="str">
        <f ca="true">+IF(OFFSET('Water Data'!$D$29,0,10*ROW('Water Data'!D189))="","",OFFSET('Water Data'!$D$29,0,10*ROW('Water Data'!D189)))</f>
        <v/>
      </c>
      <c r="BV195" s="330" t="str">
        <f ca="true">+IF(OFFSET('Water Data'!$E$27,0,10*ROW('Water Data'!E189))="","",OFFSET('Water Data'!$E$27,0,10*ROW('Water Data'!E189)))</f>
        <v/>
      </c>
      <c r="BW195" s="330" t="str">
        <f ca="true">+IF(OFFSET('Water Data'!$E$28,0,10*ROW('Water Data'!E189))="","",OFFSET('Water Data'!$E$28,0,10*ROW('Water Data'!E189)))</f>
        <v/>
      </c>
      <c r="BX195" s="330" t="str">
        <f ca="true">+IF(OFFSET('Water Data'!$E$29,0,10*ROW('Water Data'!E189))="","",OFFSET('Water Data'!$E$29,0,10*ROW('Water Data'!E189)))</f>
        <v/>
      </c>
      <c r="BY195" s="330" t="str">
        <f ca="true">+IF(OFFSET('Water Data'!$F$27,0,10*ROW('Water Data'!F189))="","",OFFSET('Water Data'!$F$27,0,10*ROW('Water Data'!F189)))</f>
        <v/>
      </c>
      <c r="BZ195" s="330" t="str">
        <f ca="true">+IF(OFFSET('Water Data'!$F$28,0,10*ROW('Water Data'!F189))="","",OFFSET('Water Data'!$F$28,0,10*ROW('Water Data'!F189)))</f>
        <v/>
      </c>
      <c r="CA195" s="330" t="str">
        <f ca="true">+IF(OFFSET('Water Data'!$F$29,0,10*ROW('Water Data'!F189))="","",OFFSET('Water Data'!$F$29,0,10*ROW('Water Data'!F189)))</f>
        <v/>
      </c>
      <c r="CB195" s="330" t="str">
        <f ca="true">+IF(OFFSET('Water Data'!$G$27,0,10*ROW('Water Data'!G189))="","",OFFSET('Water Data'!$G$27,0,10*ROW('Water Data'!G189)))</f>
        <v/>
      </c>
      <c r="CC195" s="330" t="str">
        <f ca="true">+IF(OFFSET('Water Data'!$G$28,0,10*ROW('Water Data'!G189))="","",OFFSET('Water Data'!$G$28,0,10*ROW('Water Data'!G189)))</f>
        <v/>
      </c>
      <c r="CD195" s="330" t="str">
        <f ca="true">+IF(OFFSET('Water Data'!$G$29,0,10*ROW('Water Data'!G189))="","",OFFSET('Water Data'!$G$29,0,10*ROW('Water Data'!G189)))</f>
        <v/>
      </c>
      <c r="CE195" s="330" t="str">
        <f ca="true">+IF(OFFSET('Water Data'!$H$27,0,10*ROW('Water Data'!H189))="","",OFFSET('Water Data'!$H$27,0,10*ROW('Water Data'!H189)))</f>
        <v/>
      </c>
      <c r="CF195" s="330" t="str">
        <f ca="true">+IF(OFFSET('Water Data'!$H$28,0,10*ROW('Water Data'!H189))="","",OFFSET('Water Data'!$H$28,0,10*ROW('Water Data'!H189)))</f>
        <v/>
      </c>
      <c r="CG195" s="330" t="str">
        <f ca="true">+IF(OFFSET('Water Data'!$H$29,0,10*ROW('Water Data'!H189))="","",OFFSET('Water Data'!$H$29,0,10*ROW('Water Data'!H189)))</f>
        <v/>
      </c>
      <c r="CH195" s="330" t="str">
        <f ca="true">+IF(OFFSET('Water Data'!$I$27,0,10*ROW('Water Data'!I189))="","",OFFSET('Water Data'!$I$27,0,10*ROW('Water Data'!I189)))</f>
        <v/>
      </c>
      <c r="CI195" s="330" t="str">
        <f ca="true">+IF(OFFSET('Water Data'!$I$28,0,10*ROW('Water Data'!I189))="","",OFFSET('Water Data'!$I$28,0,10*ROW('Water Data'!I189)))</f>
        <v/>
      </c>
      <c r="CJ195" s="330" t="str">
        <f ca="true">+IF(OFFSET('Water Data'!$I$29,0,10*ROW('Water Data'!I189))="","",OFFSET('Water Data'!$I$29,0,10*ROW('Water Data'!I189)))</f>
        <v/>
      </c>
      <c r="CK195" s="330" t="str">
        <f ca="true">+IF(OFFSET('Sanitation Data'!$D$28,0,10*ROW('Sanitation Data'!D189))="","",OFFSET('Sanitation Data'!$D$28,0,10*ROW('Sanitation Data'!D189)))</f>
        <v/>
      </c>
      <c r="CL195" s="330" t="str">
        <f ca="true">+IF(OFFSET('Sanitation Data'!$D$29,0,10*ROW('Sanitation Data'!D189))="","",OFFSET('Sanitation Data'!$D$29,0,10*ROW('Sanitation Data'!D189)))</f>
        <v/>
      </c>
      <c r="CM195" s="330" t="str">
        <f ca="true">+IF(OFFSET('Sanitation Data'!$D$30,0,10*ROW('Sanitation Data'!D189))="","",OFFSET('Sanitation Data'!$D$30,0,10*ROW('Sanitation Data'!D189)))</f>
        <v/>
      </c>
      <c r="CN195" s="330" t="str">
        <f ca="true">+IF(OFFSET('Sanitation Data'!$D$31,0,10*ROW('Sanitation Data'!D189))="","",OFFSET('Sanitation Data'!$D$31,0,10*ROW('Sanitation Data'!D189)))</f>
        <v/>
      </c>
      <c r="CO195" s="330" t="str">
        <f ca="true">+IF(OFFSET('Sanitation Data'!$D$32,0,10*ROW('Sanitation Data'!D189))="","",OFFSET('Sanitation Data'!$D$32,0,10*ROW('Sanitation Data'!D189)))</f>
        <v/>
      </c>
      <c r="CP195" s="330" t="str">
        <f ca="true">+IF(OFFSET('Sanitation Data'!$E$28,0,10*ROW('Sanitation Data'!E189))="","",OFFSET('Sanitation Data'!$E$28,0,10*ROW('Sanitation Data'!E189)))</f>
        <v/>
      </c>
      <c r="CQ195" s="330" t="str">
        <f ca="true">+IF(OFFSET('Sanitation Data'!$E$29,0,10*ROW('Sanitation Data'!E189))="","",OFFSET('Sanitation Data'!$E$29,0,10*ROW('Sanitation Data'!E189)))</f>
        <v/>
      </c>
      <c r="CR195" s="330" t="str">
        <f ca="true">+IF(OFFSET('Sanitation Data'!$E$30,0,10*ROW('Sanitation Data'!E189))="","",OFFSET('Sanitation Data'!$E$30,0,10*ROW('Sanitation Data'!E189)))</f>
        <v/>
      </c>
      <c r="CS195" s="330" t="str">
        <f ca="true">+IF(OFFSET('Sanitation Data'!$E$31,0,10*ROW('Sanitation Data'!E189))="","",OFFSET('Sanitation Data'!$E$31,0,10*ROW('Sanitation Data'!E189)))</f>
        <v/>
      </c>
      <c r="CT195" s="330" t="str">
        <f ca="true">+IF(OFFSET('Sanitation Data'!$E$32,0,10*ROW('Sanitation Data'!E189))="","",OFFSET('Sanitation Data'!$E$32,0,10*ROW('Sanitation Data'!E189)))</f>
        <v/>
      </c>
      <c r="CU195" s="330" t="str">
        <f ca="true">+IF(OFFSET('Sanitation Data'!$F$28,0,10*ROW('Sanitation Data'!F189))="","",OFFSET('Sanitation Data'!$F$28,0,10*ROW('Sanitation Data'!F189)))</f>
        <v/>
      </c>
      <c r="CV195" s="330" t="str">
        <f ca="true">+IF(OFFSET('Sanitation Data'!$F$29,0,10*ROW('Sanitation Data'!F189))="","",OFFSET('Sanitation Data'!$F$29,0,10*ROW('Sanitation Data'!F189)))</f>
        <v/>
      </c>
      <c r="CW195" s="330" t="str">
        <f ca="true">+IF(OFFSET('Sanitation Data'!$F$30,0,10*ROW('Sanitation Data'!F189))="","",OFFSET('Sanitation Data'!$F$30,0,10*ROW('Sanitation Data'!F189)))</f>
        <v/>
      </c>
      <c r="CX195" s="330" t="str">
        <f ca="true">+IF(OFFSET('Sanitation Data'!$F$31,0,10*ROW('Sanitation Data'!F189))="","",OFFSET('Sanitation Data'!$F$31,0,10*ROW('Sanitation Data'!F189)))</f>
        <v/>
      </c>
      <c r="CY195" s="330" t="str">
        <f ca="true">+IF(OFFSET('Sanitation Data'!$F$32,0,10*ROW('Sanitation Data'!F189))="","",OFFSET('Sanitation Data'!$F$32,0,10*ROW('Sanitation Data'!F189)))</f>
        <v/>
      </c>
      <c r="CZ195" s="330" t="str">
        <f ca="true">+IF(OFFSET('Sanitation Data'!$G$28,0,10*ROW('Sanitation Data'!G189))="","",OFFSET('Sanitation Data'!$G$28,0,10*ROW('Sanitation Data'!G189)))</f>
        <v/>
      </c>
      <c r="DA195" s="330" t="str">
        <f ca="true">+IF(OFFSET('Sanitation Data'!$G$29,0,10*ROW('Sanitation Data'!G189))="","",OFFSET('Sanitation Data'!$G$29,0,10*ROW('Sanitation Data'!G189)))</f>
        <v/>
      </c>
      <c r="DB195" s="330" t="str">
        <f ca="true">+IF(OFFSET('Sanitation Data'!$G$30,0,10*ROW('Sanitation Data'!G189))="","",OFFSET('Sanitation Data'!$G$30,0,10*ROW('Sanitation Data'!G189)))</f>
        <v/>
      </c>
      <c r="DC195" s="330" t="str">
        <f ca="true">+IF(OFFSET('Sanitation Data'!$G$31,0,10*ROW('Sanitation Data'!G189))="","",OFFSET('Sanitation Data'!$G$31,0,10*ROW('Sanitation Data'!G189)))</f>
        <v/>
      </c>
      <c r="DD195" s="330" t="str">
        <f ca="true">+IF(OFFSET('Sanitation Data'!$G$32,0,10*ROW('Sanitation Data'!G189))="","",OFFSET('Sanitation Data'!$G$32,0,10*ROW('Sanitation Data'!G189)))</f>
        <v/>
      </c>
      <c r="DE195" s="330" t="str">
        <f ca="true">+IF(OFFSET('Sanitation Data'!$H$28,0,10*ROW('Sanitation Data'!H189))="","",OFFSET('Sanitation Data'!$H$28,0,10*ROW('Sanitation Data'!H189)))</f>
        <v/>
      </c>
      <c r="DF195" s="330" t="str">
        <f ca="true">+IF(OFFSET('Sanitation Data'!$H$29,0,10*ROW('Sanitation Data'!H189))="","",OFFSET('Sanitation Data'!$H$29,0,10*ROW('Sanitation Data'!H189)))</f>
        <v/>
      </c>
      <c r="DG195" s="330" t="str">
        <f ca="true">+IF(OFFSET('Sanitation Data'!$H$30,0,10*ROW('Sanitation Data'!H189))="","",OFFSET('Sanitation Data'!$H$30,0,10*ROW('Sanitation Data'!H189)))</f>
        <v/>
      </c>
      <c r="DH195" s="330" t="str">
        <f ca="true">+IF(OFFSET('Sanitation Data'!$H$31,0,10*ROW('Sanitation Data'!H189))="","",OFFSET('Sanitation Data'!$H$31,0,10*ROW('Sanitation Data'!H189)))</f>
        <v/>
      </c>
      <c r="DI195" s="330" t="str">
        <f ca="true">+IF(OFFSET('Sanitation Data'!$H$32,0,10*ROW('Sanitation Data'!H189))="","",OFFSET('Sanitation Data'!$H$32,0,10*ROW('Sanitation Data'!H189)))</f>
        <v/>
      </c>
      <c r="DJ195" s="330" t="str">
        <f ca="true">+IF(OFFSET('Sanitation Data'!$I$28,0,10*ROW('Sanitation Data'!I189))="","",OFFSET('Sanitation Data'!$I$28,0,10*ROW('Sanitation Data'!I189)))</f>
        <v/>
      </c>
      <c r="DK195" s="330" t="str">
        <f ca="true">+IF(OFFSET('Sanitation Data'!$I$29,0,10*ROW('Sanitation Data'!I189))="","",OFFSET('Sanitation Data'!$I$29,0,10*ROW('Sanitation Data'!I189)))</f>
        <v/>
      </c>
      <c r="DL195" s="330" t="str">
        <f ca="true">+IF(OFFSET('Sanitation Data'!$I$30,0,10*ROW('Sanitation Data'!I189))="","",OFFSET('Sanitation Data'!$I$30,0,10*ROW('Sanitation Data'!I189)))</f>
        <v/>
      </c>
      <c r="DM195" s="330" t="str">
        <f ca="true">+IF(OFFSET('Sanitation Data'!$I$31,0,10*ROW('Sanitation Data'!I189))="","",OFFSET('Sanitation Data'!$I$31,0,10*ROW('Sanitation Data'!I189)))</f>
        <v/>
      </c>
      <c r="DN195" s="330" t="str">
        <f ca="true">+IF(OFFSET('Sanitation Data'!$I$32,0,10*ROW('Sanitation Data'!I189))="","",OFFSET('Sanitation Data'!$I$32,0,10*ROW('Sanitation Data'!I189)))</f>
        <v/>
      </c>
      <c r="DO195" s="330" t="str">
        <f ca="true">+IF(OFFSET('Hygiene Data'!$D$11,0,10*ROW('Hygiene Data'!D189))="","",OFFSET('Hygiene Data'!$D$11,0,10*ROW('Hygiene Data'!D189)))</f>
        <v/>
      </c>
      <c r="DP195" s="330" t="str">
        <f ca="true">+IF(OFFSET('Hygiene Data'!$D$12,0,10*ROW('Hygiene Data'!D189))="","",OFFSET('Hygiene Data'!$D$12,0,10*ROW('Hygiene Data'!D189)))</f>
        <v/>
      </c>
      <c r="DQ195" s="330" t="str">
        <f ca="true">+IF(OFFSET('Hygiene Data'!$D$13,0,10*ROW('Hygiene Data'!D189))="","",OFFSET('Hygiene Data'!$D$13,0,10*ROW('Hygiene Data'!D189)))</f>
        <v/>
      </c>
      <c r="DR195" s="330" t="str">
        <f ca="true">+IF(OFFSET('Hygiene Data'!$E$11,0,10*ROW('Hygiene Data'!E189))="","",OFFSET('Hygiene Data'!$E$11,0,10*ROW('Hygiene Data'!E189)))</f>
        <v/>
      </c>
      <c r="DS195" s="330" t="str">
        <f ca="true">+IF(OFFSET('Hygiene Data'!$E$12,0,10*ROW('Hygiene Data'!E189))="","",OFFSET('Hygiene Data'!$E$12,0,10*ROW('Hygiene Data'!E189)))</f>
        <v/>
      </c>
      <c r="DT195" s="330" t="str">
        <f ca="true">+IF(OFFSET('Hygiene Data'!$E$13,0,10*ROW('Hygiene Data'!E189))="","",OFFSET('Hygiene Data'!$E$13,0,10*ROW('Hygiene Data'!E189)))</f>
        <v/>
      </c>
      <c r="DU195" s="330" t="str">
        <f ca="true">+IF(OFFSET('Hygiene Data'!$F$11,0,10*ROW('Hygiene Data'!F189))="","",OFFSET('Hygiene Data'!$F$11,0,10*ROW('Hygiene Data'!F189)))</f>
        <v/>
      </c>
      <c r="DV195" s="330" t="str">
        <f ca="true">+IF(OFFSET('Hygiene Data'!$F$12,0,10*ROW('Hygiene Data'!F189))="","",OFFSET('Hygiene Data'!$F$12,0,10*ROW('Hygiene Data'!F189)))</f>
        <v/>
      </c>
      <c r="DW195" s="330" t="str">
        <f ca="true">+IF(OFFSET('Hygiene Data'!$F$13,0,10*ROW('Hygiene Data'!F189))="","",OFFSET('Hygiene Data'!$F$13,0,10*ROW('Hygiene Data'!F189)))</f>
        <v/>
      </c>
      <c r="DX195" s="330" t="str">
        <f ca="true">+IF(OFFSET('Hygiene Data'!$G$11,0,10*ROW('Hygiene Data'!G189))="","",OFFSET('Hygiene Data'!$G$11,0,10*ROW('Hygiene Data'!G189)))</f>
        <v/>
      </c>
      <c r="DY195" s="330" t="str">
        <f ca="true">+IF(OFFSET('Hygiene Data'!$G$12,0,10*ROW('Hygiene Data'!G189))="","",OFFSET('Hygiene Data'!$G$12,0,10*ROW('Hygiene Data'!G189)))</f>
        <v/>
      </c>
      <c r="DZ195" s="330" t="str">
        <f ca="true">+IF(OFFSET('Hygiene Data'!$G$13,0,10*ROW('Hygiene Data'!G189))="","",OFFSET('Hygiene Data'!$G$13,0,10*ROW('Hygiene Data'!G189)))</f>
        <v/>
      </c>
      <c r="EA195" s="330" t="str">
        <f ca="true">+IF(OFFSET('Hygiene Data'!$H$11,0,10*ROW('Hygiene Data'!H189))="","",OFFSET('Hygiene Data'!$H$11,0,10*ROW('Hygiene Data'!H189)))</f>
        <v/>
      </c>
      <c r="EB195" s="330" t="str">
        <f ca="true">+IF(OFFSET('Hygiene Data'!$H$12,0,10*ROW('Hygiene Data'!H189))="","",OFFSET('Hygiene Data'!$H$12,0,10*ROW('Hygiene Data'!H189)))</f>
        <v/>
      </c>
      <c r="EC195" s="330" t="str">
        <f ca="true">+IF(OFFSET('Hygiene Data'!$H$13,0,10*ROW('Hygiene Data'!H189))="","",OFFSET('Hygiene Data'!$H$13,0,10*ROW('Hygiene Data'!H189)))</f>
        <v/>
      </c>
      <c r="ED195" s="330" t="str">
        <f ca="true">+IF(OFFSET('Hygiene Data'!$I$11,0,10*ROW('Hygiene Data'!I189))="","",OFFSET('Hygiene Data'!$I$11,0,10*ROW('Hygiene Data'!I189)))</f>
        <v/>
      </c>
      <c r="EE195" s="330" t="str">
        <f ca="true">+IF(OFFSET('Hygiene Data'!$I$12,0,10*ROW('Hygiene Data'!I189))="","",OFFSET('Hygiene Data'!$I$12,0,10*ROW('Hygiene Data'!I189)))</f>
        <v/>
      </c>
      <c r="EF195" s="33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90"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30"/>
      <c r="BS196" s="330" t="str">
        <f ca="true">+IF(OFFSET('Water Data'!$D$27,0,10*ROW('Water Data'!D190))="","",OFFSET('Water Data'!$D$27,0,10*ROW('Water Data'!D190)))</f>
        <v/>
      </c>
      <c r="BT196" s="330" t="str">
        <f ca="true">+IF(OFFSET('Water Data'!$D$28,0,10*ROW('Water Data'!D190))="","",OFFSET('Water Data'!$D$28,0,10*ROW('Water Data'!D190)))</f>
        <v/>
      </c>
      <c r="BU196" s="330" t="str">
        <f ca="true">+IF(OFFSET('Water Data'!$D$29,0,10*ROW('Water Data'!D190))="","",OFFSET('Water Data'!$D$29,0,10*ROW('Water Data'!D190)))</f>
        <v/>
      </c>
      <c r="BV196" s="330" t="str">
        <f ca="true">+IF(OFFSET('Water Data'!$E$27,0,10*ROW('Water Data'!E190))="","",OFFSET('Water Data'!$E$27,0,10*ROW('Water Data'!E190)))</f>
        <v/>
      </c>
      <c r="BW196" s="330" t="str">
        <f ca="true">+IF(OFFSET('Water Data'!$E$28,0,10*ROW('Water Data'!E190))="","",OFFSET('Water Data'!$E$28,0,10*ROW('Water Data'!E190)))</f>
        <v/>
      </c>
      <c r="BX196" s="330" t="str">
        <f ca="true">+IF(OFFSET('Water Data'!$E$29,0,10*ROW('Water Data'!E190))="","",OFFSET('Water Data'!$E$29,0,10*ROW('Water Data'!E190)))</f>
        <v/>
      </c>
      <c r="BY196" s="330" t="str">
        <f ca="true">+IF(OFFSET('Water Data'!$F$27,0,10*ROW('Water Data'!F190))="","",OFFSET('Water Data'!$F$27,0,10*ROW('Water Data'!F190)))</f>
        <v/>
      </c>
      <c r="BZ196" s="330" t="str">
        <f ca="true">+IF(OFFSET('Water Data'!$F$28,0,10*ROW('Water Data'!F190))="","",OFFSET('Water Data'!$F$28,0,10*ROW('Water Data'!F190)))</f>
        <v/>
      </c>
      <c r="CA196" s="330" t="str">
        <f ca="true">+IF(OFFSET('Water Data'!$F$29,0,10*ROW('Water Data'!F190))="","",OFFSET('Water Data'!$F$29,0,10*ROW('Water Data'!F190)))</f>
        <v/>
      </c>
      <c r="CB196" s="330" t="str">
        <f ca="true">+IF(OFFSET('Water Data'!$G$27,0,10*ROW('Water Data'!G190))="","",OFFSET('Water Data'!$G$27,0,10*ROW('Water Data'!G190)))</f>
        <v/>
      </c>
      <c r="CC196" s="330" t="str">
        <f ca="true">+IF(OFFSET('Water Data'!$G$28,0,10*ROW('Water Data'!G190))="","",OFFSET('Water Data'!$G$28,0,10*ROW('Water Data'!G190)))</f>
        <v/>
      </c>
      <c r="CD196" s="330" t="str">
        <f ca="true">+IF(OFFSET('Water Data'!$G$29,0,10*ROW('Water Data'!G190))="","",OFFSET('Water Data'!$G$29,0,10*ROW('Water Data'!G190)))</f>
        <v/>
      </c>
      <c r="CE196" s="330" t="str">
        <f ca="true">+IF(OFFSET('Water Data'!$H$27,0,10*ROW('Water Data'!H190))="","",OFFSET('Water Data'!$H$27,0,10*ROW('Water Data'!H190)))</f>
        <v/>
      </c>
      <c r="CF196" s="330" t="str">
        <f ca="true">+IF(OFFSET('Water Data'!$H$28,0,10*ROW('Water Data'!H190))="","",OFFSET('Water Data'!$H$28,0,10*ROW('Water Data'!H190)))</f>
        <v/>
      </c>
      <c r="CG196" s="330" t="str">
        <f ca="true">+IF(OFFSET('Water Data'!$H$29,0,10*ROW('Water Data'!H190))="","",OFFSET('Water Data'!$H$29,0,10*ROW('Water Data'!H190)))</f>
        <v/>
      </c>
      <c r="CH196" s="330" t="str">
        <f ca="true">+IF(OFFSET('Water Data'!$I$27,0,10*ROW('Water Data'!I190))="","",OFFSET('Water Data'!$I$27,0,10*ROW('Water Data'!I190)))</f>
        <v/>
      </c>
      <c r="CI196" s="330" t="str">
        <f ca="true">+IF(OFFSET('Water Data'!$I$28,0,10*ROW('Water Data'!I190))="","",OFFSET('Water Data'!$I$28,0,10*ROW('Water Data'!I190)))</f>
        <v/>
      </c>
      <c r="CJ196" s="330" t="str">
        <f ca="true">+IF(OFFSET('Water Data'!$I$29,0,10*ROW('Water Data'!I190))="","",OFFSET('Water Data'!$I$29,0,10*ROW('Water Data'!I190)))</f>
        <v/>
      </c>
      <c r="CK196" s="330" t="str">
        <f ca="true">+IF(OFFSET('Sanitation Data'!$D$28,0,10*ROW('Sanitation Data'!D190))="","",OFFSET('Sanitation Data'!$D$28,0,10*ROW('Sanitation Data'!D190)))</f>
        <v/>
      </c>
      <c r="CL196" s="330" t="str">
        <f ca="true">+IF(OFFSET('Sanitation Data'!$D$29,0,10*ROW('Sanitation Data'!D190))="","",OFFSET('Sanitation Data'!$D$29,0,10*ROW('Sanitation Data'!D190)))</f>
        <v/>
      </c>
      <c r="CM196" s="330" t="str">
        <f ca="true">+IF(OFFSET('Sanitation Data'!$D$30,0,10*ROW('Sanitation Data'!D190))="","",OFFSET('Sanitation Data'!$D$30,0,10*ROW('Sanitation Data'!D190)))</f>
        <v/>
      </c>
      <c r="CN196" s="330" t="str">
        <f ca="true">+IF(OFFSET('Sanitation Data'!$D$31,0,10*ROW('Sanitation Data'!D190))="","",OFFSET('Sanitation Data'!$D$31,0,10*ROW('Sanitation Data'!D190)))</f>
        <v/>
      </c>
      <c r="CO196" s="330" t="str">
        <f ca="true">+IF(OFFSET('Sanitation Data'!$D$32,0,10*ROW('Sanitation Data'!D190))="","",OFFSET('Sanitation Data'!$D$32,0,10*ROW('Sanitation Data'!D190)))</f>
        <v/>
      </c>
      <c r="CP196" s="330" t="str">
        <f ca="true">+IF(OFFSET('Sanitation Data'!$E$28,0,10*ROW('Sanitation Data'!E190))="","",OFFSET('Sanitation Data'!$E$28,0,10*ROW('Sanitation Data'!E190)))</f>
        <v/>
      </c>
      <c r="CQ196" s="330" t="str">
        <f ca="true">+IF(OFFSET('Sanitation Data'!$E$29,0,10*ROW('Sanitation Data'!E190))="","",OFFSET('Sanitation Data'!$E$29,0,10*ROW('Sanitation Data'!E190)))</f>
        <v/>
      </c>
      <c r="CR196" s="330" t="str">
        <f ca="true">+IF(OFFSET('Sanitation Data'!$E$30,0,10*ROW('Sanitation Data'!E190))="","",OFFSET('Sanitation Data'!$E$30,0,10*ROW('Sanitation Data'!E190)))</f>
        <v/>
      </c>
      <c r="CS196" s="330" t="str">
        <f ca="true">+IF(OFFSET('Sanitation Data'!$E$31,0,10*ROW('Sanitation Data'!E190))="","",OFFSET('Sanitation Data'!$E$31,0,10*ROW('Sanitation Data'!E190)))</f>
        <v/>
      </c>
      <c r="CT196" s="330" t="str">
        <f ca="true">+IF(OFFSET('Sanitation Data'!$E$32,0,10*ROW('Sanitation Data'!E190))="","",OFFSET('Sanitation Data'!$E$32,0,10*ROW('Sanitation Data'!E190)))</f>
        <v/>
      </c>
      <c r="CU196" s="330" t="str">
        <f ca="true">+IF(OFFSET('Sanitation Data'!$F$28,0,10*ROW('Sanitation Data'!F190))="","",OFFSET('Sanitation Data'!$F$28,0,10*ROW('Sanitation Data'!F190)))</f>
        <v/>
      </c>
      <c r="CV196" s="330" t="str">
        <f ca="true">+IF(OFFSET('Sanitation Data'!$F$29,0,10*ROW('Sanitation Data'!F190))="","",OFFSET('Sanitation Data'!$F$29,0,10*ROW('Sanitation Data'!F190)))</f>
        <v/>
      </c>
      <c r="CW196" s="330" t="str">
        <f ca="true">+IF(OFFSET('Sanitation Data'!$F$30,0,10*ROW('Sanitation Data'!F190))="","",OFFSET('Sanitation Data'!$F$30,0,10*ROW('Sanitation Data'!F190)))</f>
        <v/>
      </c>
      <c r="CX196" s="330" t="str">
        <f ca="true">+IF(OFFSET('Sanitation Data'!$F$31,0,10*ROW('Sanitation Data'!F190))="","",OFFSET('Sanitation Data'!$F$31,0,10*ROW('Sanitation Data'!F190)))</f>
        <v/>
      </c>
      <c r="CY196" s="330" t="str">
        <f ca="true">+IF(OFFSET('Sanitation Data'!$F$32,0,10*ROW('Sanitation Data'!F190))="","",OFFSET('Sanitation Data'!$F$32,0,10*ROW('Sanitation Data'!F190)))</f>
        <v/>
      </c>
      <c r="CZ196" s="330" t="str">
        <f ca="true">+IF(OFFSET('Sanitation Data'!$G$28,0,10*ROW('Sanitation Data'!G190))="","",OFFSET('Sanitation Data'!$G$28,0,10*ROW('Sanitation Data'!G190)))</f>
        <v/>
      </c>
      <c r="DA196" s="330" t="str">
        <f ca="true">+IF(OFFSET('Sanitation Data'!$G$29,0,10*ROW('Sanitation Data'!G190))="","",OFFSET('Sanitation Data'!$G$29,0,10*ROW('Sanitation Data'!G190)))</f>
        <v/>
      </c>
      <c r="DB196" s="330" t="str">
        <f ca="true">+IF(OFFSET('Sanitation Data'!$G$30,0,10*ROW('Sanitation Data'!G190))="","",OFFSET('Sanitation Data'!$G$30,0,10*ROW('Sanitation Data'!G190)))</f>
        <v/>
      </c>
      <c r="DC196" s="330" t="str">
        <f ca="true">+IF(OFFSET('Sanitation Data'!$G$31,0,10*ROW('Sanitation Data'!G190))="","",OFFSET('Sanitation Data'!$G$31,0,10*ROW('Sanitation Data'!G190)))</f>
        <v/>
      </c>
      <c r="DD196" s="330" t="str">
        <f ca="true">+IF(OFFSET('Sanitation Data'!$G$32,0,10*ROW('Sanitation Data'!G190))="","",OFFSET('Sanitation Data'!$G$32,0,10*ROW('Sanitation Data'!G190)))</f>
        <v/>
      </c>
      <c r="DE196" s="330" t="str">
        <f ca="true">+IF(OFFSET('Sanitation Data'!$H$28,0,10*ROW('Sanitation Data'!H190))="","",OFFSET('Sanitation Data'!$H$28,0,10*ROW('Sanitation Data'!H190)))</f>
        <v/>
      </c>
      <c r="DF196" s="330" t="str">
        <f ca="true">+IF(OFFSET('Sanitation Data'!$H$29,0,10*ROW('Sanitation Data'!H190))="","",OFFSET('Sanitation Data'!$H$29,0,10*ROW('Sanitation Data'!H190)))</f>
        <v/>
      </c>
      <c r="DG196" s="330" t="str">
        <f ca="true">+IF(OFFSET('Sanitation Data'!$H$30,0,10*ROW('Sanitation Data'!H190))="","",OFFSET('Sanitation Data'!$H$30,0,10*ROW('Sanitation Data'!H190)))</f>
        <v/>
      </c>
      <c r="DH196" s="330" t="str">
        <f ca="true">+IF(OFFSET('Sanitation Data'!$H$31,0,10*ROW('Sanitation Data'!H190))="","",OFFSET('Sanitation Data'!$H$31,0,10*ROW('Sanitation Data'!H190)))</f>
        <v/>
      </c>
      <c r="DI196" s="330" t="str">
        <f ca="true">+IF(OFFSET('Sanitation Data'!$H$32,0,10*ROW('Sanitation Data'!H190))="","",OFFSET('Sanitation Data'!$H$32,0,10*ROW('Sanitation Data'!H190)))</f>
        <v/>
      </c>
      <c r="DJ196" s="330" t="str">
        <f ca="true">+IF(OFFSET('Sanitation Data'!$I$28,0,10*ROW('Sanitation Data'!I190))="","",OFFSET('Sanitation Data'!$I$28,0,10*ROW('Sanitation Data'!I190)))</f>
        <v/>
      </c>
      <c r="DK196" s="330" t="str">
        <f ca="true">+IF(OFFSET('Sanitation Data'!$I$29,0,10*ROW('Sanitation Data'!I190))="","",OFFSET('Sanitation Data'!$I$29,0,10*ROW('Sanitation Data'!I190)))</f>
        <v/>
      </c>
      <c r="DL196" s="330" t="str">
        <f ca="true">+IF(OFFSET('Sanitation Data'!$I$30,0,10*ROW('Sanitation Data'!I190))="","",OFFSET('Sanitation Data'!$I$30,0,10*ROW('Sanitation Data'!I190)))</f>
        <v/>
      </c>
      <c r="DM196" s="330" t="str">
        <f ca="true">+IF(OFFSET('Sanitation Data'!$I$31,0,10*ROW('Sanitation Data'!I190))="","",OFFSET('Sanitation Data'!$I$31,0,10*ROW('Sanitation Data'!I190)))</f>
        <v/>
      </c>
      <c r="DN196" s="330" t="str">
        <f ca="true">+IF(OFFSET('Sanitation Data'!$I$32,0,10*ROW('Sanitation Data'!I190))="","",OFFSET('Sanitation Data'!$I$32,0,10*ROW('Sanitation Data'!I190)))</f>
        <v/>
      </c>
      <c r="DO196" s="330" t="str">
        <f ca="true">+IF(OFFSET('Hygiene Data'!$D$11,0,10*ROW('Hygiene Data'!D190))="","",OFFSET('Hygiene Data'!$D$11,0,10*ROW('Hygiene Data'!D190)))</f>
        <v/>
      </c>
      <c r="DP196" s="330" t="str">
        <f ca="true">+IF(OFFSET('Hygiene Data'!$D$12,0,10*ROW('Hygiene Data'!D190))="","",OFFSET('Hygiene Data'!$D$12,0,10*ROW('Hygiene Data'!D190)))</f>
        <v/>
      </c>
      <c r="DQ196" s="330" t="str">
        <f ca="true">+IF(OFFSET('Hygiene Data'!$D$13,0,10*ROW('Hygiene Data'!D190))="","",OFFSET('Hygiene Data'!$D$13,0,10*ROW('Hygiene Data'!D190)))</f>
        <v/>
      </c>
      <c r="DR196" s="330" t="str">
        <f ca="true">+IF(OFFSET('Hygiene Data'!$E$11,0,10*ROW('Hygiene Data'!E190))="","",OFFSET('Hygiene Data'!$E$11,0,10*ROW('Hygiene Data'!E190)))</f>
        <v/>
      </c>
      <c r="DS196" s="330" t="str">
        <f ca="true">+IF(OFFSET('Hygiene Data'!$E$12,0,10*ROW('Hygiene Data'!E190))="","",OFFSET('Hygiene Data'!$E$12,0,10*ROW('Hygiene Data'!E190)))</f>
        <v/>
      </c>
      <c r="DT196" s="330" t="str">
        <f ca="true">+IF(OFFSET('Hygiene Data'!$E$13,0,10*ROW('Hygiene Data'!E190))="","",OFFSET('Hygiene Data'!$E$13,0,10*ROW('Hygiene Data'!E190)))</f>
        <v/>
      </c>
      <c r="DU196" s="330" t="str">
        <f ca="true">+IF(OFFSET('Hygiene Data'!$F$11,0,10*ROW('Hygiene Data'!F190))="","",OFFSET('Hygiene Data'!$F$11,0,10*ROW('Hygiene Data'!F190)))</f>
        <v/>
      </c>
      <c r="DV196" s="330" t="str">
        <f ca="true">+IF(OFFSET('Hygiene Data'!$F$12,0,10*ROW('Hygiene Data'!F190))="","",OFFSET('Hygiene Data'!$F$12,0,10*ROW('Hygiene Data'!F190)))</f>
        <v/>
      </c>
      <c r="DW196" s="330" t="str">
        <f ca="true">+IF(OFFSET('Hygiene Data'!$F$13,0,10*ROW('Hygiene Data'!F190))="","",OFFSET('Hygiene Data'!$F$13,0,10*ROW('Hygiene Data'!F190)))</f>
        <v/>
      </c>
      <c r="DX196" s="330" t="str">
        <f ca="true">+IF(OFFSET('Hygiene Data'!$G$11,0,10*ROW('Hygiene Data'!G190))="","",OFFSET('Hygiene Data'!$G$11,0,10*ROW('Hygiene Data'!G190)))</f>
        <v/>
      </c>
      <c r="DY196" s="330" t="str">
        <f ca="true">+IF(OFFSET('Hygiene Data'!$G$12,0,10*ROW('Hygiene Data'!G190))="","",OFFSET('Hygiene Data'!$G$12,0,10*ROW('Hygiene Data'!G190)))</f>
        <v/>
      </c>
      <c r="DZ196" s="330" t="str">
        <f ca="true">+IF(OFFSET('Hygiene Data'!$G$13,0,10*ROW('Hygiene Data'!G190))="","",OFFSET('Hygiene Data'!$G$13,0,10*ROW('Hygiene Data'!G190)))</f>
        <v/>
      </c>
      <c r="EA196" s="330" t="str">
        <f ca="true">+IF(OFFSET('Hygiene Data'!$H$11,0,10*ROW('Hygiene Data'!H190))="","",OFFSET('Hygiene Data'!$H$11,0,10*ROW('Hygiene Data'!H190)))</f>
        <v/>
      </c>
      <c r="EB196" s="330" t="str">
        <f ca="true">+IF(OFFSET('Hygiene Data'!$H$12,0,10*ROW('Hygiene Data'!H190))="","",OFFSET('Hygiene Data'!$H$12,0,10*ROW('Hygiene Data'!H190)))</f>
        <v/>
      </c>
      <c r="EC196" s="330" t="str">
        <f ca="true">+IF(OFFSET('Hygiene Data'!$H$13,0,10*ROW('Hygiene Data'!H190))="","",OFFSET('Hygiene Data'!$H$13,0,10*ROW('Hygiene Data'!H190)))</f>
        <v/>
      </c>
      <c r="ED196" s="330" t="str">
        <f ca="true">+IF(OFFSET('Hygiene Data'!$I$11,0,10*ROW('Hygiene Data'!I190))="","",OFFSET('Hygiene Data'!$I$11,0,10*ROW('Hygiene Data'!I190)))</f>
        <v/>
      </c>
      <c r="EE196" s="330" t="str">
        <f ca="true">+IF(OFFSET('Hygiene Data'!$I$12,0,10*ROW('Hygiene Data'!I190))="","",OFFSET('Hygiene Data'!$I$12,0,10*ROW('Hygiene Data'!I190)))</f>
        <v/>
      </c>
      <c r="EF196" s="33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90"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30"/>
      <c r="BS197" s="330" t="str">
        <f ca="true">+IF(OFFSET('Water Data'!$D$27,0,10*ROW('Water Data'!D191))="","",OFFSET('Water Data'!$D$27,0,10*ROW('Water Data'!D191)))</f>
        <v/>
      </c>
      <c r="BT197" s="330" t="str">
        <f ca="true">+IF(OFFSET('Water Data'!$D$28,0,10*ROW('Water Data'!D191))="","",OFFSET('Water Data'!$D$28,0,10*ROW('Water Data'!D191)))</f>
        <v/>
      </c>
      <c r="BU197" s="330" t="str">
        <f ca="true">+IF(OFFSET('Water Data'!$D$29,0,10*ROW('Water Data'!D191))="","",OFFSET('Water Data'!$D$29,0,10*ROW('Water Data'!D191)))</f>
        <v/>
      </c>
      <c r="BV197" s="330" t="str">
        <f ca="true">+IF(OFFSET('Water Data'!$E$27,0,10*ROW('Water Data'!E191))="","",OFFSET('Water Data'!$E$27,0,10*ROW('Water Data'!E191)))</f>
        <v/>
      </c>
      <c r="BW197" s="330" t="str">
        <f ca="true">+IF(OFFSET('Water Data'!$E$28,0,10*ROW('Water Data'!E191))="","",OFFSET('Water Data'!$E$28,0,10*ROW('Water Data'!E191)))</f>
        <v/>
      </c>
      <c r="BX197" s="330" t="str">
        <f ca="true">+IF(OFFSET('Water Data'!$E$29,0,10*ROW('Water Data'!E191))="","",OFFSET('Water Data'!$E$29,0,10*ROW('Water Data'!E191)))</f>
        <v/>
      </c>
      <c r="BY197" s="330" t="str">
        <f ca="true">+IF(OFFSET('Water Data'!$F$27,0,10*ROW('Water Data'!F191))="","",OFFSET('Water Data'!$F$27,0,10*ROW('Water Data'!F191)))</f>
        <v/>
      </c>
      <c r="BZ197" s="330" t="str">
        <f ca="true">+IF(OFFSET('Water Data'!$F$28,0,10*ROW('Water Data'!F191))="","",OFFSET('Water Data'!$F$28,0,10*ROW('Water Data'!F191)))</f>
        <v/>
      </c>
      <c r="CA197" s="330" t="str">
        <f ca="true">+IF(OFFSET('Water Data'!$F$29,0,10*ROW('Water Data'!F191))="","",OFFSET('Water Data'!$F$29,0,10*ROW('Water Data'!F191)))</f>
        <v/>
      </c>
      <c r="CB197" s="330" t="str">
        <f ca="true">+IF(OFFSET('Water Data'!$G$27,0,10*ROW('Water Data'!G191))="","",OFFSET('Water Data'!$G$27,0,10*ROW('Water Data'!G191)))</f>
        <v/>
      </c>
      <c r="CC197" s="330" t="str">
        <f ca="true">+IF(OFFSET('Water Data'!$G$28,0,10*ROW('Water Data'!G191))="","",OFFSET('Water Data'!$G$28,0,10*ROW('Water Data'!G191)))</f>
        <v/>
      </c>
      <c r="CD197" s="330" t="str">
        <f ca="true">+IF(OFFSET('Water Data'!$G$29,0,10*ROW('Water Data'!G191))="","",OFFSET('Water Data'!$G$29,0,10*ROW('Water Data'!G191)))</f>
        <v/>
      </c>
      <c r="CE197" s="330" t="str">
        <f ca="true">+IF(OFFSET('Water Data'!$H$27,0,10*ROW('Water Data'!H191))="","",OFFSET('Water Data'!$H$27,0,10*ROW('Water Data'!H191)))</f>
        <v/>
      </c>
      <c r="CF197" s="330" t="str">
        <f ca="true">+IF(OFFSET('Water Data'!$H$28,0,10*ROW('Water Data'!H191))="","",OFFSET('Water Data'!$H$28,0,10*ROW('Water Data'!H191)))</f>
        <v/>
      </c>
      <c r="CG197" s="330" t="str">
        <f ca="true">+IF(OFFSET('Water Data'!$H$29,0,10*ROW('Water Data'!H191))="","",OFFSET('Water Data'!$H$29,0,10*ROW('Water Data'!H191)))</f>
        <v/>
      </c>
      <c r="CH197" s="330" t="str">
        <f ca="true">+IF(OFFSET('Water Data'!$I$27,0,10*ROW('Water Data'!I191))="","",OFFSET('Water Data'!$I$27,0,10*ROW('Water Data'!I191)))</f>
        <v/>
      </c>
      <c r="CI197" s="330" t="str">
        <f ca="true">+IF(OFFSET('Water Data'!$I$28,0,10*ROW('Water Data'!I191))="","",OFFSET('Water Data'!$I$28,0,10*ROW('Water Data'!I191)))</f>
        <v/>
      </c>
      <c r="CJ197" s="330" t="str">
        <f ca="true">+IF(OFFSET('Water Data'!$I$29,0,10*ROW('Water Data'!I191))="","",OFFSET('Water Data'!$I$29,0,10*ROW('Water Data'!I191)))</f>
        <v/>
      </c>
      <c r="CK197" s="330" t="str">
        <f ca="true">+IF(OFFSET('Sanitation Data'!$D$28,0,10*ROW('Sanitation Data'!D191))="","",OFFSET('Sanitation Data'!$D$28,0,10*ROW('Sanitation Data'!D191)))</f>
        <v/>
      </c>
      <c r="CL197" s="330" t="str">
        <f ca="true">+IF(OFFSET('Sanitation Data'!$D$29,0,10*ROW('Sanitation Data'!D191))="","",OFFSET('Sanitation Data'!$D$29,0,10*ROW('Sanitation Data'!D191)))</f>
        <v/>
      </c>
      <c r="CM197" s="330" t="str">
        <f ca="true">+IF(OFFSET('Sanitation Data'!$D$30,0,10*ROW('Sanitation Data'!D191))="","",OFFSET('Sanitation Data'!$D$30,0,10*ROW('Sanitation Data'!D191)))</f>
        <v/>
      </c>
      <c r="CN197" s="330" t="str">
        <f ca="true">+IF(OFFSET('Sanitation Data'!$D$31,0,10*ROW('Sanitation Data'!D191))="","",OFFSET('Sanitation Data'!$D$31,0,10*ROW('Sanitation Data'!D191)))</f>
        <v/>
      </c>
      <c r="CO197" s="330" t="str">
        <f ca="true">+IF(OFFSET('Sanitation Data'!$D$32,0,10*ROW('Sanitation Data'!D191))="","",OFFSET('Sanitation Data'!$D$32,0,10*ROW('Sanitation Data'!D191)))</f>
        <v/>
      </c>
      <c r="CP197" s="330" t="str">
        <f ca="true">+IF(OFFSET('Sanitation Data'!$E$28,0,10*ROW('Sanitation Data'!E191))="","",OFFSET('Sanitation Data'!$E$28,0,10*ROW('Sanitation Data'!E191)))</f>
        <v/>
      </c>
      <c r="CQ197" s="330" t="str">
        <f ca="true">+IF(OFFSET('Sanitation Data'!$E$29,0,10*ROW('Sanitation Data'!E191))="","",OFFSET('Sanitation Data'!$E$29,0,10*ROW('Sanitation Data'!E191)))</f>
        <v/>
      </c>
      <c r="CR197" s="330" t="str">
        <f ca="true">+IF(OFFSET('Sanitation Data'!$E$30,0,10*ROW('Sanitation Data'!E191))="","",OFFSET('Sanitation Data'!$E$30,0,10*ROW('Sanitation Data'!E191)))</f>
        <v/>
      </c>
      <c r="CS197" s="330" t="str">
        <f ca="true">+IF(OFFSET('Sanitation Data'!$E$31,0,10*ROW('Sanitation Data'!E191))="","",OFFSET('Sanitation Data'!$E$31,0,10*ROW('Sanitation Data'!E191)))</f>
        <v/>
      </c>
      <c r="CT197" s="330" t="str">
        <f ca="true">+IF(OFFSET('Sanitation Data'!$E$32,0,10*ROW('Sanitation Data'!E191))="","",OFFSET('Sanitation Data'!$E$32,0,10*ROW('Sanitation Data'!E191)))</f>
        <v/>
      </c>
      <c r="CU197" s="330" t="str">
        <f ca="true">+IF(OFFSET('Sanitation Data'!$F$28,0,10*ROW('Sanitation Data'!F191))="","",OFFSET('Sanitation Data'!$F$28,0,10*ROW('Sanitation Data'!F191)))</f>
        <v/>
      </c>
      <c r="CV197" s="330" t="str">
        <f ca="true">+IF(OFFSET('Sanitation Data'!$F$29,0,10*ROW('Sanitation Data'!F191))="","",OFFSET('Sanitation Data'!$F$29,0,10*ROW('Sanitation Data'!F191)))</f>
        <v/>
      </c>
      <c r="CW197" s="330" t="str">
        <f ca="true">+IF(OFFSET('Sanitation Data'!$F$30,0,10*ROW('Sanitation Data'!F191))="","",OFFSET('Sanitation Data'!$F$30,0,10*ROW('Sanitation Data'!F191)))</f>
        <v/>
      </c>
      <c r="CX197" s="330" t="str">
        <f ca="true">+IF(OFFSET('Sanitation Data'!$F$31,0,10*ROW('Sanitation Data'!F191))="","",OFFSET('Sanitation Data'!$F$31,0,10*ROW('Sanitation Data'!F191)))</f>
        <v/>
      </c>
      <c r="CY197" s="330" t="str">
        <f ca="true">+IF(OFFSET('Sanitation Data'!$F$32,0,10*ROW('Sanitation Data'!F191))="","",OFFSET('Sanitation Data'!$F$32,0,10*ROW('Sanitation Data'!F191)))</f>
        <v/>
      </c>
      <c r="CZ197" s="330" t="str">
        <f ca="true">+IF(OFFSET('Sanitation Data'!$G$28,0,10*ROW('Sanitation Data'!G191))="","",OFFSET('Sanitation Data'!$G$28,0,10*ROW('Sanitation Data'!G191)))</f>
        <v/>
      </c>
      <c r="DA197" s="330" t="str">
        <f ca="true">+IF(OFFSET('Sanitation Data'!$G$29,0,10*ROW('Sanitation Data'!G191))="","",OFFSET('Sanitation Data'!$G$29,0,10*ROW('Sanitation Data'!G191)))</f>
        <v/>
      </c>
      <c r="DB197" s="330" t="str">
        <f ca="true">+IF(OFFSET('Sanitation Data'!$G$30,0,10*ROW('Sanitation Data'!G191))="","",OFFSET('Sanitation Data'!$G$30,0,10*ROW('Sanitation Data'!G191)))</f>
        <v/>
      </c>
      <c r="DC197" s="330" t="str">
        <f ca="true">+IF(OFFSET('Sanitation Data'!$G$31,0,10*ROW('Sanitation Data'!G191))="","",OFFSET('Sanitation Data'!$G$31,0,10*ROW('Sanitation Data'!G191)))</f>
        <v/>
      </c>
      <c r="DD197" s="330" t="str">
        <f ca="true">+IF(OFFSET('Sanitation Data'!$G$32,0,10*ROW('Sanitation Data'!G191))="","",OFFSET('Sanitation Data'!$G$32,0,10*ROW('Sanitation Data'!G191)))</f>
        <v/>
      </c>
      <c r="DE197" s="330" t="str">
        <f ca="true">+IF(OFFSET('Sanitation Data'!$H$28,0,10*ROW('Sanitation Data'!H191))="","",OFFSET('Sanitation Data'!$H$28,0,10*ROW('Sanitation Data'!H191)))</f>
        <v/>
      </c>
      <c r="DF197" s="330" t="str">
        <f ca="true">+IF(OFFSET('Sanitation Data'!$H$29,0,10*ROW('Sanitation Data'!H191))="","",OFFSET('Sanitation Data'!$H$29,0,10*ROW('Sanitation Data'!H191)))</f>
        <v/>
      </c>
      <c r="DG197" s="330" t="str">
        <f ca="true">+IF(OFFSET('Sanitation Data'!$H$30,0,10*ROW('Sanitation Data'!H191))="","",OFFSET('Sanitation Data'!$H$30,0,10*ROW('Sanitation Data'!H191)))</f>
        <v/>
      </c>
      <c r="DH197" s="330" t="str">
        <f ca="true">+IF(OFFSET('Sanitation Data'!$H$31,0,10*ROW('Sanitation Data'!H191))="","",OFFSET('Sanitation Data'!$H$31,0,10*ROW('Sanitation Data'!H191)))</f>
        <v/>
      </c>
      <c r="DI197" s="330" t="str">
        <f ca="true">+IF(OFFSET('Sanitation Data'!$H$32,0,10*ROW('Sanitation Data'!H191))="","",OFFSET('Sanitation Data'!$H$32,0,10*ROW('Sanitation Data'!H191)))</f>
        <v/>
      </c>
      <c r="DJ197" s="330" t="str">
        <f ca="true">+IF(OFFSET('Sanitation Data'!$I$28,0,10*ROW('Sanitation Data'!I191))="","",OFFSET('Sanitation Data'!$I$28,0,10*ROW('Sanitation Data'!I191)))</f>
        <v/>
      </c>
      <c r="DK197" s="330" t="str">
        <f ca="true">+IF(OFFSET('Sanitation Data'!$I$29,0,10*ROW('Sanitation Data'!I191))="","",OFFSET('Sanitation Data'!$I$29,0,10*ROW('Sanitation Data'!I191)))</f>
        <v/>
      </c>
      <c r="DL197" s="330" t="str">
        <f ca="true">+IF(OFFSET('Sanitation Data'!$I$30,0,10*ROW('Sanitation Data'!I191))="","",OFFSET('Sanitation Data'!$I$30,0,10*ROW('Sanitation Data'!I191)))</f>
        <v/>
      </c>
      <c r="DM197" s="330" t="str">
        <f ca="true">+IF(OFFSET('Sanitation Data'!$I$31,0,10*ROW('Sanitation Data'!I191))="","",OFFSET('Sanitation Data'!$I$31,0,10*ROW('Sanitation Data'!I191)))</f>
        <v/>
      </c>
      <c r="DN197" s="330" t="str">
        <f ca="true">+IF(OFFSET('Sanitation Data'!$I$32,0,10*ROW('Sanitation Data'!I191))="","",OFFSET('Sanitation Data'!$I$32,0,10*ROW('Sanitation Data'!I191)))</f>
        <v/>
      </c>
      <c r="DO197" s="330" t="str">
        <f ca="true">+IF(OFFSET('Hygiene Data'!$D$11,0,10*ROW('Hygiene Data'!D191))="","",OFFSET('Hygiene Data'!$D$11,0,10*ROW('Hygiene Data'!D191)))</f>
        <v/>
      </c>
      <c r="DP197" s="330" t="str">
        <f ca="true">+IF(OFFSET('Hygiene Data'!$D$12,0,10*ROW('Hygiene Data'!D191))="","",OFFSET('Hygiene Data'!$D$12,0,10*ROW('Hygiene Data'!D191)))</f>
        <v/>
      </c>
      <c r="DQ197" s="330" t="str">
        <f ca="true">+IF(OFFSET('Hygiene Data'!$D$13,0,10*ROW('Hygiene Data'!D191))="","",OFFSET('Hygiene Data'!$D$13,0,10*ROW('Hygiene Data'!D191)))</f>
        <v/>
      </c>
      <c r="DR197" s="330" t="str">
        <f ca="true">+IF(OFFSET('Hygiene Data'!$E$11,0,10*ROW('Hygiene Data'!E191))="","",OFFSET('Hygiene Data'!$E$11,0,10*ROW('Hygiene Data'!E191)))</f>
        <v/>
      </c>
      <c r="DS197" s="330" t="str">
        <f ca="true">+IF(OFFSET('Hygiene Data'!$E$12,0,10*ROW('Hygiene Data'!E191))="","",OFFSET('Hygiene Data'!$E$12,0,10*ROW('Hygiene Data'!E191)))</f>
        <v/>
      </c>
      <c r="DT197" s="330" t="str">
        <f ca="true">+IF(OFFSET('Hygiene Data'!$E$13,0,10*ROW('Hygiene Data'!E191))="","",OFFSET('Hygiene Data'!$E$13,0,10*ROW('Hygiene Data'!E191)))</f>
        <v/>
      </c>
      <c r="DU197" s="330" t="str">
        <f ca="true">+IF(OFFSET('Hygiene Data'!$F$11,0,10*ROW('Hygiene Data'!F191))="","",OFFSET('Hygiene Data'!$F$11,0,10*ROW('Hygiene Data'!F191)))</f>
        <v/>
      </c>
      <c r="DV197" s="330" t="str">
        <f ca="true">+IF(OFFSET('Hygiene Data'!$F$12,0,10*ROW('Hygiene Data'!F191))="","",OFFSET('Hygiene Data'!$F$12,0,10*ROW('Hygiene Data'!F191)))</f>
        <v/>
      </c>
      <c r="DW197" s="330" t="str">
        <f ca="true">+IF(OFFSET('Hygiene Data'!$F$13,0,10*ROW('Hygiene Data'!F191))="","",OFFSET('Hygiene Data'!$F$13,0,10*ROW('Hygiene Data'!F191)))</f>
        <v/>
      </c>
      <c r="DX197" s="330" t="str">
        <f ca="true">+IF(OFFSET('Hygiene Data'!$G$11,0,10*ROW('Hygiene Data'!G191))="","",OFFSET('Hygiene Data'!$G$11,0,10*ROW('Hygiene Data'!G191)))</f>
        <v/>
      </c>
      <c r="DY197" s="330" t="str">
        <f ca="true">+IF(OFFSET('Hygiene Data'!$G$12,0,10*ROW('Hygiene Data'!G191))="","",OFFSET('Hygiene Data'!$G$12,0,10*ROW('Hygiene Data'!G191)))</f>
        <v/>
      </c>
      <c r="DZ197" s="330" t="str">
        <f ca="true">+IF(OFFSET('Hygiene Data'!$G$13,0,10*ROW('Hygiene Data'!G191))="","",OFFSET('Hygiene Data'!$G$13,0,10*ROW('Hygiene Data'!G191)))</f>
        <v/>
      </c>
      <c r="EA197" s="330" t="str">
        <f ca="true">+IF(OFFSET('Hygiene Data'!$H$11,0,10*ROW('Hygiene Data'!H191))="","",OFFSET('Hygiene Data'!$H$11,0,10*ROW('Hygiene Data'!H191)))</f>
        <v/>
      </c>
      <c r="EB197" s="330" t="str">
        <f ca="true">+IF(OFFSET('Hygiene Data'!$H$12,0,10*ROW('Hygiene Data'!H191))="","",OFFSET('Hygiene Data'!$H$12,0,10*ROW('Hygiene Data'!H191)))</f>
        <v/>
      </c>
      <c r="EC197" s="330" t="str">
        <f ca="true">+IF(OFFSET('Hygiene Data'!$H$13,0,10*ROW('Hygiene Data'!H191))="","",OFFSET('Hygiene Data'!$H$13,0,10*ROW('Hygiene Data'!H191)))</f>
        <v/>
      </c>
      <c r="ED197" s="330" t="str">
        <f ca="true">+IF(OFFSET('Hygiene Data'!$I$11,0,10*ROW('Hygiene Data'!I191))="","",OFFSET('Hygiene Data'!$I$11,0,10*ROW('Hygiene Data'!I191)))</f>
        <v/>
      </c>
      <c r="EE197" s="330" t="str">
        <f ca="true">+IF(OFFSET('Hygiene Data'!$I$12,0,10*ROW('Hygiene Data'!I191))="","",OFFSET('Hygiene Data'!$I$12,0,10*ROW('Hygiene Data'!I191)))</f>
        <v/>
      </c>
      <c r="EF197" s="33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90"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30"/>
      <c r="BS198" s="330" t="str">
        <f ca="true">+IF(OFFSET('Water Data'!$D$27,0,10*ROW('Water Data'!D192))="","",OFFSET('Water Data'!$D$27,0,10*ROW('Water Data'!D192)))</f>
        <v/>
      </c>
      <c r="BT198" s="330" t="str">
        <f ca="true">+IF(OFFSET('Water Data'!$D$28,0,10*ROW('Water Data'!D192))="","",OFFSET('Water Data'!$D$28,0,10*ROW('Water Data'!D192)))</f>
        <v/>
      </c>
      <c r="BU198" s="330" t="str">
        <f ca="true">+IF(OFFSET('Water Data'!$D$29,0,10*ROW('Water Data'!D192))="","",OFFSET('Water Data'!$D$29,0,10*ROW('Water Data'!D192)))</f>
        <v/>
      </c>
      <c r="BV198" s="330" t="str">
        <f ca="true">+IF(OFFSET('Water Data'!$E$27,0,10*ROW('Water Data'!E192))="","",OFFSET('Water Data'!$E$27,0,10*ROW('Water Data'!E192)))</f>
        <v/>
      </c>
      <c r="BW198" s="330" t="str">
        <f ca="true">+IF(OFFSET('Water Data'!$E$28,0,10*ROW('Water Data'!E192))="","",OFFSET('Water Data'!$E$28,0,10*ROW('Water Data'!E192)))</f>
        <v/>
      </c>
      <c r="BX198" s="330" t="str">
        <f ca="true">+IF(OFFSET('Water Data'!$E$29,0,10*ROW('Water Data'!E192))="","",OFFSET('Water Data'!$E$29,0,10*ROW('Water Data'!E192)))</f>
        <v/>
      </c>
      <c r="BY198" s="330" t="str">
        <f ca="true">+IF(OFFSET('Water Data'!$F$27,0,10*ROW('Water Data'!F192))="","",OFFSET('Water Data'!$F$27,0,10*ROW('Water Data'!F192)))</f>
        <v/>
      </c>
      <c r="BZ198" s="330" t="str">
        <f ca="true">+IF(OFFSET('Water Data'!$F$28,0,10*ROW('Water Data'!F192))="","",OFFSET('Water Data'!$F$28,0,10*ROW('Water Data'!F192)))</f>
        <v/>
      </c>
      <c r="CA198" s="330" t="str">
        <f ca="true">+IF(OFFSET('Water Data'!$F$29,0,10*ROW('Water Data'!F192))="","",OFFSET('Water Data'!$F$29,0,10*ROW('Water Data'!F192)))</f>
        <v/>
      </c>
      <c r="CB198" s="330" t="str">
        <f ca="true">+IF(OFFSET('Water Data'!$G$27,0,10*ROW('Water Data'!G192))="","",OFFSET('Water Data'!$G$27,0,10*ROW('Water Data'!G192)))</f>
        <v/>
      </c>
      <c r="CC198" s="330" t="str">
        <f ca="true">+IF(OFFSET('Water Data'!$G$28,0,10*ROW('Water Data'!G192))="","",OFFSET('Water Data'!$G$28,0,10*ROW('Water Data'!G192)))</f>
        <v/>
      </c>
      <c r="CD198" s="330" t="str">
        <f ca="true">+IF(OFFSET('Water Data'!$G$29,0,10*ROW('Water Data'!G192))="","",OFFSET('Water Data'!$G$29,0,10*ROW('Water Data'!G192)))</f>
        <v/>
      </c>
      <c r="CE198" s="330" t="str">
        <f ca="true">+IF(OFFSET('Water Data'!$H$27,0,10*ROW('Water Data'!H192))="","",OFFSET('Water Data'!$H$27,0,10*ROW('Water Data'!H192)))</f>
        <v/>
      </c>
      <c r="CF198" s="330" t="str">
        <f ca="true">+IF(OFFSET('Water Data'!$H$28,0,10*ROW('Water Data'!H192))="","",OFFSET('Water Data'!$H$28,0,10*ROW('Water Data'!H192)))</f>
        <v/>
      </c>
      <c r="CG198" s="330" t="str">
        <f ca="true">+IF(OFFSET('Water Data'!$H$29,0,10*ROW('Water Data'!H192))="","",OFFSET('Water Data'!$H$29,0,10*ROW('Water Data'!H192)))</f>
        <v/>
      </c>
      <c r="CH198" s="330" t="str">
        <f ca="true">+IF(OFFSET('Water Data'!$I$27,0,10*ROW('Water Data'!I192))="","",OFFSET('Water Data'!$I$27,0,10*ROW('Water Data'!I192)))</f>
        <v/>
      </c>
      <c r="CI198" s="330" t="str">
        <f ca="true">+IF(OFFSET('Water Data'!$I$28,0,10*ROW('Water Data'!I192))="","",OFFSET('Water Data'!$I$28,0,10*ROW('Water Data'!I192)))</f>
        <v/>
      </c>
      <c r="CJ198" s="330" t="str">
        <f ca="true">+IF(OFFSET('Water Data'!$I$29,0,10*ROW('Water Data'!I192))="","",OFFSET('Water Data'!$I$29,0,10*ROW('Water Data'!I192)))</f>
        <v/>
      </c>
      <c r="CK198" s="330" t="str">
        <f ca="true">+IF(OFFSET('Sanitation Data'!$D$28,0,10*ROW('Sanitation Data'!D192))="","",OFFSET('Sanitation Data'!$D$28,0,10*ROW('Sanitation Data'!D192)))</f>
        <v/>
      </c>
      <c r="CL198" s="330" t="str">
        <f ca="true">+IF(OFFSET('Sanitation Data'!$D$29,0,10*ROW('Sanitation Data'!D192))="","",OFFSET('Sanitation Data'!$D$29,0,10*ROW('Sanitation Data'!D192)))</f>
        <v/>
      </c>
      <c r="CM198" s="330" t="str">
        <f ca="true">+IF(OFFSET('Sanitation Data'!$D$30,0,10*ROW('Sanitation Data'!D192))="","",OFFSET('Sanitation Data'!$D$30,0,10*ROW('Sanitation Data'!D192)))</f>
        <v/>
      </c>
      <c r="CN198" s="330" t="str">
        <f ca="true">+IF(OFFSET('Sanitation Data'!$D$31,0,10*ROW('Sanitation Data'!D192))="","",OFFSET('Sanitation Data'!$D$31,0,10*ROW('Sanitation Data'!D192)))</f>
        <v/>
      </c>
      <c r="CO198" s="330" t="str">
        <f ca="true">+IF(OFFSET('Sanitation Data'!$D$32,0,10*ROW('Sanitation Data'!D192))="","",OFFSET('Sanitation Data'!$D$32,0,10*ROW('Sanitation Data'!D192)))</f>
        <v/>
      </c>
      <c r="CP198" s="330" t="str">
        <f ca="true">+IF(OFFSET('Sanitation Data'!$E$28,0,10*ROW('Sanitation Data'!E192))="","",OFFSET('Sanitation Data'!$E$28,0,10*ROW('Sanitation Data'!E192)))</f>
        <v/>
      </c>
      <c r="CQ198" s="330" t="str">
        <f ca="true">+IF(OFFSET('Sanitation Data'!$E$29,0,10*ROW('Sanitation Data'!E192))="","",OFFSET('Sanitation Data'!$E$29,0,10*ROW('Sanitation Data'!E192)))</f>
        <v/>
      </c>
      <c r="CR198" s="330" t="str">
        <f ca="true">+IF(OFFSET('Sanitation Data'!$E$30,0,10*ROW('Sanitation Data'!E192))="","",OFFSET('Sanitation Data'!$E$30,0,10*ROW('Sanitation Data'!E192)))</f>
        <v/>
      </c>
      <c r="CS198" s="330" t="str">
        <f ca="true">+IF(OFFSET('Sanitation Data'!$E$31,0,10*ROW('Sanitation Data'!E192))="","",OFFSET('Sanitation Data'!$E$31,0,10*ROW('Sanitation Data'!E192)))</f>
        <v/>
      </c>
      <c r="CT198" s="330" t="str">
        <f ca="true">+IF(OFFSET('Sanitation Data'!$E$32,0,10*ROW('Sanitation Data'!E192))="","",OFFSET('Sanitation Data'!$E$32,0,10*ROW('Sanitation Data'!E192)))</f>
        <v/>
      </c>
      <c r="CU198" s="330" t="str">
        <f ca="true">+IF(OFFSET('Sanitation Data'!$F$28,0,10*ROW('Sanitation Data'!F192))="","",OFFSET('Sanitation Data'!$F$28,0,10*ROW('Sanitation Data'!F192)))</f>
        <v/>
      </c>
      <c r="CV198" s="330" t="str">
        <f ca="true">+IF(OFFSET('Sanitation Data'!$F$29,0,10*ROW('Sanitation Data'!F192))="","",OFFSET('Sanitation Data'!$F$29,0,10*ROW('Sanitation Data'!F192)))</f>
        <v/>
      </c>
      <c r="CW198" s="330" t="str">
        <f ca="true">+IF(OFFSET('Sanitation Data'!$F$30,0,10*ROW('Sanitation Data'!F192))="","",OFFSET('Sanitation Data'!$F$30,0,10*ROW('Sanitation Data'!F192)))</f>
        <v/>
      </c>
      <c r="CX198" s="330" t="str">
        <f ca="true">+IF(OFFSET('Sanitation Data'!$F$31,0,10*ROW('Sanitation Data'!F192))="","",OFFSET('Sanitation Data'!$F$31,0,10*ROW('Sanitation Data'!F192)))</f>
        <v/>
      </c>
      <c r="CY198" s="330" t="str">
        <f ca="true">+IF(OFFSET('Sanitation Data'!$F$32,0,10*ROW('Sanitation Data'!F192))="","",OFFSET('Sanitation Data'!$F$32,0,10*ROW('Sanitation Data'!F192)))</f>
        <v/>
      </c>
      <c r="CZ198" s="330" t="str">
        <f ca="true">+IF(OFFSET('Sanitation Data'!$G$28,0,10*ROW('Sanitation Data'!G192))="","",OFFSET('Sanitation Data'!$G$28,0,10*ROW('Sanitation Data'!G192)))</f>
        <v/>
      </c>
      <c r="DA198" s="330" t="str">
        <f ca="true">+IF(OFFSET('Sanitation Data'!$G$29,0,10*ROW('Sanitation Data'!G192))="","",OFFSET('Sanitation Data'!$G$29,0,10*ROW('Sanitation Data'!G192)))</f>
        <v/>
      </c>
      <c r="DB198" s="330" t="str">
        <f ca="true">+IF(OFFSET('Sanitation Data'!$G$30,0,10*ROW('Sanitation Data'!G192))="","",OFFSET('Sanitation Data'!$G$30,0,10*ROW('Sanitation Data'!G192)))</f>
        <v/>
      </c>
      <c r="DC198" s="330" t="str">
        <f ca="true">+IF(OFFSET('Sanitation Data'!$G$31,0,10*ROW('Sanitation Data'!G192))="","",OFFSET('Sanitation Data'!$G$31,0,10*ROW('Sanitation Data'!G192)))</f>
        <v/>
      </c>
      <c r="DD198" s="330" t="str">
        <f ca="true">+IF(OFFSET('Sanitation Data'!$G$32,0,10*ROW('Sanitation Data'!G192))="","",OFFSET('Sanitation Data'!$G$32,0,10*ROW('Sanitation Data'!G192)))</f>
        <v/>
      </c>
      <c r="DE198" s="330" t="str">
        <f ca="true">+IF(OFFSET('Sanitation Data'!$H$28,0,10*ROW('Sanitation Data'!H192))="","",OFFSET('Sanitation Data'!$H$28,0,10*ROW('Sanitation Data'!H192)))</f>
        <v/>
      </c>
      <c r="DF198" s="330" t="str">
        <f ca="true">+IF(OFFSET('Sanitation Data'!$H$29,0,10*ROW('Sanitation Data'!H192))="","",OFFSET('Sanitation Data'!$H$29,0,10*ROW('Sanitation Data'!H192)))</f>
        <v/>
      </c>
      <c r="DG198" s="330" t="str">
        <f ca="true">+IF(OFFSET('Sanitation Data'!$H$30,0,10*ROW('Sanitation Data'!H192))="","",OFFSET('Sanitation Data'!$H$30,0,10*ROW('Sanitation Data'!H192)))</f>
        <v/>
      </c>
      <c r="DH198" s="330" t="str">
        <f ca="true">+IF(OFFSET('Sanitation Data'!$H$31,0,10*ROW('Sanitation Data'!H192))="","",OFFSET('Sanitation Data'!$H$31,0,10*ROW('Sanitation Data'!H192)))</f>
        <v/>
      </c>
      <c r="DI198" s="330" t="str">
        <f ca="true">+IF(OFFSET('Sanitation Data'!$H$32,0,10*ROW('Sanitation Data'!H192))="","",OFFSET('Sanitation Data'!$H$32,0,10*ROW('Sanitation Data'!H192)))</f>
        <v/>
      </c>
      <c r="DJ198" s="330" t="str">
        <f ca="true">+IF(OFFSET('Sanitation Data'!$I$28,0,10*ROW('Sanitation Data'!I192))="","",OFFSET('Sanitation Data'!$I$28,0,10*ROW('Sanitation Data'!I192)))</f>
        <v/>
      </c>
      <c r="DK198" s="330" t="str">
        <f ca="true">+IF(OFFSET('Sanitation Data'!$I$29,0,10*ROW('Sanitation Data'!I192))="","",OFFSET('Sanitation Data'!$I$29,0,10*ROW('Sanitation Data'!I192)))</f>
        <v/>
      </c>
      <c r="DL198" s="330" t="str">
        <f ca="true">+IF(OFFSET('Sanitation Data'!$I$30,0,10*ROW('Sanitation Data'!I192))="","",OFFSET('Sanitation Data'!$I$30,0,10*ROW('Sanitation Data'!I192)))</f>
        <v/>
      </c>
      <c r="DM198" s="330" t="str">
        <f ca="true">+IF(OFFSET('Sanitation Data'!$I$31,0,10*ROW('Sanitation Data'!I192))="","",OFFSET('Sanitation Data'!$I$31,0,10*ROW('Sanitation Data'!I192)))</f>
        <v/>
      </c>
      <c r="DN198" s="330" t="str">
        <f ca="true">+IF(OFFSET('Sanitation Data'!$I$32,0,10*ROW('Sanitation Data'!I192))="","",OFFSET('Sanitation Data'!$I$32,0,10*ROW('Sanitation Data'!I192)))</f>
        <v/>
      </c>
      <c r="DO198" s="330" t="str">
        <f ca="true">+IF(OFFSET('Hygiene Data'!$D$11,0,10*ROW('Hygiene Data'!D192))="","",OFFSET('Hygiene Data'!$D$11,0,10*ROW('Hygiene Data'!D192)))</f>
        <v/>
      </c>
      <c r="DP198" s="330" t="str">
        <f ca="true">+IF(OFFSET('Hygiene Data'!$D$12,0,10*ROW('Hygiene Data'!D192))="","",OFFSET('Hygiene Data'!$D$12,0,10*ROW('Hygiene Data'!D192)))</f>
        <v/>
      </c>
      <c r="DQ198" s="330" t="str">
        <f ca="true">+IF(OFFSET('Hygiene Data'!$D$13,0,10*ROW('Hygiene Data'!D192))="","",OFFSET('Hygiene Data'!$D$13,0,10*ROW('Hygiene Data'!D192)))</f>
        <v/>
      </c>
      <c r="DR198" s="330" t="str">
        <f ca="true">+IF(OFFSET('Hygiene Data'!$E$11,0,10*ROW('Hygiene Data'!E192))="","",OFFSET('Hygiene Data'!$E$11,0,10*ROW('Hygiene Data'!E192)))</f>
        <v/>
      </c>
      <c r="DS198" s="330" t="str">
        <f ca="true">+IF(OFFSET('Hygiene Data'!$E$12,0,10*ROW('Hygiene Data'!E192))="","",OFFSET('Hygiene Data'!$E$12,0,10*ROW('Hygiene Data'!E192)))</f>
        <v/>
      </c>
      <c r="DT198" s="330" t="str">
        <f ca="true">+IF(OFFSET('Hygiene Data'!$E$13,0,10*ROW('Hygiene Data'!E192))="","",OFFSET('Hygiene Data'!$E$13,0,10*ROW('Hygiene Data'!E192)))</f>
        <v/>
      </c>
      <c r="DU198" s="330" t="str">
        <f ca="true">+IF(OFFSET('Hygiene Data'!$F$11,0,10*ROW('Hygiene Data'!F192))="","",OFFSET('Hygiene Data'!$F$11,0,10*ROW('Hygiene Data'!F192)))</f>
        <v/>
      </c>
      <c r="DV198" s="330" t="str">
        <f ca="true">+IF(OFFSET('Hygiene Data'!$F$12,0,10*ROW('Hygiene Data'!F192))="","",OFFSET('Hygiene Data'!$F$12,0,10*ROW('Hygiene Data'!F192)))</f>
        <v/>
      </c>
      <c r="DW198" s="330" t="str">
        <f ca="true">+IF(OFFSET('Hygiene Data'!$F$13,0,10*ROW('Hygiene Data'!F192))="","",OFFSET('Hygiene Data'!$F$13,0,10*ROW('Hygiene Data'!F192)))</f>
        <v/>
      </c>
      <c r="DX198" s="330" t="str">
        <f ca="true">+IF(OFFSET('Hygiene Data'!$G$11,0,10*ROW('Hygiene Data'!G192))="","",OFFSET('Hygiene Data'!$G$11,0,10*ROW('Hygiene Data'!G192)))</f>
        <v/>
      </c>
      <c r="DY198" s="330" t="str">
        <f ca="true">+IF(OFFSET('Hygiene Data'!$G$12,0,10*ROW('Hygiene Data'!G192))="","",OFFSET('Hygiene Data'!$G$12,0,10*ROW('Hygiene Data'!G192)))</f>
        <v/>
      </c>
      <c r="DZ198" s="330" t="str">
        <f ca="true">+IF(OFFSET('Hygiene Data'!$G$13,0,10*ROW('Hygiene Data'!G192))="","",OFFSET('Hygiene Data'!$G$13,0,10*ROW('Hygiene Data'!G192)))</f>
        <v/>
      </c>
      <c r="EA198" s="330" t="str">
        <f ca="true">+IF(OFFSET('Hygiene Data'!$H$11,0,10*ROW('Hygiene Data'!H192))="","",OFFSET('Hygiene Data'!$H$11,0,10*ROW('Hygiene Data'!H192)))</f>
        <v/>
      </c>
      <c r="EB198" s="330" t="str">
        <f ca="true">+IF(OFFSET('Hygiene Data'!$H$12,0,10*ROW('Hygiene Data'!H192))="","",OFFSET('Hygiene Data'!$H$12,0,10*ROW('Hygiene Data'!H192)))</f>
        <v/>
      </c>
      <c r="EC198" s="330" t="str">
        <f ca="true">+IF(OFFSET('Hygiene Data'!$H$13,0,10*ROW('Hygiene Data'!H192))="","",OFFSET('Hygiene Data'!$H$13,0,10*ROW('Hygiene Data'!H192)))</f>
        <v/>
      </c>
      <c r="ED198" s="330" t="str">
        <f ca="true">+IF(OFFSET('Hygiene Data'!$I$11,0,10*ROW('Hygiene Data'!I192))="","",OFFSET('Hygiene Data'!$I$11,0,10*ROW('Hygiene Data'!I192)))</f>
        <v/>
      </c>
      <c r="EE198" s="330" t="str">
        <f ca="true">+IF(OFFSET('Hygiene Data'!$I$12,0,10*ROW('Hygiene Data'!I192))="","",OFFSET('Hygiene Data'!$I$12,0,10*ROW('Hygiene Data'!I192)))</f>
        <v/>
      </c>
      <c r="EF198" s="33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90"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30"/>
      <c r="BS199" s="330" t="str">
        <f ca="true">+IF(OFFSET('Water Data'!$D$27,0,10*ROW('Water Data'!D193))="","",OFFSET('Water Data'!$D$27,0,10*ROW('Water Data'!D193)))</f>
        <v/>
      </c>
      <c r="BT199" s="330" t="str">
        <f ca="true">+IF(OFFSET('Water Data'!$D$28,0,10*ROW('Water Data'!D193))="","",OFFSET('Water Data'!$D$28,0,10*ROW('Water Data'!D193)))</f>
        <v/>
      </c>
      <c r="BU199" s="330" t="str">
        <f ca="true">+IF(OFFSET('Water Data'!$D$29,0,10*ROW('Water Data'!D193))="","",OFFSET('Water Data'!$D$29,0,10*ROW('Water Data'!D193)))</f>
        <v/>
      </c>
      <c r="BV199" s="330" t="str">
        <f ca="true">+IF(OFFSET('Water Data'!$E$27,0,10*ROW('Water Data'!E193))="","",OFFSET('Water Data'!$E$27,0,10*ROW('Water Data'!E193)))</f>
        <v/>
      </c>
      <c r="BW199" s="330" t="str">
        <f ca="true">+IF(OFFSET('Water Data'!$E$28,0,10*ROW('Water Data'!E193))="","",OFFSET('Water Data'!$E$28,0,10*ROW('Water Data'!E193)))</f>
        <v/>
      </c>
      <c r="BX199" s="330" t="str">
        <f ca="true">+IF(OFFSET('Water Data'!$E$29,0,10*ROW('Water Data'!E193))="","",OFFSET('Water Data'!$E$29,0,10*ROW('Water Data'!E193)))</f>
        <v/>
      </c>
      <c r="BY199" s="330" t="str">
        <f ca="true">+IF(OFFSET('Water Data'!$F$27,0,10*ROW('Water Data'!F193))="","",OFFSET('Water Data'!$F$27,0,10*ROW('Water Data'!F193)))</f>
        <v/>
      </c>
      <c r="BZ199" s="330" t="str">
        <f ca="true">+IF(OFFSET('Water Data'!$F$28,0,10*ROW('Water Data'!F193))="","",OFFSET('Water Data'!$F$28,0,10*ROW('Water Data'!F193)))</f>
        <v/>
      </c>
      <c r="CA199" s="330" t="str">
        <f ca="true">+IF(OFFSET('Water Data'!$F$29,0,10*ROW('Water Data'!F193))="","",OFFSET('Water Data'!$F$29,0,10*ROW('Water Data'!F193)))</f>
        <v/>
      </c>
      <c r="CB199" s="330" t="str">
        <f ca="true">+IF(OFFSET('Water Data'!$G$27,0,10*ROW('Water Data'!G193))="","",OFFSET('Water Data'!$G$27,0,10*ROW('Water Data'!G193)))</f>
        <v/>
      </c>
      <c r="CC199" s="330" t="str">
        <f ca="true">+IF(OFFSET('Water Data'!$G$28,0,10*ROW('Water Data'!G193))="","",OFFSET('Water Data'!$G$28,0,10*ROW('Water Data'!G193)))</f>
        <v/>
      </c>
      <c r="CD199" s="330" t="str">
        <f ca="true">+IF(OFFSET('Water Data'!$G$29,0,10*ROW('Water Data'!G193))="","",OFFSET('Water Data'!$G$29,0,10*ROW('Water Data'!G193)))</f>
        <v/>
      </c>
      <c r="CE199" s="330" t="str">
        <f ca="true">+IF(OFFSET('Water Data'!$H$27,0,10*ROW('Water Data'!H193))="","",OFFSET('Water Data'!$H$27,0,10*ROW('Water Data'!H193)))</f>
        <v/>
      </c>
      <c r="CF199" s="330" t="str">
        <f ca="true">+IF(OFFSET('Water Data'!$H$28,0,10*ROW('Water Data'!H193))="","",OFFSET('Water Data'!$H$28,0,10*ROW('Water Data'!H193)))</f>
        <v/>
      </c>
      <c r="CG199" s="330" t="str">
        <f ca="true">+IF(OFFSET('Water Data'!$H$29,0,10*ROW('Water Data'!H193))="","",OFFSET('Water Data'!$H$29,0,10*ROW('Water Data'!H193)))</f>
        <v/>
      </c>
      <c r="CH199" s="330" t="str">
        <f ca="true">+IF(OFFSET('Water Data'!$I$27,0,10*ROW('Water Data'!I193))="","",OFFSET('Water Data'!$I$27,0,10*ROW('Water Data'!I193)))</f>
        <v/>
      </c>
      <c r="CI199" s="330" t="str">
        <f ca="true">+IF(OFFSET('Water Data'!$I$28,0,10*ROW('Water Data'!I193))="","",OFFSET('Water Data'!$I$28,0,10*ROW('Water Data'!I193)))</f>
        <v/>
      </c>
      <c r="CJ199" s="330" t="str">
        <f ca="true">+IF(OFFSET('Water Data'!$I$29,0,10*ROW('Water Data'!I193))="","",OFFSET('Water Data'!$I$29,0,10*ROW('Water Data'!I193)))</f>
        <v/>
      </c>
      <c r="CK199" s="330" t="str">
        <f ca="true">+IF(OFFSET('Sanitation Data'!$D$28,0,10*ROW('Sanitation Data'!D193))="","",OFFSET('Sanitation Data'!$D$28,0,10*ROW('Sanitation Data'!D193)))</f>
        <v/>
      </c>
      <c r="CL199" s="330" t="str">
        <f ca="true">+IF(OFFSET('Sanitation Data'!$D$29,0,10*ROW('Sanitation Data'!D193))="","",OFFSET('Sanitation Data'!$D$29,0,10*ROW('Sanitation Data'!D193)))</f>
        <v/>
      </c>
      <c r="CM199" s="330" t="str">
        <f ca="true">+IF(OFFSET('Sanitation Data'!$D$30,0,10*ROW('Sanitation Data'!D193))="","",OFFSET('Sanitation Data'!$D$30,0,10*ROW('Sanitation Data'!D193)))</f>
        <v/>
      </c>
      <c r="CN199" s="330" t="str">
        <f ca="true">+IF(OFFSET('Sanitation Data'!$D$31,0,10*ROW('Sanitation Data'!D193))="","",OFFSET('Sanitation Data'!$D$31,0,10*ROW('Sanitation Data'!D193)))</f>
        <v/>
      </c>
      <c r="CO199" s="330" t="str">
        <f ca="true">+IF(OFFSET('Sanitation Data'!$D$32,0,10*ROW('Sanitation Data'!D193))="","",OFFSET('Sanitation Data'!$D$32,0,10*ROW('Sanitation Data'!D193)))</f>
        <v/>
      </c>
      <c r="CP199" s="330" t="str">
        <f ca="true">+IF(OFFSET('Sanitation Data'!$E$28,0,10*ROW('Sanitation Data'!E193))="","",OFFSET('Sanitation Data'!$E$28,0,10*ROW('Sanitation Data'!E193)))</f>
        <v/>
      </c>
      <c r="CQ199" s="330" t="str">
        <f ca="true">+IF(OFFSET('Sanitation Data'!$E$29,0,10*ROW('Sanitation Data'!E193))="","",OFFSET('Sanitation Data'!$E$29,0,10*ROW('Sanitation Data'!E193)))</f>
        <v/>
      </c>
      <c r="CR199" s="330" t="str">
        <f ca="true">+IF(OFFSET('Sanitation Data'!$E$30,0,10*ROW('Sanitation Data'!E193))="","",OFFSET('Sanitation Data'!$E$30,0,10*ROW('Sanitation Data'!E193)))</f>
        <v/>
      </c>
      <c r="CS199" s="330" t="str">
        <f ca="true">+IF(OFFSET('Sanitation Data'!$E$31,0,10*ROW('Sanitation Data'!E193))="","",OFFSET('Sanitation Data'!$E$31,0,10*ROW('Sanitation Data'!E193)))</f>
        <v/>
      </c>
      <c r="CT199" s="330" t="str">
        <f ca="true">+IF(OFFSET('Sanitation Data'!$E$32,0,10*ROW('Sanitation Data'!E193))="","",OFFSET('Sanitation Data'!$E$32,0,10*ROW('Sanitation Data'!E193)))</f>
        <v/>
      </c>
      <c r="CU199" s="330" t="str">
        <f ca="true">+IF(OFFSET('Sanitation Data'!$F$28,0,10*ROW('Sanitation Data'!F193))="","",OFFSET('Sanitation Data'!$F$28,0,10*ROW('Sanitation Data'!F193)))</f>
        <v/>
      </c>
      <c r="CV199" s="330" t="str">
        <f ca="true">+IF(OFFSET('Sanitation Data'!$F$29,0,10*ROW('Sanitation Data'!F193))="","",OFFSET('Sanitation Data'!$F$29,0,10*ROW('Sanitation Data'!F193)))</f>
        <v/>
      </c>
      <c r="CW199" s="330" t="str">
        <f ca="true">+IF(OFFSET('Sanitation Data'!$F$30,0,10*ROW('Sanitation Data'!F193))="","",OFFSET('Sanitation Data'!$F$30,0,10*ROW('Sanitation Data'!F193)))</f>
        <v/>
      </c>
      <c r="CX199" s="330" t="str">
        <f ca="true">+IF(OFFSET('Sanitation Data'!$F$31,0,10*ROW('Sanitation Data'!F193))="","",OFFSET('Sanitation Data'!$F$31,0,10*ROW('Sanitation Data'!F193)))</f>
        <v/>
      </c>
      <c r="CY199" s="330" t="str">
        <f ca="true">+IF(OFFSET('Sanitation Data'!$F$32,0,10*ROW('Sanitation Data'!F193))="","",OFFSET('Sanitation Data'!$F$32,0,10*ROW('Sanitation Data'!F193)))</f>
        <v/>
      </c>
      <c r="CZ199" s="330" t="str">
        <f ca="true">+IF(OFFSET('Sanitation Data'!$G$28,0,10*ROW('Sanitation Data'!G193))="","",OFFSET('Sanitation Data'!$G$28,0,10*ROW('Sanitation Data'!G193)))</f>
        <v/>
      </c>
      <c r="DA199" s="330" t="str">
        <f ca="true">+IF(OFFSET('Sanitation Data'!$G$29,0,10*ROW('Sanitation Data'!G193))="","",OFFSET('Sanitation Data'!$G$29,0,10*ROW('Sanitation Data'!G193)))</f>
        <v/>
      </c>
      <c r="DB199" s="330" t="str">
        <f ca="true">+IF(OFFSET('Sanitation Data'!$G$30,0,10*ROW('Sanitation Data'!G193))="","",OFFSET('Sanitation Data'!$G$30,0,10*ROW('Sanitation Data'!G193)))</f>
        <v/>
      </c>
      <c r="DC199" s="330" t="str">
        <f ca="true">+IF(OFFSET('Sanitation Data'!$G$31,0,10*ROW('Sanitation Data'!G193))="","",OFFSET('Sanitation Data'!$G$31,0,10*ROW('Sanitation Data'!G193)))</f>
        <v/>
      </c>
      <c r="DD199" s="330" t="str">
        <f ca="true">+IF(OFFSET('Sanitation Data'!$G$32,0,10*ROW('Sanitation Data'!G193))="","",OFFSET('Sanitation Data'!$G$32,0,10*ROW('Sanitation Data'!G193)))</f>
        <v/>
      </c>
      <c r="DE199" s="330" t="str">
        <f ca="true">+IF(OFFSET('Sanitation Data'!$H$28,0,10*ROW('Sanitation Data'!H193))="","",OFFSET('Sanitation Data'!$H$28,0,10*ROW('Sanitation Data'!H193)))</f>
        <v/>
      </c>
      <c r="DF199" s="330" t="str">
        <f ca="true">+IF(OFFSET('Sanitation Data'!$H$29,0,10*ROW('Sanitation Data'!H193))="","",OFFSET('Sanitation Data'!$H$29,0,10*ROW('Sanitation Data'!H193)))</f>
        <v/>
      </c>
      <c r="DG199" s="330" t="str">
        <f ca="true">+IF(OFFSET('Sanitation Data'!$H$30,0,10*ROW('Sanitation Data'!H193))="","",OFFSET('Sanitation Data'!$H$30,0,10*ROW('Sanitation Data'!H193)))</f>
        <v/>
      </c>
      <c r="DH199" s="330" t="str">
        <f ca="true">+IF(OFFSET('Sanitation Data'!$H$31,0,10*ROW('Sanitation Data'!H193))="","",OFFSET('Sanitation Data'!$H$31,0,10*ROW('Sanitation Data'!H193)))</f>
        <v/>
      </c>
      <c r="DI199" s="330" t="str">
        <f ca="true">+IF(OFFSET('Sanitation Data'!$H$32,0,10*ROW('Sanitation Data'!H193))="","",OFFSET('Sanitation Data'!$H$32,0,10*ROW('Sanitation Data'!H193)))</f>
        <v/>
      </c>
      <c r="DJ199" s="330" t="str">
        <f ca="true">+IF(OFFSET('Sanitation Data'!$I$28,0,10*ROW('Sanitation Data'!I193))="","",OFFSET('Sanitation Data'!$I$28,0,10*ROW('Sanitation Data'!I193)))</f>
        <v/>
      </c>
      <c r="DK199" s="330" t="str">
        <f ca="true">+IF(OFFSET('Sanitation Data'!$I$29,0,10*ROW('Sanitation Data'!I193))="","",OFFSET('Sanitation Data'!$I$29,0,10*ROW('Sanitation Data'!I193)))</f>
        <v/>
      </c>
      <c r="DL199" s="330" t="str">
        <f ca="true">+IF(OFFSET('Sanitation Data'!$I$30,0,10*ROW('Sanitation Data'!I193))="","",OFFSET('Sanitation Data'!$I$30,0,10*ROW('Sanitation Data'!I193)))</f>
        <v/>
      </c>
      <c r="DM199" s="330" t="str">
        <f ca="true">+IF(OFFSET('Sanitation Data'!$I$31,0,10*ROW('Sanitation Data'!I193))="","",OFFSET('Sanitation Data'!$I$31,0,10*ROW('Sanitation Data'!I193)))</f>
        <v/>
      </c>
      <c r="DN199" s="330" t="str">
        <f ca="true">+IF(OFFSET('Sanitation Data'!$I$32,0,10*ROW('Sanitation Data'!I193))="","",OFFSET('Sanitation Data'!$I$32,0,10*ROW('Sanitation Data'!I193)))</f>
        <v/>
      </c>
      <c r="DO199" s="330" t="str">
        <f ca="true">+IF(OFFSET('Hygiene Data'!$D$11,0,10*ROW('Hygiene Data'!D193))="","",OFFSET('Hygiene Data'!$D$11,0,10*ROW('Hygiene Data'!D193)))</f>
        <v/>
      </c>
      <c r="DP199" s="330" t="str">
        <f ca="true">+IF(OFFSET('Hygiene Data'!$D$12,0,10*ROW('Hygiene Data'!D193))="","",OFFSET('Hygiene Data'!$D$12,0,10*ROW('Hygiene Data'!D193)))</f>
        <v/>
      </c>
      <c r="DQ199" s="330" t="str">
        <f ca="true">+IF(OFFSET('Hygiene Data'!$D$13,0,10*ROW('Hygiene Data'!D193))="","",OFFSET('Hygiene Data'!$D$13,0,10*ROW('Hygiene Data'!D193)))</f>
        <v/>
      </c>
      <c r="DR199" s="330" t="str">
        <f ca="true">+IF(OFFSET('Hygiene Data'!$E$11,0,10*ROW('Hygiene Data'!E193))="","",OFFSET('Hygiene Data'!$E$11,0,10*ROW('Hygiene Data'!E193)))</f>
        <v/>
      </c>
      <c r="DS199" s="330" t="str">
        <f ca="true">+IF(OFFSET('Hygiene Data'!$E$12,0,10*ROW('Hygiene Data'!E193))="","",OFFSET('Hygiene Data'!$E$12,0,10*ROW('Hygiene Data'!E193)))</f>
        <v/>
      </c>
      <c r="DT199" s="330" t="str">
        <f ca="true">+IF(OFFSET('Hygiene Data'!$E$13,0,10*ROW('Hygiene Data'!E193))="","",OFFSET('Hygiene Data'!$E$13,0,10*ROW('Hygiene Data'!E193)))</f>
        <v/>
      </c>
      <c r="DU199" s="330" t="str">
        <f ca="true">+IF(OFFSET('Hygiene Data'!$F$11,0,10*ROW('Hygiene Data'!F193))="","",OFFSET('Hygiene Data'!$F$11,0,10*ROW('Hygiene Data'!F193)))</f>
        <v/>
      </c>
      <c r="DV199" s="330" t="str">
        <f ca="true">+IF(OFFSET('Hygiene Data'!$F$12,0,10*ROW('Hygiene Data'!F193))="","",OFFSET('Hygiene Data'!$F$12,0,10*ROW('Hygiene Data'!F193)))</f>
        <v/>
      </c>
      <c r="DW199" s="330" t="str">
        <f ca="true">+IF(OFFSET('Hygiene Data'!$F$13,0,10*ROW('Hygiene Data'!F193))="","",OFFSET('Hygiene Data'!$F$13,0,10*ROW('Hygiene Data'!F193)))</f>
        <v/>
      </c>
      <c r="DX199" s="330" t="str">
        <f ca="true">+IF(OFFSET('Hygiene Data'!$G$11,0,10*ROW('Hygiene Data'!G193))="","",OFFSET('Hygiene Data'!$G$11,0,10*ROW('Hygiene Data'!G193)))</f>
        <v/>
      </c>
      <c r="DY199" s="330" t="str">
        <f ca="true">+IF(OFFSET('Hygiene Data'!$G$12,0,10*ROW('Hygiene Data'!G193))="","",OFFSET('Hygiene Data'!$G$12,0,10*ROW('Hygiene Data'!G193)))</f>
        <v/>
      </c>
      <c r="DZ199" s="330" t="str">
        <f ca="true">+IF(OFFSET('Hygiene Data'!$G$13,0,10*ROW('Hygiene Data'!G193))="","",OFFSET('Hygiene Data'!$G$13,0,10*ROW('Hygiene Data'!G193)))</f>
        <v/>
      </c>
      <c r="EA199" s="330" t="str">
        <f ca="true">+IF(OFFSET('Hygiene Data'!$H$11,0,10*ROW('Hygiene Data'!H193))="","",OFFSET('Hygiene Data'!$H$11,0,10*ROW('Hygiene Data'!H193)))</f>
        <v/>
      </c>
      <c r="EB199" s="330" t="str">
        <f ca="true">+IF(OFFSET('Hygiene Data'!$H$12,0,10*ROW('Hygiene Data'!H193))="","",OFFSET('Hygiene Data'!$H$12,0,10*ROW('Hygiene Data'!H193)))</f>
        <v/>
      </c>
      <c r="EC199" s="330" t="str">
        <f ca="true">+IF(OFFSET('Hygiene Data'!$H$13,0,10*ROW('Hygiene Data'!H193))="","",OFFSET('Hygiene Data'!$H$13,0,10*ROW('Hygiene Data'!H193)))</f>
        <v/>
      </c>
      <c r="ED199" s="330" t="str">
        <f ca="true">+IF(OFFSET('Hygiene Data'!$I$11,0,10*ROW('Hygiene Data'!I193))="","",OFFSET('Hygiene Data'!$I$11,0,10*ROW('Hygiene Data'!I193)))</f>
        <v/>
      </c>
      <c r="EE199" s="330" t="str">
        <f ca="true">+IF(OFFSET('Hygiene Data'!$I$12,0,10*ROW('Hygiene Data'!I193))="","",OFFSET('Hygiene Data'!$I$12,0,10*ROW('Hygiene Data'!I193)))</f>
        <v/>
      </c>
      <c r="EF199" s="33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90"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30"/>
      <c r="BS200" s="330" t="str">
        <f ca="true">+IF(OFFSET('Water Data'!$D$27,0,10*ROW('Water Data'!D194))="","",OFFSET('Water Data'!$D$27,0,10*ROW('Water Data'!D194)))</f>
        <v/>
      </c>
      <c r="BT200" s="330" t="str">
        <f ca="true">+IF(OFFSET('Water Data'!$D$28,0,10*ROW('Water Data'!D194))="","",OFFSET('Water Data'!$D$28,0,10*ROW('Water Data'!D194)))</f>
        <v/>
      </c>
      <c r="BU200" s="330" t="str">
        <f ca="true">+IF(OFFSET('Water Data'!$D$29,0,10*ROW('Water Data'!D194))="","",OFFSET('Water Data'!$D$29,0,10*ROW('Water Data'!D194)))</f>
        <v/>
      </c>
      <c r="BV200" s="330" t="str">
        <f ca="true">+IF(OFFSET('Water Data'!$E$27,0,10*ROW('Water Data'!E194))="","",OFFSET('Water Data'!$E$27,0,10*ROW('Water Data'!E194)))</f>
        <v/>
      </c>
      <c r="BW200" s="330" t="str">
        <f ca="true">+IF(OFFSET('Water Data'!$E$28,0,10*ROW('Water Data'!E194))="","",OFFSET('Water Data'!$E$28,0,10*ROW('Water Data'!E194)))</f>
        <v/>
      </c>
      <c r="BX200" s="330" t="str">
        <f ca="true">+IF(OFFSET('Water Data'!$E$29,0,10*ROW('Water Data'!E194))="","",OFFSET('Water Data'!$E$29,0,10*ROW('Water Data'!E194)))</f>
        <v/>
      </c>
      <c r="BY200" s="330" t="str">
        <f ca="true">+IF(OFFSET('Water Data'!$F$27,0,10*ROW('Water Data'!F194))="","",OFFSET('Water Data'!$F$27,0,10*ROW('Water Data'!F194)))</f>
        <v/>
      </c>
      <c r="BZ200" s="330" t="str">
        <f ca="true">+IF(OFFSET('Water Data'!$F$28,0,10*ROW('Water Data'!F194))="","",OFFSET('Water Data'!$F$28,0,10*ROW('Water Data'!F194)))</f>
        <v/>
      </c>
      <c r="CA200" s="330" t="str">
        <f ca="true">+IF(OFFSET('Water Data'!$F$29,0,10*ROW('Water Data'!F194))="","",OFFSET('Water Data'!$F$29,0,10*ROW('Water Data'!F194)))</f>
        <v/>
      </c>
      <c r="CB200" s="330" t="str">
        <f ca="true">+IF(OFFSET('Water Data'!$G$27,0,10*ROW('Water Data'!G194))="","",OFFSET('Water Data'!$G$27,0,10*ROW('Water Data'!G194)))</f>
        <v/>
      </c>
      <c r="CC200" s="330" t="str">
        <f ca="true">+IF(OFFSET('Water Data'!$G$28,0,10*ROW('Water Data'!G194))="","",OFFSET('Water Data'!$G$28,0,10*ROW('Water Data'!G194)))</f>
        <v/>
      </c>
      <c r="CD200" s="330" t="str">
        <f ca="true">+IF(OFFSET('Water Data'!$G$29,0,10*ROW('Water Data'!G194))="","",OFFSET('Water Data'!$G$29,0,10*ROW('Water Data'!G194)))</f>
        <v/>
      </c>
      <c r="CE200" s="330" t="str">
        <f ca="true">+IF(OFFSET('Water Data'!$H$27,0,10*ROW('Water Data'!H194))="","",OFFSET('Water Data'!$H$27,0,10*ROW('Water Data'!H194)))</f>
        <v/>
      </c>
      <c r="CF200" s="330" t="str">
        <f ca="true">+IF(OFFSET('Water Data'!$H$28,0,10*ROW('Water Data'!H194))="","",OFFSET('Water Data'!$H$28,0,10*ROW('Water Data'!H194)))</f>
        <v/>
      </c>
      <c r="CG200" s="330" t="str">
        <f ca="true">+IF(OFFSET('Water Data'!$H$29,0,10*ROW('Water Data'!H194))="","",OFFSET('Water Data'!$H$29,0,10*ROW('Water Data'!H194)))</f>
        <v/>
      </c>
      <c r="CH200" s="330" t="str">
        <f ca="true">+IF(OFFSET('Water Data'!$I$27,0,10*ROW('Water Data'!I194))="","",OFFSET('Water Data'!$I$27,0,10*ROW('Water Data'!I194)))</f>
        <v/>
      </c>
      <c r="CI200" s="330" t="str">
        <f ca="true">+IF(OFFSET('Water Data'!$I$28,0,10*ROW('Water Data'!I194))="","",OFFSET('Water Data'!$I$28,0,10*ROW('Water Data'!I194)))</f>
        <v/>
      </c>
      <c r="CJ200" s="330" t="str">
        <f ca="true">+IF(OFFSET('Water Data'!$I$29,0,10*ROW('Water Data'!I194))="","",OFFSET('Water Data'!$I$29,0,10*ROW('Water Data'!I194)))</f>
        <v/>
      </c>
      <c r="CK200" s="330" t="str">
        <f ca="true">+IF(OFFSET('Sanitation Data'!$D$28,0,10*ROW('Sanitation Data'!D194))="","",OFFSET('Sanitation Data'!$D$28,0,10*ROW('Sanitation Data'!D194)))</f>
        <v/>
      </c>
      <c r="CL200" s="330" t="str">
        <f ca="true">+IF(OFFSET('Sanitation Data'!$D$29,0,10*ROW('Sanitation Data'!D194))="","",OFFSET('Sanitation Data'!$D$29,0,10*ROW('Sanitation Data'!D194)))</f>
        <v/>
      </c>
      <c r="CM200" s="330" t="str">
        <f ca="true">+IF(OFFSET('Sanitation Data'!$D$30,0,10*ROW('Sanitation Data'!D194))="","",OFFSET('Sanitation Data'!$D$30,0,10*ROW('Sanitation Data'!D194)))</f>
        <v/>
      </c>
      <c r="CN200" s="330" t="str">
        <f ca="true">+IF(OFFSET('Sanitation Data'!$D$31,0,10*ROW('Sanitation Data'!D194))="","",OFFSET('Sanitation Data'!$D$31,0,10*ROW('Sanitation Data'!D194)))</f>
        <v/>
      </c>
      <c r="CO200" s="330" t="str">
        <f ca="true">+IF(OFFSET('Sanitation Data'!$D$32,0,10*ROW('Sanitation Data'!D194))="","",OFFSET('Sanitation Data'!$D$32,0,10*ROW('Sanitation Data'!D194)))</f>
        <v/>
      </c>
      <c r="CP200" s="330" t="str">
        <f ca="true">+IF(OFFSET('Sanitation Data'!$E$28,0,10*ROW('Sanitation Data'!E194))="","",OFFSET('Sanitation Data'!$E$28,0,10*ROW('Sanitation Data'!E194)))</f>
        <v/>
      </c>
      <c r="CQ200" s="330" t="str">
        <f ca="true">+IF(OFFSET('Sanitation Data'!$E$29,0,10*ROW('Sanitation Data'!E194))="","",OFFSET('Sanitation Data'!$E$29,0,10*ROW('Sanitation Data'!E194)))</f>
        <v/>
      </c>
      <c r="CR200" s="330" t="str">
        <f ca="true">+IF(OFFSET('Sanitation Data'!$E$30,0,10*ROW('Sanitation Data'!E194))="","",OFFSET('Sanitation Data'!$E$30,0,10*ROW('Sanitation Data'!E194)))</f>
        <v/>
      </c>
      <c r="CS200" s="330" t="str">
        <f ca="true">+IF(OFFSET('Sanitation Data'!$E$31,0,10*ROW('Sanitation Data'!E194))="","",OFFSET('Sanitation Data'!$E$31,0,10*ROW('Sanitation Data'!E194)))</f>
        <v/>
      </c>
      <c r="CT200" s="330" t="str">
        <f ca="true">+IF(OFFSET('Sanitation Data'!$E$32,0,10*ROW('Sanitation Data'!E194))="","",OFFSET('Sanitation Data'!$E$32,0,10*ROW('Sanitation Data'!E194)))</f>
        <v/>
      </c>
      <c r="CU200" s="330" t="str">
        <f ca="true">+IF(OFFSET('Sanitation Data'!$F$28,0,10*ROW('Sanitation Data'!F194))="","",OFFSET('Sanitation Data'!$F$28,0,10*ROW('Sanitation Data'!F194)))</f>
        <v/>
      </c>
      <c r="CV200" s="330" t="str">
        <f ca="true">+IF(OFFSET('Sanitation Data'!$F$29,0,10*ROW('Sanitation Data'!F194))="","",OFFSET('Sanitation Data'!$F$29,0,10*ROW('Sanitation Data'!F194)))</f>
        <v/>
      </c>
      <c r="CW200" s="330" t="str">
        <f ca="true">+IF(OFFSET('Sanitation Data'!$F$30,0,10*ROW('Sanitation Data'!F194))="","",OFFSET('Sanitation Data'!$F$30,0,10*ROW('Sanitation Data'!F194)))</f>
        <v/>
      </c>
      <c r="CX200" s="330" t="str">
        <f ca="true">+IF(OFFSET('Sanitation Data'!$F$31,0,10*ROW('Sanitation Data'!F194))="","",OFFSET('Sanitation Data'!$F$31,0,10*ROW('Sanitation Data'!F194)))</f>
        <v/>
      </c>
      <c r="CY200" s="330" t="str">
        <f ca="true">+IF(OFFSET('Sanitation Data'!$F$32,0,10*ROW('Sanitation Data'!F194))="","",OFFSET('Sanitation Data'!$F$32,0,10*ROW('Sanitation Data'!F194)))</f>
        <v/>
      </c>
      <c r="CZ200" s="330" t="str">
        <f ca="true">+IF(OFFSET('Sanitation Data'!$G$28,0,10*ROW('Sanitation Data'!G194))="","",OFFSET('Sanitation Data'!$G$28,0,10*ROW('Sanitation Data'!G194)))</f>
        <v/>
      </c>
      <c r="DA200" s="330" t="str">
        <f ca="true">+IF(OFFSET('Sanitation Data'!$G$29,0,10*ROW('Sanitation Data'!G194))="","",OFFSET('Sanitation Data'!$G$29,0,10*ROW('Sanitation Data'!G194)))</f>
        <v/>
      </c>
      <c r="DB200" s="330" t="str">
        <f ca="true">+IF(OFFSET('Sanitation Data'!$G$30,0,10*ROW('Sanitation Data'!G194))="","",OFFSET('Sanitation Data'!$G$30,0,10*ROW('Sanitation Data'!G194)))</f>
        <v/>
      </c>
      <c r="DC200" s="330" t="str">
        <f ca="true">+IF(OFFSET('Sanitation Data'!$G$31,0,10*ROW('Sanitation Data'!G194))="","",OFFSET('Sanitation Data'!$G$31,0,10*ROW('Sanitation Data'!G194)))</f>
        <v/>
      </c>
      <c r="DD200" s="330" t="str">
        <f ca="true">+IF(OFFSET('Sanitation Data'!$G$32,0,10*ROW('Sanitation Data'!G194))="","",OFFSET('Sanitation Data'!$G$32,0,10*ROW('Sanitation Data'!G194)))</f>
        <v/>
      </c>
      <c r="DE200" s="330" t="str">
        <f ca="true">+IF(OFFSET('Sanitation Data'!$H$28,0,10*ROW('Sanitation Data'!H194))="","",OFFSET('Sanitation Data'!$H$28,0,10*ROW('Sanitation Data'!H194)))</f>
        <v/>
      </c>
      <c r="DF200" s="330" t="str">
        <f ca="true">+IF(OFFSET('Sanitation Data'!$H$29,0,10*ROW('Sanitation Data'!H194))="","",OFFSET('Sanitation Data'!$H$29,0,10*ROW('Sanitation Data'!H194)))</f>
        <v/>
      </c>
      <c r="DG200" s="330" t="str">
        <f ca="true">+IF(OFFSET('Sanitation Data'!$H$30,0,10*ROW('Sanitation Data'!H194))="","",OFFSET('Sanitation Data'!$H$30,0,10*ROW('Sanitation Data'!H194)))</f>
        <v/>
      </c>
      <c r="DH200" s="330" t="str">
        <f ca="true">+IF(OFFSET('Sanitation Data'!$H$31,0,10*ROW('Sanitation Data'!H194))="","",OFFSET('Sanitation Data'!$H$31,0,10*ROW('Sanitation Data'!H194)))</f>
        <v/>
      </c>
      <c r="DI200" s="330" t="str">
        <f ca="true">+IF(OFFSET('Sanitation Data'!$H$32,0,10*ROW('Sanitation Data'!H194))="","",OFFSET('Sanitation Data'!$H$32,0,10*ROW('Sanitation Data'!H194)))</f>
        <v/>
      </c>
      <c r="DJ200" s="330" t="str">
        <f ca="true">+IF(OFFSET('Sanitation Data'!$I$28,0,10*ROW('Sanitation Data'!I194))="","",OFFSET('Sanitation Data'!$I$28,0,10*ROW('Sanitation Data'!I194)))</f>
        <v/>
      </c>
      <c r="DK200" s="330" t="str">
        <f ca="true">+IF(OFFSET('Sanitation Data'!$I$29,0,10*ROW('Sanitation Data'!I194))="","",OFFSET('Sanitation Data'!$I$29,0,10*ROW('Sanitation Data'!I194)))</f>
        <v/>
      </c>
      <c r="DL200" s="330" t="str">
        <f ca="true">+IF(OFFSET('Sanitation Data'!$I$30,0,10*ROW('Sanitation Data'!I194))="","",OFFSET('Sanitation Data'!$I$30,0,10*ROW('Sanitation Data'!I194)))</f>
        <v/>
      </c>
      <c r="DM200" s="330" t="str">
        <f ca="true">+IF(OFFSET('Sanitation Data'!$I$31,0,10*ROW('Sanitation Data'!I194))="","",OFFSET('Sanitation Data'!$I$31,0,10*ROW('Sanitation Data'!I194)))</f>
        <v/>
      </c>
      <c r="DN200" s="330" t="str">
        <f ca="true">+IF(OFFSET('Sanitation Data'!$I$32,0,10*ROW('Sanitation Data'!I194))="","",OFFSET('Sanitation Data'!$I$32,0,10*ROW('Sanitation Data'!I194)))</f>
        <v/>
      </c>
      <c r="DO200" s="330" t="str">
        <f ca="true">+IF(OFFSET('Hygiene Data'!$D$11,0,10*ROW('Hygiene Data'!D194))="","",OFFSET('Hygiene Data'!$D$11,0,10*ROW('Hygiene Data'!D194)))</f>
        <v/>
      </c>
      <c r="DP200" s="330" t="str">
        <f ca="true">+IF(OFFSET('Hygiene Data'!$D$12,0,10*ROW('Hygiene Data'!D194))="","",OFFSET('Hygiene Data'!$D$12,0,10*ROW('Hygiene Data'!D194)))</f>
        <v/>
      </c>
      <c r="DQ200" s="330" t="str">
        <f ca="true">+IF(OFFSET('Hygiene Data'!$D$13,0,10*ROW('Hygiene Data'!D194))="","",OFFSET('Hygiene Data'!$D$13,0,10*ROW('Hygiene Data'!D194)))</f>
        <v/>
      </c>
      <c r="DR200" s="330" t="str">
        <f ca="true">+IF(OFFSET('Hygiene Data'!$E$11,0,10*ROW('Hygiene Data'!E194))="","",OFFSET('Hygiene Data'!$E$11,0,10*ROW('Hygiene Data'!E194)))</f>
        <v/>
      </c>
      <c r="DS200" s="330" t="str">
        <f ca="true">+IF(OFFSET('Hygiene Data'!$E$12,0,10*ROW('Hygiene Data'!E194))="","",OFFSET('Hygiene Data'!$E$12,0,10*ROW('Hygiene Data'!E194)))</f>
        <v/>
      </c>
      <c r="DT200" s="330" t="str">
        <f ca="true">+IF(OFFSET('Hygiene Data'!$E$13,0,10*ROW('Hygiene Data'!E194))="","",OFFSET('Hygiene Data'!$E$13,0,10*ROW('Hygiene Data'!E194)))</f>
        <v/>
      </c>
      <c r="DU200" s="330" t="str">
        <f ca="true">+IF(OFFSET('Hygiene Data'!$F$11,0,10*ROW('Hygiene Data'!F194))="","",OFFSET('Hygiene Data'!$F$11,0,10*ROW('Hygiene Data'!F194)))</f>
        <v/>
      </c>
      <c r="DV200" s="330" t="str">
        <f ca="true">+IF(OFFSET('Hygiene Data'!$F$12,0,10*ROW('Hygiene Data'!F194))="","",OFFSET('Hygiene Data'!$F$12,0,10*ROW('Hygiene Data'!F194)))</f>
        <v/>
      </c>
      <c r="DW200" s="330" t="str">
        <f ca="true">+IF(OFFSET('Hygiene Data'!$F$13,0,10*ROW('Hygiene Data'!F194))="","",OFFSET('Hygiene Data'!$F$13,0,10*ROW('Hygiene Data'!F194)))</f>
        <v/>
      </c>
      <c r="DX200" s="330" t="str">
        <f ca="true">+IF(OFFSET('Hygiene Data'!$G$11,0,10*ROW('Hygiene Data'!G194))="","",OFFSET('Hygiene Data'!$G$11,0,10*ROW('Hygiene Data'!G194)))</f>
        <v/>
      </c>
      <c r="DY200" s="330" t="str">
        <f ca="true">+IF(OFFSET('Hygiene Data'!$G$12,0,10*ROW('Hygiene Data'!G194))="","",OFFSET('Hygiene Data'!$G$12,0,10*ROW('Hygiene Data'!G194)))</f>
        <v/>
      </c>
      <c r="DZ200" s="330" t="str">
        <f ca="true">+IF(OFFSET('Hygiene Data'!$G$13,0,10*ROW('Hygiene Data'!G194))="","",OFFSET('Hygiene Data'!$G$13,0,10*ROW('Hygiene Data'!G194)))</f>
        <v/>
      </c>
      <c r="EA200" s="330" t="str">
        <f ca="true">+IF(OFFSET('Hygiene Data'!$H$11,0,10*ROW('Hygiene Data'!H194))="","",OFFSET('Hygiene Data'!$H$11,0,10*ROW('Hygiene Data'!H194)))</f>
        <v/>
      </c>
      <c r="EB200" s="330" t="str">
        <f ca="true">+IF(OFFSET('Hygiene Data'!$H$12,0,10*ROW('Hygiene Data'!H194))="","",OFFSET('Hygiene Data'!$H$12,0,10*ROW('Hygiene Data'!H194)))</f>
        <v/>
      </c>
      <c r="EC200" s="330" t="str">
        <f ca="true">+IF(OFFSET('Hygiene Data'!$H$13,0,10*ROW('Hygiene Data'!H194))="","",OFFSET('Hygiene Data'!$H$13,0,10*ROW('Hygiene Data'!H194)))</f>
        <v/>
      </c>
      <c r="ED200" s="330" t="str">
        <f ca="true">+IF(OFFSET('Hygiene Data'!$I$11,0,10*ROW('Hygiene Data'!I194))="","",OFFSET('Hygiene Data'!$I$11,0,10*ROW('Hygiene Data'!I194)))</f>
        <v/>
      </c>
      <c r="EE200" s="330" t="str">
        <f ca="true">+IF(OFFSET('Hygiene Data'!$I$12,0,10*ROW('Hygiene Data'!I194))="","",OFFSET('Hygiene Data'!$I$12,0,10*ROW('Hygiene Data'!I194)))</f>
        <v/>
      </c>
      <c r="EF200" s="33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90"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30"/>
      <c r="BS201" s="330" t="str">
        <f ca="true">+IF(OFFSET('Water Data'!$D$27,0,10*ROW('Water Data'!D195))="","",OFFSET('Water Data'!$D$27,0,10*ROW('Water Data'!D195)))</f>
        <v/>
      </c>
      <c r="BT201" s="330" t="str">
        <f ca="true">+IF(OFFSET('Water Data'!$D$28,0,10*ROW('Water Data'!D195))="","",OFFSET('Water Data'!$D$28,0,10*ROW('Water Data'!D195)))</f>
        <v/>
      </c>
      <c r="BU201" s="330" t="str">
        <f ca="true">+IF(OFFSET('Water Data'!$D$29,0,10*ROW('Water Data'!D195))="","",OFFSET('Water Data'!$D$29,0,10*ROW('Water Data'!D195)))</f>
        <v/>
      </c>
      <c r="BV201" s="330" t="str">
        <f ca="true">+IF(OFFSET('Water Data'!$E$27,0,10*ROW('Water Data'!E195))="","",OFFSET('Water Data'!$E$27,0,10*ROW('Water Data'!E195)))</f>
        <v/>
      </c>
      <c r="BW201" s="330" t="str">
        <f ca="true">+IF(OFFSET('Water Data'!$E$28,0,10*ROW('Water Data'!E195))="","",OFFSET('Water Data'!$E$28,0,10*ROW('Water Data'!E195)))</f>
        <v/>
      </c>
      <c r="BX201" s="330" t="str">
        <f ca="true">+IF(OFFSET('Water Data'!$E$29,0,10*ROW('Water Data'!E195))="","",OFFSET('Water Data'!$E$29,0,10*ROW('Water Data'!E195)))</f>
        <v/>
      </c>
      <c r="BY201" s="330" t="str">
        <f ca="true">+IF(OFFSET('Water Data'!$F$27,0,10*ROW('Water Data'!F195))="","",OFFSET('Water Data'!$F$27,0,10*ROW('Water Data'!F195)))</f>
        <v/>
      </c>
      <c r="BZ201" s="330" t="str">
        <f ca="true">+IF(OFFSET('Water Data'!$F$28,0,10*ROW('Water Data'!F195))="","",OFFSET('Water Data'!$F$28,0,10*ROW('Water Data'!F195)))</f>
        <v/>
      </c>
      <c r="CA201" s="330" t="str">
        <f ca="true">+IF(OFFSET('Water Data'!$F$29,0,10*ROW('Water Data'!F195))="","",OFFSET('Water Data'!$F$29,0,10*ROW('Water Data'!F195)))</f>
        <v/>
      </c>
      <c r="CB201" s="330" t="str">
        <f ca="true">+IF(OFFSET('Water Data'!$G$27,0,10*ROW('Water Data'!G195))="","",OFFSET('Water Data'!$G$27,0,10*ROW('Water Data'!G195)))</f>
        <v/>
      </c>
      <c r="CC201" s="330" t="str">
        <f ca="true">+IF(OFFSET('Water Data'!$G$28,0,10*ROW('Water Data'!G195))="","",OFFSET('Water Data'!$G$28,0,10*ROW('Water Data'!G195)))</f>
        <v/>
      </c>
      <c r="CD201" s="330" t="str">
        <f ca="true">+IF(OFFSET('Water Data'!$G$29,0,10*ROW('Water Data'!G195))="","",OFFSET('Water Data'!$G$29,0,10*ROW('Water Data'!G195)))</f>
        <v/>
      </c>
      <c r="CE201" s="330" t="str">
        <f ca="true">+IF(OFFSET('Water Data'!$H$27,0,10*ROW('Water Data'!H195))="","",OFFSET('Water Data'!$H$27,0,10*ROW('Water Data'!H195)))</f>
        <v/>
      </c>
      <c r="CF201" s="330" t="str">
        <f ca="true">+IF(OFFSET('Water Data'!$H$28,0,10*ROW('Water Data'!H195))="","",OFFSET('Water Data'!$H$28,0,10*ROW('Water Data'!H195)))</f>
        <v/>
      </c>
      <c r="CG201" s="330" t="str">
        <f ca="true">+IF(OFFSET('Water Data'!$H$29,0,10*ROW('Water Data'!H195))="","",OFFSET('Water Data'!$H$29,0,10*ROW('Water Data'!H195)))</f>
        <v/>
      </c>
      <c r="CH201" s="330" t="str">
        <f ca="true">+IF(OFFSET('Water Data'!$I$27,0,10*ROW('Water Data'!I195))="","",OFFSET('Water Data'!$I$27,0,10*ROW('Water Data'!I195)))</f>
        <v/>
      </c>
      <c r="CI201" s="330" t="str">
        <f ca="true">+IF(OFFSET('Water Data'!$I$28,0,10*ROW('Water Data'!I195))="","",OFFSET('Water Data'!$I$28,0,10*ROW('Water Data'!I195)))</f>
        <v/>
      </c>
      <c r="CJ201" s="330" t="str">
        <f ca="true">+IF(OFFSET('Water Data'!$I$29,0,10*ROW('Water Data'!I195))="","",OFFSET('Water Data'!$I$29,0,10*ROW('Water Data'!I195)))</f>
        <v/>
      </c>
      <c r="CK201" s="330" t="str">
        <f ca="true">+IF(OFFSET('Sanitation Data'!$D$28,0,10*ROW('Sanitation Data'!D195))="","",OFFSET('Sanitation Data'!$D$28,0,10*ROW('Sanitation Data'!D195)))</f>
        <v/>
      </c>
      <c r="CL201" s="330" t="str">
        <f ca="true">+IF(OFFSET('Sanitation Data'!$D$29,0,10*ROW('Sanitation Data'!D195))="","",OFFSET('Sanitation Data'!$D$29,0,10*ROW('Sanitation Data'!D195)))</f>
        <v/>
      </c>
      <c r="CM201" s="330" t="str">
        <f ca="true">+IF(OFFSET('Sanitation Data'!$D$30,0,10*ROW('Sanitation Data'!D195))="","",OFFSET('Sanitation Data'!$D$30,0,10*ROW('Sanitation Data'!D195)))</f>
        <v/>
      </c>
      <c r="CN201" s="330" t="str">
        <f ca="true">+IF(OFFSET('Sanitation Data'!$D$31,0,10*ROW('Sanitation Data'!D195))="","",OFFSET('Sanitation Data'!$D$31,0,10*ROW('Sanitation Data'!D195)))</f>
        <v/>
      </c>
      <c r="CO201" s="330" t="str">
        <f ca="true">+IF(OFFSET('Sanitation Data'!$D$32,0,10*ROW('Sanitation Data'!D195))="","",OFFSET('Sanitation Data'!$D$32,0,10*ROW('Sanitation Data'!D195)))</f>
        <v/>
      </c>
      <c r="CP201" s="330" t="str">
        <f ca="true">+IF(OFFSET('Sanitation Data'!$E$28,0,10*ROW('Sanitation Data'!E195))="","",OFFSET('Sanitation Data'!$E$28,0,10*ROW('Sanitation Data'!E195)))</f>
        <v/>
      </c>
      <c r="CQ201" s="330" t="str">
        <f ca="true">+IF(OFFSET('Sanitation Data'!$E$29,0,10*ROW('Sanitation Data'!E195))="","",OFFSET('Sanitation Data'!$E$29,0,10*ROW('Sanitation Data'!E195)))</f>
        <v/>
      </c>
      <c r="CR201" s="330" t="str">
        <f ca="true">+IF(OFFSET('Sanitation Data'!$E$30,0,10*ROW('Sanitation Data'!E195))="","",OFFSET('Sanitation Data'!$E$30,0,10*ROW('Sanitation Data'!E195)))</f>
        <v/>
      </c>
      <c r="CS201" s="330" t="str">
        <f ca="true">+IF(OFFSET('Sanitation Data'!$E$31,0,10*ROW('Sanitation Data'!E195))="","",OFFSET('Sanitation Data'!$E$31,0,10*ROW('Sanitation Data'!E195)))</f>
        <v/>
      </c>
      <c r="CT201" s="330" t="str">
        <f ca="true">+IF(OFFSET('Sanitation Data'!$E$32,0,10*ROW('Sanitation Data'!E195))="","",OFFSET('Sanitation Data'!$E$32,0,10*ROW('Sanitation Data'!E195)))</f>
        <v/>
      </c>
      <c r="CU201" s="330" t="str">
        <f ca="true">+IF(OFFSET('Sanitation Data'!$F$28,0,10*ROW('Sanitation Data'!F195))="","",OFFSET('Sanitation Data'!$F$28,0,10*ROW('Sanitation Data'!F195)))</f>
        <v/>
      </c>
      <c r="CV201" s="330" t="str">
        <f ca="true">+IF(OFFSET('Sanitation Data'!$F$29,0,10*ROW('Sanitation Data'!F195))="","",OFFSET('Sanitation Data'!$F$29,0,10*ROW('Sanitation Data'!F195)))</f>
        <v/>
      </c>
      <c r="CW201" s="330" t="str">
        <f ca="true">+IF(OFFSET('Sanitation Data'!$F$30,0,10*ROW('Sanitation Data'!F195))="","",OFFSET('Sanitation Data'!$F$30,0,10*ROW('Sanitation Data'!F195)))</f>
        <v/>
      </c>
      <c r="CX201" s="330" t="str">
        <f ca="true">+IF(OFFSET('Sanitation Data'!$F$31,0,10*ROW('Sanitation Data'!F195))="","",OFFSET('Sanitation Data'!$F$31,0,10*ROW('Sanitation Data'!F195)))</f>
        <v/>
      </c>
      <c r="CY201" s="330" t="str">
        <f ca="true">+IF(OFFSET('Sanitation Data'!$F$32,0,10*ROW('Sanitation Data'!F195))="","",OFFSET('Sanitation Data'!$F$32,0,10*ROW('Sanitation Data'!F195)))</f>
        <v/>
      </c>
      <c r="CZ201" s="330" t="str">
        <f ca="true">+IF(OFFSET('Sanitation Data'!$G$28,0,10*ROW('Sanitation Data'!G195))="","",OFFSET('Sanitation Data'!$G$28,0,10*ROW('Sanitation Data'!G195)))</f>
        <v/>
      </c>
      <c r="DA201" s="330" t="str">
        <f ca="true">+IF(OFFSET('Sanitation Data'!$G$29,0,10*ROW('Sanitation Data'!G195))="","",OFFSET('Sanitation Data'!$G$29,0,10*ROW('Sanitation Data'!G195)))</f>
        <v/>
      </c>
      <c r="DB201" s="330" t="str">
        <f ca="true">+IF(OFFSET('Sanitation Data'!$G$30,0,10*ROW('Sanitation Data'!G195))="","",OFFSET('Sanitation Data'!$G$30,0,10*ROW('Sanitation Data'!G195)))</f>
        <v/>
      </c>
      <c r="DC201" s="330" t="str">
        <f ca="true">+IF(OFFSET('Sanitation Data'!$G$31,0,10*ROW('Sanitation Data'!G195))="","",OFFSET('Sanitation Data'!$G$31,0,10*ROW('Sanitation Data'!G195)))</f>
        <v/>
      </c>
      <c r="DD201" s="330" t="str">
        <f ca="true">+IF(OFFSET('Sanitation Data'!$G$32,0,10*ROW('Sanitation Data'!G195))="","",OFFSET('Sanitation Data'!$G$32,0,10*ROW('Sanitation Data'!G195)))</f>
        <v/>
      </c>
      <c r="DE201" s="330" t="str">
        <f ca="true">+IF(OFFSET('Sanitation Data'!$H$28,0,10*ROW('Sanitation Data'!H195))="","",OFFSET('Sanitation Data'!$H$28,0,10*ROW('Sanitation Data'!H195)))</f>
        <v/>
      </c>
      <c r="DF201" s="330" t="str">
        <f ca="true">+IF(OFFSET('Sanitation Data'!$H$29,0,10*ROW('Sanitation Data'!H195))="","",OFFSET('Sanitation Data'!$H$29,0,10*ROW('Sanitation Data'!H195)))</f>
        <v/>
      </c>
      <c r="DG201" s="330" t="str">
        <f ca="true">+IF(OFFSET('Sanitation Data'!$H$30,0,10*ROW('Sanitation Data'!H195))="","",OFFSET('Sanitation Data'!$H$30,0,10*ROW('Sanitation Data'!H195)))</f>
        <v/>
      </c>
      <c r="DH201" s="330" t="str">
        <f ca="true">+IF(OFFSET('Sanitation Data'!$H$31,0,10*ROW('Sanitation Data'!H195))="","",OFFSET('Sanitation Data'!$H$31,0,10*ROW('Sanitation Data'!H195)))</f>
        <v/>
      </c>
      <c r="DI201" s="330" t="str">
        <f ca="true">+IF(OFFSET('Sanitation Data'!$H$32,0,10*ROW('Sanitation Data'!H195))="","",OFFSET('Sanitation Data'!$H$32,0,10*ROW('Sanitation Data'!H195)))</f>
        <v/>
      </c>
      <c r="DJ201" s="330" t="str">
        <f ca="true">+IF(OFFSET('Sanitation Data'!$I$28,0,10*ROW('Sanitation Data'!I195))="","",OFFSET('Sanitation Data'!$I$28,0,10*ROW('Sanitation Data'!I195)))</f>
        <v/>
      </c>
      <c r="DK201" s="330" t="str">
        <f ca="true">+IF(OFFSET('Sanitation Data'!$I$29,0,10*ROW('Sanitation Data'!I195))="","",OFFSET('Sanitation Data'!$I$29,0,10*ROW('Sanitation Data'!I195)))</f>
        <v/>
      </c>
      <c r="DL201" s="330" t="str">
        <f ca="true">+IF(OFFSET('Sanitation Data'!$I$30,0,10*ROW('Sanitation Data'!I195))="","",OFFSET('Sanitation Data'!$I$30,0,10*ROW('Sanitation Data'!I195)))</f>
        <v/>
      </c>
      <c r="DM201" s="330" t="str">
        <f ca="true">+IF(OFFSET('Sanitation Data'!$I$31,0,10*ROW('Sanitation Data'!I195))="","",OFFSET('Sanitation Data'!$I$31,0,10*ROW('Sanitation Data'!I195)))</f>
        <v/>
      </c>
      <c r="DN201" s="330" t="str">
        <f ca="true">+IF(OFFSET('Sanitation Data'!$I$32,0,10*ROW('Sanitation Data'!I195))="","",OFFSET('Sanitation Data'!$I$32,0,10*ROW('Sanitation Data'!I195)))</f>
        <v/>
      </c>
      <c r="DO201" s="330" t="str">
        <f ca="true">+IF(OFFSET('Hygiene Data'!$D$11,0,10*ROW('Hygiene Data'!D195))="","",OFFSET('Hygiene Data'!$D$11,0,10*ROW('Hygiene Data'!D195)))</f>
        <v/>
      </c>
      <c r="DP201" s="330" t="str">
        <f ca="true">+IF(OFFSET('Hygiene Data'!$D$12,0,10*ROW('Hygiene Data'!D195))="","",OFFSET('Hygiene Data'!$D$12,0,10*ROW('Hygiene Data'!D195)))</f>
        <v/>
      </c>
      <c r="DQ201" s="330" t="str">
        <f ca="true">+IF(OFFSET('Hygiene Data'!$D$13,0,10*ROW('Hygiene Data'!D195))="","",OFFSET('Hygiene Data'!$D$13,0,10*ROW('Hygiene Data'!D195)))</f>
        <v/>
      </c>
      <c r="DR201" s="330" t="str">
        <f ca="true">+IF(OFFSET('Hygiene Data'!$E$11,0,10*ROW('Hygiene Data'!E195))="","",OFFSET('Hygiene Data'!$E$11,0,10*ROW('Hygiene Data'!E195)))</f>
        <v/>
      </c>
      <c r="DS201" s="330" t="str">
        <f ca="true">+IF(OFFSET('Hygiene Data'!$E$12,0,10*ROW('Hygiene Data'!E195))="","",OFFSET('Hygiene Data'!$E$12,0,10*ROW('Hygiene Data'!E195)))</f>
        <v/>
      </c>
      <c r="DT201" s="330" t="str">
        <f ca="true">+IF(OFFSET('Hygiene Data'!$E$13,0,10*ROW('Hygiene Data'!E195))="","",OFFSET('Hygiene Data'!$E$13,0,10*ROW('Hygiene Data'!E195)))</f>
        <v/>
      </c>
      <c r="DU201" s="330" t="str">
        <f ca="true">+IF(OFFSET('Hygiene Data'!$F$11,0,10*ROW('Hygiene Data'!F195))="","",OFFSET('Hygiene Data'!$F$11,0,10*ROW('Hygiene Data'!F195)))</f>
        <v/>
      </c>
      <c r="DV201" s="330" t="str">
        <f ca="true">+IF(OFFSET('Hygiene Data'!$F$12,0,10*ROW('Hygiene Data'!F195))="","",OFFSET('Hygiene Data'!$F$12,0,10*ROW('Hygiene Data'!F195)))</f>
        <v/>
      </c>
      <c r="DW201" s="330" t="str">
        <f ca="true">+IF(OFFSET('Hygiene Data'!$F$13,0,10*ROW('Hygiene Data'!F195))="","",OFFSET('Hygiene Data'!$F$13,0,10*ROW('Hygiene Data'!F195)))</f>
        <v/>
      </c>
      <c r="DX201" s="330" t="str">
        <f ca="true">+IF(OFFSET('Hygiene Data'!$G$11,0,10*ROW('Hygiene Data'!G195))="","",OFFSET('Hygiene Data'!$G$11,0,10*ROW('Hygiene Data'!G195)))</f>
        <v/>
      </c>
      <c r="DY201" s="330" t="str">
        <f ca="true">+IF(OFFSET('Hygiene Data'!$G$12,0,10*ROW('Hygiene Data'!G195))="","",OFFSET('Hygiene Data'!$G$12,0,10*ROW('Hygiene Data'!G195)))</f>
        <v/>
      </c>
      <c r="DZ201" s="330" t="str">
        <f ca="true">+IF(OFFSET('Hygiene Data'!$G$13,0,10*ROW('Hygiene Data'!G195))="","",OFFSET('Hygiene Data'!$G$13,0,10*ROW('Hygiene Data'!G195)))</f>
        <v/>
      </c>
      <c r="EA201" s="330" t="str">
        <f ca="true">+IF(OFFSET('Hygiene Data'!$H$11,0,10*ROW('Hygiene Data'!H195))="","",OFFSET('Hygiene Data'!$H$11,0,10*ROW('Hygiene Data'!H195)))</f>
        <v/>
      </c>
      <c r="EB201" s="330" t="str">
        <f ca="true">+IF(OFFSET('Hygiene Data'!$H$12,0,10*ROW('Hygiene Data'!H195))="","",OFFSET('Hygiene Data'!$H$12,0,10*ROW('Hygiene Data'!H195)))</f>
        <v/>
      </c>
      <c r="EC201" s="330" t="str">
        <f ca="true">+IF(OFFSET('Hygiene Data'!$H$13,0,10*ROW('Hygiene Data'!H195))="","",OFFSET('Hygiene Data'!$H$13,0,10*ROW('Hygiene Data'!H195)))</f>
        <v/>
      </c>
      <c r="ED201" s="330" t="str">
        <f ca="true">+IF(OFFSET('Hygiene Data'!$I$11,0,10*ROW('Hygiene Data'!I195))="","",OFFSET('Hygiene Data'!$I$11,0,10*ROW('Hygiene Data'!I195)))</f>
        <v/>
      </c>
      <c r="EE201" s="330" t="str">
        <f ca="true">+IF(OFFSET('Hygiene Data'!$I$12,0,10*ROW('Hygiene Data'!I195))="","",OFFSET('Hygiene Data'!$I$12,0,10*ROW('Hygiene Data'!I195)))</f>
        <v/>
      </c>
      <c r="EF201" s="33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90"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30"/>
      <c r="BS202" s="330" t="str">
        <f ca="true">+IF(OFFSET('Water Data'!$D$27,0,10*ROW('Water Data'!D196))="","",OFFSET('Water Data'!$D$27,0,10*ROW('Water Data'!D196)))</f>
        <v/>
      </c>
      <c r="BT202" s="330" t="str">
        <f ca="true">+IF(OFFSET('Water Data'!$D$28,0,10*ROW('Water Data'!D196))="","",OFFSET('Water Data'!$D$28,0,10*ROW('Water Data'!D196)))</f>
        <v/>
      </c>
      <c r="BU202" s="330" t="str">
        <f ca="true">+IF(OFFSET('Water Data'!$D$29,0,10*ROW('Water Data'!D196))="","",OFFSET('Water Data'!$D$29,0,10*ROW('Water Data'!D196)))</f>
        <v/>
      </c>
      <c r="BV202" s="330" t="str">
        <f ca="true">+IF(OFFSET('Water Data'!$E$27,0,10*ROW('Water Data'!E196))="","",OFFSET('Water Data'!$E$27,0,10*ROW('Water Data'!E196)))</f>
        <v/>
      </c>
      <c r="BW202" s="330" t="str">
        <f ca="true">+IF(OFFSET('Water Data'!$E$28,0,10*ROW('Water Data'!E196))="","",OFFSET('Water Data'!$E$28,0,10*ROW('Water Data'!E196)))</f>
        <v/>
      </c>
      <c r="BX202" s="330" t="str">
        <f ca="true">+IF(OFFSET('Water Data'!$E$29,0,10*ROW('Water Data'!E196))="","",OFFSET('Water Data'!$E$29,0,10*ROW('Water Data'!E196)))</f>
        <v/>
      </c>
      <c r="BY202" s="330" t="str">
        <f ca="true">+IF(OFFSET('Water Data'!$F$27,0,10*ROW('Water Data'!F196))="","",OFFSET('Water Data'!$F$27,0,10*ROW('Water Data'!F196)))</f>
        <v/>
      </c>
      <c r="BZ202" s="330" t="str">
        <f ca="true">+IF(OFFSET('Water Data'!$F$28,0,10*ROW('Water Data'!F196))="","",OFFSET('Water Data'!$F$28,0,10*ROW('Water Data'!F196)))</f>
        <v/>
      </c>
      <c r="CA202" s="330" t="str">
        <f ca="true">+IF(OFFSET('Water Data'!$F$29,0,10*ROW('Water Data'!F196))="","",OFFSET('Water Data'!$F$29,0,10*ROW('Water Data'!F196)))</f>
        <v/>
      </c>
      <c r="CB202" s="330" t="str">
        <f ca="true">+IF(OFFSET('Water Data'!$G$27,0,10*ROW('Water Data'!G196))="","",OFFSET('Water Data'!$G$27,0,10*ROW('Water Data'!G196)))</f>
        <v/>
      </c>
      <c r="CC202" s="330" t="str">
        <f ca="true">+IF(OFFSET('Water Data'!$G$28,0,10*ROW('Water Data'!G196))="","",OFFSET('Water Data'!$G$28,0,10*ROW('Water Data'!G196)))</f>
        <v/>
      </c>
      <c r="CD202" s="330" t="str">
        <f ca="true">+IF(OFFSET('Water Data'!$G$29,0,10*ROW('Water Data'!G196))="","",OFFSET('Water Data'!$G$29,0,10*ROW('Water Data'!G196)))</f>
        <v/>
      </c>
      <c r="CE202" s="330" t="str">
        <f ca="true">+IF(OFFSET('Water Data'!$H$27,0,10*ROW('Water Data'!H196))="","",OFFSET('Water Data'!$H$27,0,10*ROW('Water Data'!H196)))</f>
        <v/>
      </c>
      <c r="CF202" s="330" t="str">
        <f ca="true">+IF(OFFSET('Water Data'!$H$28,0,10*ROW('Water Data'!H196))="","",OFFSET('Water Data'!$H$28,0,10*ROW('Water Data'!H196)))</f>
        <v/>
      </c>
      <c r="CG202" s="330" t="str">
        <f ca="true">+IF(OFFSET('Water Data'!$H$29,0,10*ROW('Water Data'!H196))="","",OFFSET('Water Data'!$H$29,0,10*ROW('Water Data'!H196)))</f>
        <v/>
      </c>
      <c r="CH202" s="330" t="str">
        <f ca="true">+IF(OFFSET('Water Data'!$I$27,0,10*ROW('Water Data'!I196))="","",OFFSET('Water Data'!$I$27,0,10*ROW('Water Data'!I196)))</f>
        <v/>
      </c>
      <c r="CI202" s="330" t="str">
        <f ca="true">+IF(OFFSET('Water Data'!$I$28,0,10*ROW('Water Data'!I196))="","",OFFSET('Water Data'!$I$28,0,10*ROW('Water Data'!I196)))</f>
        <v/>
      </c>
      <c r="CJ202" s="330" t="str">
        <f ca="true">+IF(OFFSET('Water Data'!$I$29,0,10*ROW('Water Data'!I196))="","",OFFSET('Water Data'!$I$29,0,10*ROW('Water Data'!I196)))</f>
        <v/>
      </c>
      <c r="CK202" s="330" t="str">
        <f ca="true">+IF(OFFSET('Sanitation Data'!$D$28,0,10*ROW('Sanitation Data'!D196))="","",OFFSET('Sanitation Data'!$D$28,0,10*ROW('Sanitation Data'!D196)))</f>
        <v/>
      </c>
      <c r="CL202" s="330" t="str">
        <f ca="true">+IF(OFFSET('Sanitation Data'!$D$29,0,10*ROW('Sanitation Data'!D196))="","",OFFSET('Sanitation Data'!$D$29,0,10*ROW('Sanitation Data'!D196)))</f>
        <v/>
      </c>
      <c r="CM202" s="330" t="str">
        <f ca="true">+IF(OFFSET('Sanitation Data'!$D$30,0,10*ROW('Sanitation Data'!D196))="","",OFFSET('Sanitation Data'!$D$30,0,10*ROW('Sanitation Data'!D196)))</f>
        <v/>
      </c>
      <c r="CN202" s="330" t="str">
        <f ca="true">+IF(OFFSET('Sanitation Data'!$D$31,0,10*ROW('Sanitation Data'!D196))="","",OFFSET('Sanitation Data'!$D$31,0,10*ROW('Sanitation Data'!D196)))</f>
        <v/>
      </c>
      <c r="CO202" s="330" t="str">
        <f ca="true">+IF(OFFSET('Sanitation Data'!$D$32,0,10*ROW('Sanitation Data'!D196))="","",OFFSET('Sanitation Data'!$D$32,0,10*ROW('Sanitation Data'!D196)))</f>
        <v/>
      </c>
      <c r="CP202" s="330" t="str">
        <f ca="true">+IF(OFFSET('Sanitation Data'!$E$28,0,10*ROW('Sanitation Data'!E196))="","",OFFSET('Sanitation Data'!$E$28,0,10*ROW('Sanitation Data'!E196)))</f>
        <v/>
      </c>
      <c r="CQ202" s="330" t="str">
        <f ca="true">+IF(OFFSET('Sanitation Data'!$E$29,0,10*ROW('Sanitation Data'!E196))="","",OFFSET('Sanitation Data'!$E$29,0,10*ROW('Sanitation Data'!E196)))</f>
        <v/>
      </c>
      <c r="CR202" s="330" t="str">
        <f ca="true">+IF(OFFSET('Sanitation Data'!$E$30,0,10*ROW('Sanitation Data'!E196))="","",OFFSET('Sanitation Data'!$E$30,0,10*ROW('Sanitation Data'!E196)))</f>
        <v/>
      </c>
      <c r="CS202" s="330" t="str">
        <f ca="true">+IF(OFFSET('Sanitation Data'!$E$31,0,10*ROW('Sanitation Data'!E196))="","",OFFSET('Sanitation Data'!$E$31,0,10*ROW('Sanitation Data'!E196)))</f>
        <v/>
      </c>
      <c r="CT202" s="330" t="str">
        <f ca="true">+IF(OFFSET('Sanitation Data'!$E$32,0,10*ROW('Sanitation Data'!E196))="","",OFFSET('Sanitation Data'!$E$32,0,10*ROW('Sanitation Data'!E196)))</f>
        <v/>
      </c>
      <c r="CU202" s="330" t="str">
        <f ca="true">+IF(OFFSET('Sanitation Data'!$F$28,0,10*ROW('Sanitation Data'!F196))="","",OFFSET('Sanitation Data'!$F$28,0,10*ROW('Sanitation Data'!F196)))</f>
        <v/>
      </c>
      <c r="CV202" s="330" t="str">
        <f ca="true">+IF(OFFSET('Sanitation Data'!$F$29,0,10*ROW('Sanitation Data'!F196))="","",OFFSET('Sanitation Data'!$F$29,0,10*ROW('Sanitation Data'!F196)))</f>
        <v/>
      </c>
      <c r="CW202" s="330" t="str">
        <f ca="true">+IF(OFFSET('Sanitation Data'!$F$30,0,10*ROW('Sanitation Data'!F196))="","",OFFSET('Sanitation Data'!$F$30,0,10*ROW('Sanitation Data'!F196)))</f>
        <v/>
      </c>
      <c r="CX202" s="330" t="str">
        <f ca="true">+IF(OFFSET('Sanitation Data'!$F$31,0,10*ROW('Sanitation Data'!F196))="","",OFFSET('Sanitation Data'!$F$31,0,10*ROW('Sanitation Data'!F196)))</f>
        <v/>
      </c>
      <c r="CY202" s="330" t="str">
        <f ca="true">+IF(OFFSET('Sanitation Data'!$F$32,0,10*ROW('Sanitation Data'!F196))="","",OFFSET('Sanitation Data'!$F$32,0,10*ROW('Sanitation Data'!F196)))</f>
        <v/>
      </c>
      <c r="CZ202" s="330" t="str">
        <f ca="true">+IF(OFFSET('Sanitation Data'!$G$28,0,10*ROW('Sanitation Data'!G196))="","",OFFSET('Sanitation Data'!$G$28,0,10*ROW('Sanitation Data'!G196)))</f>
        <v/>
      </c>
      <c r="DA202" s="330" t="str">
        <f ca="true">+IF(OFFSET('Sanitation Data'!$G$29,0,10*ROW('Sanitation Data'!G196))="","",OFFSET('Sanitation Data'!$G$29,0,10*ROW('Sanitation Data'!G196)))</f>
        <v/>
      </c>
      <c r="DB202" s="330" t="str">
        <f ca="true">+IF(OFFSET('Sanitation Data'!$G$30,0,10*ROW('Sanitation Data'!G196))="","",OFFSET('Sanitation Data'!$G$30,0,10*ROW('Sanitation Data'!G196)))</f>
        <v/>
      </c>
      <c r="DC202" s="330" t="str">
        <f ca="true">+IF(OFFSET('Sanitation Data'!$G$31,0,10*ROW('Sanitation Data'!G196))="","",OFFSET('Sanitation Data'!$G$31,0,10*ROW('Sanitation Data'!G196)))</f>
        <v/>
      </c>
      <c r="DD202" s="330" t="str">
        <f ca="true">+IF(OFFSET('Sanitation Data'!$G$32,0,10*ROW('Sanitation Data'!G196))="","",OFFSET('Sanitation Data'!$G$32,0,10*ROW('Sanitation Data'!G196)))</f>
        <v/>
      </c>
      <c r="DE202" s="330" t="str">
        <f ca="true">+IF(OFFSET('Sanitation Data'!$H$28,0,10*ROW('Sanitation Data'!H196))="","",OFFSET('Sanitation Data'!$H$28,0,10*ROW('Sanitation Data'!H196)))</f>
        <v/>
      </c>
      <c r="DF202" s="330" t="str">
        <f ca="true">+IF(OFFSET('Sanitation Data'!$H$29,0,10*ROW('Sanitation Data'!H196))="","",OFFSET('Sanitation Data'!$H$29,0,10*ROW('Sanitation Data'!H196)))</f>
        <v/>
      </c>
      <c r="DG202" s="330" t="str">
        <f ca="true">+IF(OFFSET('Sanitation Data'!$H$30,0,10*ROW('Sanitation Data'!H196))="","",OFFSET('Sanitation Data'!$H$30,0,10*ROW('Sanitation Data'!H196)))</f>
        <v/>
      </c>
      <c r="DH202" s="330" t="str">
        <f ca="true">+IF(OFFSET('Sanitation Data'!$H$31,0,10*ROW('Sanitation Data'!H196))="","",OFFSET('Sanitation Data'!$H$31,0,10*ROW('Sanitation Data'!H196)))</f>
        <v/>
      </c>
      <c r="DI202" s="330" t="str">
        <f ca="true">+IF(OFFSET('Sanitation Data'!$H$32,0,10*ROW('Sanitation Data'!H196))="","",OFFSET('Sanitation Data'!$H$32,0,10*ROW('Sanitation Data'!H196)))</f>
        <v/>
      </c>
      <c r="DJ202" s="330" t="str">
        <f ca="true">+IF(OFFSET('Sanitation Data'!$I$28,0,10*ROW('Sanitation Data'!I196))="","",OFFSET('Sanitation Data'!$I$28,0,10*ROW('Sanitation Data'!I196)))</f>
        <v/>
      </c>
      <c r="DK202" s="330" t="str">
        <f ca="true">+IF(OFFSET('Sanitation Data'!$I$29,0,10*ROW('Sanitation Data'!I196))="","",OFFSET('Sanitation Data'!$I$29,0,10*ROW('Sanitation Data'!I196)))</f>
        <v/>
      </c>
      <c r="DL202" s="330" t="str">
        <f ca="true">+IF(OFFSET('Sanitation Data'!$I$30,0,10*ROW('Sanitation Data'!I196))="","",OFFSET('Sanitation Data'!$I$30,0,10*ROW('Sanitation Data'!I196)))</f>
        <v/>
      </c>
      <c r="DM202" s="330" t="str">
        <f ca="true">+IF(OFFSET('Sanitation Data'!$I$31,0,10*ROW('Sanitation Data'!I196))="","",OFFSET('Sanitation Data'!$I$31,0,10*ROW('Sanitation Data'!I196)))</f>
        <v/>
      </c>
      <c r="DN202" s="330" t="str">
        <f ca="true">+IF(OFFSET('Sanitation Data'!$I$32,0,10*ROW('Sanitation Data'!I196))="","",OFFSET('Sanitation Data'!$I$32,0,10*ROW('Sanitation Data'!I196)))</f>
        <v/>
      </c>
      <c r="DO202" s="330" t="str">
        <f ca="true">+IF(OFFSET('Hygiene Data'!$D$11,0,10*ROW('Hygiene Data'!D196))="","",OFFSET('Hygiene Data'!$D$11,0,10*ROW('Hygiene Data'!D196)))</f>
        <v/>
      </c>
      <c r="DP202" s="330" t="str">
        <f ca="true">+IF(OFFSET('Hygiene Data'!$D$12,0,10*ROW('Hygiene Data'!D196))="","",OFFSET('Hygiene Data'!$D$12,0,10*ROW('Hygiene Data'!D196)))</f>
        <v/>
      </c>
      <c r="DQ202" s="330" t="str">
        <f ca="true">+IF(OFFSET('Hygiene Data'!$D$13,0,10*ROW('Hygiene Data'!D196))="","",OFFSET('Hygiene Data'!$D$13,0,10*ROW('Hygiene Data'!D196)))</f>
        <v/>
      </c>
      <c r="DR202" s="330" t="str">
        <f ca="true">+IF(OFFSET('Hygiene Data'!$E$11,0,10*ROW('Hygiene Data'!E196))="","",OFFSET('Hygiene Data'!$E$11,0,10*ROW('Hygiene Data'!E196)))</f>
        <v/>
      </c>
      <c r="DS202" s="330" t="str">
        <f ca="true">+IF(OFFSET('Hygiene Data'!$E$12,0,10*ROW('Hygiene Data'!E196))="","",OFFSET('Hygiene Data'!$E$12,0,10*ROW('Hygiene Data'!E196)))</f>
        <v/>
      </c>
      <c r="DT202" s="330" t="str">
        <f ca="true">+IF(OFFSET('Hygiene Data'!$E$13,0,10*ROW('Hygiene Data'!E196))="","",OFFSET('Hygiene Data'!$E$13,0,10*ROW('Hygiene Data'!E196)))</f>
        <v/>
      </c>
      <c r="DU202" s="330" t="str">
        <f ca="true">+IF(OFFSET('Hygiene Data'!$F$11,0,10*ROW('Hygiene Data'!F196))="","",OFFSET('Hygiene Data'!$F$11,0,10*ROW('Hygiene Data'!F196)))</f>
        <v/>
      </c>
      <c r="DV202" s="330" t="str">
        <f ca="true">+IF(OFFSET('Hygiene Data'!$F$12,0,10*ROW('Hygiene Data'!F196))="","",OFFSET('Hygiene Data'!$F$12,0,10*ROW('Hygiene Data'!F196)))</f>
        <v/>
      </c>
      <c r="DW202" s="330" t="str">
        <f ca="true">+IF(OFFSET('Hygiene Data'!$F$13,0,10*ROW('Hygiene Data'!F196))="","",OFFSET('Hygiene Data'!$F$13,0,10*ROW('Hygiene Data'!F196)))</f>
        <v/>
      </c>
      <c r="DX202" s="330" t="str">
        <f ca="true">+IF(OFFSET('Hygiene Data'!$G$11,0,10*ROW('Hygiene Data'!G196))="","",OFFSET('Hygiene Data'!$G$11,0,10*ROW('Hygiene Data'!G196)))</f>
        <v/>
      </c>
      <c r="DY202" s="330" t="str">
        <f ca="true">+IF(OFFSET('Hygiene Data'!$G$12,0,10*ROW('Hygiene Data'!G196))="","",OFFSET('Hygiene Data'!$G$12,0,10*ROW('Hygiene Data'!G196)))</f>
        <v/>
      </c>
      <c r="DZ202" s="330" t="str">
        <f ca="true">+IF(OFFSET('Hygiene Data'!$G$13,0,10*ROW('Hygiene Data'!G196))="","",OFFSET('Hygiene Data'!$G$13,0,10*ROW('Hygiene Data'!G196)))</f>
        <v/>
      </c>
      <c r="EA202" s="330" t="str">
        <f ca="true">+IF(OFFSET('Hygiene Data'!$H$11,0,10*ROW('Hygiene Data'!H196))="","",OFFSET('Hygiene Data'!$H$11,0,10*ROW('Hygiene Data'!H196)))</f>
        <v/>
      </c>
      <c r="EB202" s="330" t="str">
        <f ca="true">+IF(OFFSET('Hygiene Data'!$H$12,0,10*ROW('Hygiene Data'!H196))="","",OFFSET('Hygiene Data'!$H$12,0,10*ROW('Hygiene Data'!H196)))</f>
        <v/>
      </c>
      <c r="EC202" s="330" t="str">
        <f ca="true">+IF(OFFSET('Hygiene Data'!$H$13,0,10*ROW('Hygiene Data'!H196))="","",OFFSET('Hygiene Data'!$H$13,0,10*ROW('Hygiene Data'!H196)))</f>
        <v/>
      </c>
      <c r="ED202" s="330" t="str">
        <f ca="true">+IF(OFFSET('Hygiene Data'!$I$11,0,10*ROW('Hygiene Data'!I196))="","",OFFSET('Hygiene Data'!$I$11,0,10*ROW('Hygiene Data'!I196)))</f>
        <v/>
      </c>
      <c r="EE202" s="330" t="str">
        <f ca="true">+IF(OFFSET('Hygiene Data'!$I$12,0,10*ROW('Hygiene Data'!I196))="","",OFFSET('Hygiene Data'!$I$12,0,10*ROW('Hygiene Data'!I196)))</f>
        <v/>
      </c>
      <c r="EF202" s="33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90"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30"/>
      <c r="BS203" s="330" t="str">
        <f ca="true">+IF(OFFSET('Water Data'!$D$27,0,10*ROW('Water Data'!D197))="","",OFFSET('Water Data'!$D$27,0,10*ROW('Water Data'!D197)))</f>
        <v/>
      </c>
      <c r="BT203" s="330" t="str">
        <f ca="true">+IF(OFFSET('Water Data'!$D$28,0,10*ROW('Water Data'!D197))="","",OFFSET('Water Data'!$D$28,0,10*ROW('Water Data'!D197)))</f>
        <v/>
      </c>
      <c r="BU203" s="330" t="str">
        <f ca="true">+IF(OFFSET('Water Data'!$D$29,0,10*ROW('Water Data'!D197))="","",OFFSET('Water Data'!$D$29,0,10*ROW('Water Data'!D197)))</f>
        <v/>
      </c>
      <c r="BV203" s="330" t="str">
        <f ca="true">+IF(OFFSET('Water Data'!$E$27,0,10*ROW('Water Data'!E197))="","",OFFSET('Water Data'!$E$27,0,10*ROW('Water Data'!E197)))</f>
        <v/>
      </c>
      <c r="BW203" s="330" t="str">
        <f ca="true">+IF(OFFSET('Water Data'!$E$28,0,10*ROW('Water Data'!E197))="","",OFFSET('Water Data'!$E$28,0,10*ROW('Water Data'!E197)))</f>
        <v/>
      </c>
      <c r="BX203" s="330" t="str">
        <f ca="true">+IF(OFFSET('Water Data'!$E$29,0,10*ROW('Water Data'!E197))="","",OFFSET('Water Data'!$E$29,0,10*ROW('Water Data'!E197)))</f>
        <v/>
      </c>
      <c r="BY203" s="330" t="str">
        <f ca="true">+IF(OFFSET('Water Data'!$F$27,0,10*ROW('Water Data'!F197))="","",OFFSET('Water Data'!$F$27,0,10*ROW('Water Data'!F197)))</f>
        <v/>
      </c>
      <c r="BZ203" s="330" t="str">
        <f ca="true">+IF(OFFSET('Water Data'!$F$28,0,10*ROW('Water Data'!F197))="","",OFFSET('Water Data'!$F$28,0,10*ROW('Water Data'!F197)))</f>
        <v/>
      </c>
      <c r="CA203" s="330" t="str">
        <f ca="true">+IF(OFFSET('Water Data'!$F$29,0,10*ROW('Water Data'!F197))="","",OFFSET('Water Data'!$F$29,0,10*ROW('Water Data'!F197)))</f>
        <v/>
      </c>
      <c r="CB203" s="330" t="str">
        <f ca="true">+IF(OFFSET('Water Data'!$G$27,0,10*ROW('Water Data'!G197))="","",OFFSET('Water Data'!$G$27,0,10*ROW('Water Data'!G197)))</f>
        <v/>
      </c>
      <c r="CC203" s="330" t="str">
        <f ca="true">+IF(OFFSET('Water Data'!$G$28,0,10*ROW('Water Data'!G197))="","",OFFSET('Water Data'!$G$28,0,10*ROW('Water Data'!G197)))</f>
        <v/>
      </c>
      <c r="CD203" s="330" t="str">
        <f ca="true">+IF(OFFSET('Water Data'!$G$29,0,10*ROW('Water Data'!G197))="","",OFFSET('Water Data'!$G$29,0,10*ROW('Water Data'!G197)))</f>
        <v/>
      </c>
      <c r="CE203" s="330" t="str">
        <f ca="true">+IF(OFFSET('Water Data'!$H$27,0,10*ROW('Water Data'!H197))="","",OFFSET('Water Data'!$H$27,0,10*ROW('Water Data'!H197)))</f>
        <v/>
      </c>
      <c r="CF203" s="330" t="str">
        <f ca="true">+IF(OFFSET('Water Data'!$H$28,0,10*ROW('Water Data'!H197))="","",OFFSET('Water Data'!$H$28,0,10*ROW('Water Data'!H197)))</f>
        <v/>
      </c>
      <c r="CG203" s="330" t="str">
        <f ca="true">+IF(OFFSET('Water Data'!$H$29,0,10*ROW('Water Data'!H197))="","",OFFSET('Water Data'!$H$29,0,10*ROW('Water Data'!H197)))</f>
        <v/>
      </c>
      <c r="CH203" s="330" t="str">
        <f ca="true">+IF(OFFSET('Water Data'!$I$27,0,10*ROW('Water Data'!I197))="","",OFFSET('Water Data'!$I$27,0,10*ROW('Water Data'!I197)))</f>
        <v/>
      </c>
      <c r="CI203" s="330" t="str">
        <f ca="true">+IF(OFFSET('Water Data'!$I$28,0,10*ROW('Water Data'!I197))="","",OFFSET('Water Data'!$I$28,0,10*ROW('Water Data'!I197)))</f>
        <v/>
      </c>
      <c r="CJ203" s="330" t="str">
        <f ca="true">+IF(OFFSET('Water Data'!$I$29,0,10*ROW('Water Data'!I197))="","",OFFSET('Water Data'!$I$29,0,10*ROW('Water Data'!I197)))</f>
        <v/>
      </c>
      <c r="CK203" s="330" t="str">
        <f ca="true">+IF(OFFSET('Sanitation Data'!$D$28,0,10*ROW('Sanitation Data'!D197))="","",OFFSET('Sanitation Data'!$D$28,0,10*ROW('Sanitation Data'!D197)))</f>
        <v/>
      </c>
      <c r="CL203" s="330" t="str">
        <f ca="true">+IF(OFFSET('Sanitation Data'!$D$29,0,10*ROW('Sanitation Data'!D197))="","",OFFSET('Sanitation Data'!$D$29,0,10*ROW('Sanitation Data'!D197)))</f>
        <v/>
      </c>
      <c r="CM203" s="330" t="str">
        <f ca="true">+IF(OFFSET('Sanitation Data'!$D$30,0,10*ROW('Sanitation Data'!D197))="","",OFFSET('Sanitation Data'!$D$30,0,10*ROW('Sanitation Data'!D197)))</f>
        <v/>
      </c>
      <c r="CN203" s="330" t="str">
        <f ca="true">+IF(OFFSET('Sanitation Data'!$D$31,0,10*ROW('Sanitation Data'!D197))="","",OFFSET('Sanitation Data'!$D$31,0,10*ROW('Sanitation Data'!D197)))</f>
        <v/>
      </c>
      <c r="CO203" s="330" t="str">
        <f ca="true">+IF(OFFSET('Sanitation Data'!$D$32,0,10*ROW('Sanitation Data'!D197))="","",OFFSET('Sanitation Data'!$D$32,0,10*ROW('Sanitation Data'!D197)))</f>
        <v/>
      </c>
      <c r="CP203" s="330" t="str">
        <f ca="true">+IF(OFFSET('Sanitation Data'!$E$28,0,10*ROW('Sanitation Data'!E197))="","",OFFSET('Sanitation Data'!$E$28,0,10*ROW('Sanitation Data'!E197)))</f>
        <v/>
      </c>
      <c r="CQ203" s="330" t="str">
        <f ca="true">+IF(OFFSET('Sanitation Data'!$E$29,0,10*ROW('Sanitation Data'!E197))="","",OFFSET('Sanitation Data'!$E$29,0,10*ROW('Sanitation Data'!E197)))</f>
        <v/>
      </c>
      <c r="CR203" s="330" t="str">
        <f ca="true">+IF(OFFSET('Sanitation Data'!$E$30,0,10*ROW('Sanitation Data'!E197))="","",OFFSET('Sanitation Data'!$E$30,0,10*ROW('Sanitation Data'!E197)))</f>
        <v/>
      </c>
      <c r="CS203" s="330" t="str">
        <f ca="true">+IF(OFFSET('Sanitation Data'!$E$31,0,10*ROW('Sanitation Data'!E197))="","",OFFSET('Sanitation Data'!$E$31,0,10*ROW('Sanitation Data'!E197)))</f>
        <v/>
      </c>
      <c r="CT203" s="330" t="str">
        <f ca="true">+IF(OFFSET('Sanitation Data'!$E$32,0,10*ROW('Sanitation Data'!E197))="","",OFFSET('Sanitation Data'!$E$32,0,10*ROW('Sanitation Data'!E197)))</f>
        <v/>
      </c>
      <c r="CU203" s="330" t="str">
        <f ca="true">+IF(OFFSET('Sanitation Data'!$F$28,0,10*ROW('Sanitation Data'!F197))="","",OFFSET('Sanitation Data'!$F$28,0,10*ROW('Sanitation Data'!F197)))</f>
        <v/>
      </c>
      <c r="CV203" s="330" t="str">
        <f ca="true">+IF(OFFSET('Sanitation Data'!$F$29,0,10*ROW('Sanitation Data'!F197))="","",OFFSET('Sanitation Data'!$F$29,0,10*ROW('Sanitation Data'!F197)))</f>
        <v/>
      </c>
      <c r="CW203" s="330" t="str">
        <f ca="true">+IF(OFFSET('Sanitation Data'!$F$30,0,10*ROW('Sanitation Data'!F197))="","",OFFSET('Sanitation Data'!$F$30,0,10*ROW('Sanitation Data'!F197)))</f>
        <v/>
      </c>
      <c r="CX203" s="330" t="str">
        <f ca="true">+IF(OFFSET('Sanitation Data'!$F$31,0,10*ROW('Sanitation Data'!F197))="","",OFFSET('Sanitation Data'!$F$31,0,10*ROW('Sanitation Data'!F197)))</f>
        <v/>
      </c>
      <c r="CY203" s="330" t="str">
        <f ca="true">+IF(OFFSET('Sanitation Data'!$F$32,0,10*ROW('Sanitation Data'!F197))="","",OFFSET('Sanitation Data'!$F$32,0,10*ROW('Sanitation Data'!F197)))</f>
        <v/>
      </c>
      <c r="CZ203" s="330" t="str">
        <f ca="true">+IF(OFFSET('Sanitation Data'!$G$28,0,10*ROW('Sanitation Data'!G197))="","",OFFSET('Sanitation Data'!$G$28,0,10*ROW('Sanitation Data'!G197)))</f>
        <v/>
      </c>
      <c r="DA203" s="330" t="str">
        <f ca="true">+IF(OFFSET('Sanitation Data'!$G$29,0,10*ROW('Sanitation Data'!G197))="","",OFFSET('Sanitation Data'!$G$29,0,10*ROW('Sanitation Data'!G197)))</f>
        <v/>
      </c>
      <c r="DB203" s="330" t="str">
        <f ca="true">+IF(OFFSET('Sanitation Data'!$G$30,0,10*ROW('Sanitation Data'!G197))="","",OFFSET('Sanitation Data'!$G$30,0,10*ROW('Sanitation Data'!G197)))</f>
        <v/>
      </c>
      <c r="DC203" s="330" t="str">
        <f ca="true">+IF(OFFSET('Sanitation Data'!$G$31,0,10*ROW('Sanitation Data'!G197))="","",OFFSET('Sanitation Data'!$G$31,0,10*ROW('Sanitation Data'!G197)))</f>
        <v/>
      </c>
      <c r="DD203" s="330" t="str">
        <f ca="true">+IF(OFFSET('Sanitation Data'!$G$32,0,10*ROW('Sanitation Data'!G197))="","",OFFSET('Sanitation Data'!$G$32,0,10*ROW('Sanitation Data'!G197)))</f>
        <v/>
      </c>
      <c r="DE203" s="330" t="str">
        <f ca="true">+IF(OFFSET('Sanitation Data'!$H$28,0,10*ROW('Sanitation Data'!H197))="","",OFFSET('Sanitation Data'!$H$28,0,10*ROW('Sanitation Data'!H197)))</f>
        <v/>
      </c>
      <c r="DF203" s="330" t="str">
        <f ca="true">+IF(OFFSET('Sanitation Data'!$H$29,0,10*ROW('Sanitation Data'!H197))="","",OFFSET('Sanitation Data'!$H$29,0,10*ROW('Sanitation Data'!H197)))</f>
        <v/>
      </c>
      <c r="DG203" s="330" t="str">
        <f ca="true">+IF(OFFSET('Sanitation Data'!$H$30,0,10*ROW('Sanitation Data'!H197))="","",OFFSET('Sanitation Data'!$H$30,0,10*ROW('Sanitation Data'!H197)))</f>
        <v/>
      </c>
      <c r="DH203" s="330" t="str">
        <f ca="true">+IF(OFFSET('Sanitation Data'!$H$31,0,10*ROW('Sanitation Data'!H197))="","",OFFSET('Sanitation Data'!$H$31,0,10*ROW('Sanitation Data'!H197)))</f>
        <v/>
      </c>
      <c r="DI203" s="330" t="str">
        <f ca="true">+IF(OFFSET('Sanitation Data'!$H$32,0,10*ROW('Sanitation Data'!H197))="","",OFFSET('Sanitation Data'!$H$32,0,10*ROW('Sanitation Data'!H197)))</f>
        <v/>
      </c>
      <c r="DJ203" s="330" t="str">
        <f ca="true">+IF(OFFSET('Sanitation Data'!$I$28,0,10*ROW('Sanitation Data'!I197))="","",OFFSET('Sanitation Data'!$I$28,0,10*ROW('Sanitation Data'!I197)))</f>
        <v/>
      </c>
      <c r="DK203" s="330" t="str">
        <f ca="true">+IF(OFFSET('Sanitation Data'!$I$29,0,10*ROW('Sanitation Data'!I197))="","",OFFSET('Sanitation Data'!$I$29,0,10*ROW('Sanitation Data'!I197)))</f>
        <v/>
      </c>
      <c r="DL203" s="330" t="str">
        <f ca="true">+IF(OFFSET('Sanitation Data'!$I$30,0,10*ROW('Sanitation Data'!I197))="","",OFFSET('Sanitation Data'!$I$30,0,10*ROW('Sanitation Data'!I197)))</f>
        <v/>
      </c>
      <c r="DM203" s="330" t="str">
        <f ca="true">+IF(OFFSET('Sanitation Data'!$I$31,0,10*ROW('Sanitation Data'!I197))="","",OFFSET('Sanitation Data'!$I$31,0,10*ROW('Sanitation Data'!I197)))</f>
        <v/>
      </c>
      <c r="DN203" s="330" t="str">
        <f ca="true">+IF(OFFSET('Sanitation Data'!$I$32,0,10*ROW('Sanitation Data'!I197))="","",OFFSET('Sanitation Data'!$I$32,0,10*ROW('Sanitation Data'!I197)))</f>
        <v/>
      </c>
      <c r="DO203" s="330" t="str">
        <f ca="true">+IF(OFFSET('Hygiene Data'!$D$11,0,10*ROW('Hygiene Data'!D197))="","",OFFSET('Hygiene Data'!$D$11,0,10*ROW('Hygiene Data'!D197)))</f>
        <v/>
      </c>
      <c r="DP203" s="330" t="str">
        <f ca="true">+IF(OFFSET('Hygiene Data'!$D$12,0,10*ROW('Hygiene Data'!D197))="","",OFFSET('Hygiene Data'!$D$12,0,10*ROW('Hygiene Data'!D197)))</f>
        <v/>
      </c>
      <c r="DQ203" s="330" t="str">
        <f ca="true">+IF(OFFSET('Hygiene Data'!$D$13,0,10*ROW('Hygiene Data'!D197))="","",OFFSET('Hygiene Data'!$D$13,0,10*ROW('Hygiene Data'!D197)))</f>
        <v/>
      </c>
      <c r="DR203" s="330" t="str">
        <f ca="true">+IF(OFFSET('Hygiene Data'!$E$11,0,10*ROW('Hygiene Data'!E197))="","",OFFSET('Hygiene Data'!$E$11,0,10*ROW('Hygiene Data'!E197)))</f>
        <v/>
      </c>
      <c r="DS203" s="330" t="str">
        <f ca="true">+IF(OFFSET('Hygiene Data'!$E$12,0,10*ROW('Hygiene Data'!E197))="","",OFFSET('Hygiene Data'!$E$12,0,10*ROW('Hygiene Data'!E197)))</f>
        <v/>
      </c>
      <c r="DT203" s="330" t="str">
        <f ca="true">+IF(OFFSET('Hygiene Data'!$E$13,0,10*ROW('Hygiene Data'!E197))="","",OFFSET('Hygiene Data'!$E$13,0,10*ROW('Hygiene Data'!E197)))</f>
        <v/>
      </c>
      <c r="DU203" s="330" t="str">
        <f ca="true">+IF(OFFSET('Hygiene Data'!$F$11,0,10*ROW('Hygiene Data'!F197))="","",OFFSET('Hygiene Data'!$F$11,0,10*ROW('Hygiene Data'!F197)))</f>
        <v/>
      </c>
      <c r="DV203" s="330" t="str">
        <f ca="true">+IF(OFFSET('Hygiene Data'!$F$12,0,10*ROW('Hygiene Data'!F197))="","",OFFSET('Hygiene Data'!$F$12,0,10*ROW('Hygiene Data'!F197)))</f>
        <v/>
      </c>
      <c r="DW203" s="330" t="str">
        <f ca="true">+IF(OFFSET('Hygiene Data'!$F$13,0,10*ROW('Hygiene Data'!F197))="","",OFFSET('Hygiene Data'!$F$13,0,10*ROW('Hygiene Data'!F197)))</f>
        <v/>
      </c>
      <c r="DX203" s="330" t="str">
        <f ca="true">+IF(OFFSET('Hygiene Data'!$G$11,0,10*ROW('Hygiene Data'!G197))="","",OFFSET('Hygiene Data'!$G$11,0,10*ROW('Hygiene Data'!G197)))</f>
        <v/>
      </c>
      <c r="DY203" s="330" t="str">
        <f ca="true">+IF(OFFSET('Hygiene Data'!$G$12,0,10*ROW('Hygiene Data'!G197))="","",OFFSET('Hygiene Data'!$G$12,0,10*ROW('Hygiene Data'!G197)))</f>
        <v/>
      </c>
      <c r="DZ203" s="330" t="str">
        <f ca="true">+IF(OFFSET('Hygiene Data'!$G$13,0,10*ROW('Hygiene Data'!G197))="","",OFFSET('Hygiene Data'!$G$13,0,10*ROW('Hygiene Data'!G197)))</f>
        <v/>
      </c>
      <c r="EA203" s="330" t="str">
        <f ca="true">+IF(OFFSET('Hygiene Data'!$H$11,0,10*ROW('Hygiene Data'!H197))="","",OFFSET('Hygiene Data'!$H$11,0,10*ROW('Hygiene Data'!H197)))</f>
        <v/>
      </c>
      <c r="EB203" s="330" t="str">
        <f ca="true">+IF(OFFSET('Hygiene Data'!$H$12,0,10*ROW('Hygiene Data'!H197))="","",OFFSET('Hygiene Data'!$H$12,0,10*ROW('Hygiene Data'!H197)))</f>
        <v/>
      </c>
      <c r="EC203" s="330" t="str">
        <f ca="true">+IF(OFFSET('Hygiene Data'!$H$13,0,10*ROW('Hygiene Data'!H197))="","",OFFSET('Hygiene Data'!$H$13,0,10*ROW('Hygiene Data'!H197)))</f>
        <v/>
      </c>
      <c r="ED203" s="330" t="str">
        <f ca="true">+IF(OFFSET('Hygiene Data'!$I$11,0,10*ROW('Hygiene Data'!I197))="","",OFFSET('Hygiene Data'!$I$11,0,10*ROW('Hygiene Data'!I197)))</f>
        <v/>
      </c>
      <c r="EE203" s="330" t="str">
        <f ca="true">+IF(OFFSET('Hygiene Data'!$I$12,0,10*ROW('Hygiene Data'!I197))="","",OFFSET('Hygiene Data'!$I$12,0,10*ROW('Hygiene Data'!I197)))</f>
        <v/>
      </c>
      <c r="EF203" s="33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90"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30"/>
      <c r="BS204" s="330" t="str">
        <f ca="true">+IF(OFFSET('Water Data'!$D$27,0,10*ROW('Water Data'!D198))="","",OFFSET('Water Data'!$D$27,0,10*ROW('Water Data'!D198)))</f>
        <v/>
      </c>
      <c r="BT204" s="330" t="str">
        <f ca="true">+IF(OFFSET('Water Data'!$D$28,0,10*ROW('Water Data'!D198))="","",OFFSET('Water Data'!$D$28,0,10*ROW('Water Data'!D198)))</f>
        <v/>
      </c>
      <c r="BU204" s="330" t="str">
        <f ca="true">+IF(OFFSET('Water Data'!$D$29,0,10*ROW('Water Data'!D198))="","",OFFSET('Water Data'!$D$29,0,10*ROW('Water Data'!D198)))</f>
        <v/>
      </c>
      <c r="BV204" s="330" t="str">
        <f ca="true">+IF(OFFSET('Water Data'!$E$27,0,10*ROW('Water Data'!E198))="","",OFFSET('Water Data'!$E$27,0,10*ROW('Water Data'!E198)))</f>
        <v/>
      </c>
      <c r="BW204" s="330" t="str">
        <f ca="true">+IF(OFFSET('Water Data'!$E$28,0,10*ROW('Water Data'!E198))="","",OFFSET('Water Data'!$E$28,0,10*ROW('Water Data'!E198)))</f>
        <v/>
      </c>
      <c r="BX204" s="330" t="str">
        <f ca="true">+IF(OFFSET('Water Data'!$E$29,0,10*ROW('Water Data'!E198))="","",OFFSET('Water Data'!$E$29,0,10*ROW('Water Data'!E198)))</f>
        <v/>
      </c>
      <c r="BY204" s="330" t="str">
        <f ca="true">+IF(OFFSET('Water Data'!$F$27,0,10*ROW('Water Data'!F198))="","",OFFSET('Water Data'!$F$27,0,10*ROW('Water Data'!F198)))</f>
        <v/>
      </c>
      <c r="BZ204" s="330" t="str">
        <f ca="true">+IF(OFFSET('Water Data'!$F$28,0,10*ROW('Water Data'!F198))="","",OFFSET('Water Data'!$F$28,0,10*ROW('Water Data'!F198)))</f>
        <v/>
      </c>
      <c r="CA204" s="330" t="str">
        <f ca="true">+IF(OFFSET('Water Data'!$F$29,0,10*ROW('Water Data'!F198))="","",OFFSET('Water Data'!$F$29,0,10*ROW('Water Data'!F198)))</f>
        <v/>
      </c>
      <c r="CB204" s="330" t="str">
        <f ca="true">+IF(OFFSET('Water Data'!$G$27,0,10*ROW('Water Data'!G198))="","",OFFSET('Water Data'!$G$27,0,10*ROW('Water Data'!G198)))</f>
        <v/>
      </c>
      <c r="CC204" s="330" t="str">
        <f ca="true">+IF(OFFSET('Water Data'!$G$28,0,10*ROW('Water Data'!G198))="","",OFFSET('Water Data'!$G$28,0,10*ROW('Water Data'!G198)))</f>
        <v/>
      </c>
      <c r="CD204" s="330" t="str">
        <f ca="true">+IF(OFFSET('Water Data'!$G$29,0,10*ROW('Water Data'!G198))="","",OFFSET('Water Data'!$G$29,0,10*ROW('Water Data'!G198)))</f>
        <v/>
      </c>
      <c r="CE204" s="330" t="str">
        <f ca="true">+IF(OFFSET('Water Data'!$H$27,0,10*ROW('Water Data'!H198))="","",OFFSET('Water Data'!$H$27,0,10*ROW('Water Data'!H198)))</f>
        <v/>
      </c>
      <c r="CF204" s="330" t="str">
        <f ca="true">+IF(OFFSET('Water Data'!$H$28,0,10*ROW('Water Data'!H198))="","",OFFSET('Water Data'!$H$28,0,10*ROW('Water Data'!H198)))</f>
        <v/>
      </c>
      <c r="CG204" s="330" t="str">
        <f ca="true">+IF(OFFSET('Water Data'!$H$29,0,10*ROW('Water Data'!H198))="","",OFFSET('Water Data'!$H$29,0,10*ROW('Water Data'!H198)))</f>
        <v/>
      </c>
      <c r="CH204" s="330" t="str">
        <f ca="true">+IF(OFFSET('Water Data'!$I$27,0,10*ROW('Water Data'!I198))="","",OFFSET('Water Data'!$I$27,0,10*ROW('Water Data'!I198)))</f>
        <v/>
      </c>
      <c r="CI204" s="330" t="str">
        <f ca="true">+IF(OFFSET('Water Data'!$I$28,0,10*ROW('Water Data'!I198))="","",OFFSET('Water Data'!$I$28,0,10*ROW('Water Data'!I198)))</f>
        <v/>
      </c>
      <c r="CJ204" s="330" t="str">
        <f ca="true">+IF(OFFSET('Water Data'!$I$29,0,10*ROW('Water Data'!I198))="","",OFFSET('Water Data'!$I$29,0,10*ROW('Water Data'!I198)))</f>
        <v/>
      </c>
      <c r="CK204" s="330" t="str">
        <f ca="true">+IF(OFFSET('Sanitation Data'!$D$28,0,10*ROW('Sanitation Data'!D198))="","",OFFSET('Sanitation Data'!$D$28,0,10*ROW('Sanitation Data'!D198)))</f>
        <v/>
      </c>
      <c r="CL204" s="330" t="str">
        <f ca="true">+IF(OFFSET('Sanitation Data'!$D$29,0,10*ROW('Sanitation Data'!D198))="","",OFFSET('Sanitation Data'!$D$29,0,10*ROW('Sanitation Data'!D198)))</f>
        <v/>
      </c>
      <c r="CM204" s="330" t="str">
        <f ca="true">+IF(OFFSET('Sanitation Data'!$D$30,0,10*ROW('Sanitation Data'!D198))="","",OFFSET('Sanitation Data'!$D$30,0,10*ROW('Sanitation Data'!D198)))</f>
        <v/>
      </c>
      <c r="CN204" s="330" t="str">
        <f ca="true">+IF(OFFSET('Sanitation Data'!$D$31,0,10*ROW('Sanitation Data'!D198))="","",OFFSET('Sanitation Data'!$D$31,0,10*ROW('Sanitation Data'!D198)))</f>
        <v/>
      </c>
      <c r="CO204" s="330" t="str">
        <f ca="true">+IF(OFFSET('Sanitation Data'!$D$32,0,10*ROW('Sanitation Data'!D198))="","",OFFSET('Sanitation Data'!$D$32,0,10*ROW('Sanitation Data'!D198)))</f>
        <v/>
      </c>
      <c r="CP204" s="330" t="str">
        <f ca="true">+IF(OFFSET('Sanitation Data'!$E$28,0,10*ROW('Sanitation Data'!E198))="","",OFFSET('Sanitation Data'!$E$28,0,10*ROW('Sanitation Data'!E198)))</f>
        <v/>
      </c>
      <c r="CQ204" s="330" t="str">
        <f ca="true">+IF(OFFSET('Sanitation Data'!$E$29,0,10*ROW('Sanitation Data'!E198))="","",OFFSET('Sanitation Data'!$E$29,0,10*ROW('Sanitation Data'!E198)))</f>
        <v/>
      </c>
      <c r="CR204" s="330" t="str">
        <f ca="true">+IF(OFFSET('Sanitation Data'!$E$30,0,10*ROW('Sanitation Data'!E198))="","",OFFSET('Sanitation Data'!$E$30,0,10*ROW('Sanitation Data'!E198)))</f>
        <v/>
      </c>
      <c r="CS204" s="330" t="str">
        <f ca="true">+IF(OFFSET('Sanitation Data'!$E$31,0,10*ROW('Sanitation Data'!E198))="","",OFFSET('Sanitation Data'!$E$31,0,10*ROW('Sanitation Data'!E198)))</f>
        <v/>
      </c>
      <c r="CT204" s="330" t="str">
        <f ca="true">+IF(OFFSET('Sanitation Data'!$E$32,0,10*ROW('Sanitation Data'!E198))="","",OFFSET('Sanitation Data'!$E$32,0,10*ROW('Sanitation Data'!E198)))</f>
        <v/>
      </c>
      <c r="CU204" s="330" t="str">
        <f ca="true">+IF(OFFSET('Sanitation Data'!$F$28,0,10*ROW('Sanitation Data'!F198))="","",OFFSET('Sanitation Data'!$F$28,0,10*ROW('Sanitation Data'!F198)))</f>
        <v/>
      </c>
      <c r="CV204" s="330" t="str">
        <f ca="true">+IF(OFFSET('Sanitation Data'!$F$29,0,10*ROW('Sanitation Data'!F198))="","",OFFSET('Sanitation Data'!$F$29,0,10*ROW('Sanitation Data'!F198)))</f>
        <v/>
      </c>
      <c r="CW204" s="330" t="str">
        <f ca="true">+IF(OFFSET('Sanitation Data'!$F$30,0,10*ROW('Sanitation Data'!F198))="","",OFFSET('Sanitation Data'!$F$30,0,10*ROW('Sanitation Data'!F198)))</f>
        <v/>
      </c>
      <c r="CX204" s="330" t="str">
        <f ca="true">+IF(OFFSET('Sanitation Data'!$F$31,0,10*ROW('Sanitation Data'!F198))="","",OFFSET('Sanitation Data'!$F$31,0,10*ROW('Sanitation Data'!F198)))</f>
        <v/>
      </c>
      <c r="CY204" s="330" t="str">
        <f ca="true">+IF(OFFSET('Sanitation Data'!$F$32,0,10*ROW('Sanitation Data'!F198))="","",OFFSET('Sanitation Data'!$F$32,0,10*ROW('Sanitation Data'!F198)))</f>
        <v/>
      </c>
      <c r="CZ204" s="330" t="str">
        <f ca="true">+IF(OFFSET('Sanitation Data'!$G$28,0,10*ROW('Sanitation Data'!G198))="","",OFFSET('Sanitation Data'!$G$28,0,10*ROW('Sanitation Data'!G198)))</f>
        <v/>
      </c>
      <c r="DA204" s="330" t="str">
        <f ca="true">+IF(OFFSET('Sanitation Data'!$G$29,0,10*ROW('Sanitation Data'!G198))="","",OFFSET('Sanitation Data'!$G$29,0,10*ROW('Sanitation Data'!G198)))</f>
        <v/>
      </c>
      <c r="DB204" s="330" t="str">
        <f ca="true">+IF(OFFSET('Sanitation Data'!$G$30,0,10*ROW('Sanitation Data'!G198))="","",OFFSET('Sanitation Data'!$G$30,0,10*ROW('Sanitation Data'!G198)))</f>
        <v/>
      </c>
      <c r="DC204" s="330" t="str">
        <f ca="true">+IF(OFFSET('Sanitation Data'!$G$31,0,10*ROW('Sanitation Data'!G198))="","",OFFSET('Sanitation Data'!$G$31,0,10*ROW('Sanitation Data'!G198)))</f>
        <v/>
      </c>
      <c r="DD204" s="330" t="str">
        <f ca="true">+IF(OFFSET('Sanitation Data'!$G$32,0,10*ROW('Sanitation Data'!G198))="","",OFFSET('Sanitation Data'!$G$32,0,10*ROW('Sanitation Data'!G198)))</f>
        <v/>
      </c>
      <c r="DE204" s="330" t="str">
        <f ca="true">+IF(OFFSET('Sanitation Data'!$H$28,0,10*ROW('Sanitation Data'!H198))="","",OFFSET('Sanitation Data'!$H$28,0,10*ROW('Sanitation Data'!H198)))</f>
        <v/>
      </c>
      <c r="DF204" s="330" t="str">
        <f ca="true">+IF(OFFSET('Sanitation Data'!$H$29,0,10*ROW('Sanitation Data'!H198))="","",OFFSET('Sanitation Data'!$H$29,0,10*ROW('Sanitation Data'!H198)))</f>
        <v/>
      </c>
      <c r="DG204" s="330" t="str">
        <f ca="true">+IF(OFFSET('Sanitation Data'!$H$30,0,10*ROW('Sanitation Data'!H198))="","",OFFSET('Sanitation Data'!$H$30,0,10*ROW('Sanitation Data'!H198)))</f>
        <v/>
      </c>
      <c r="DH204" s="330" t="str">
        <f ca="true">+IF(OFFSET('Sanitation Data'!$H$31,0,10*ROW('Sanitation Data'!H198))="","",OFFSET('Sanitation Data'!$H$31,0,10*ROW('Sanitation Data'!H198)))</f>
        <v/>
      </c>
      <c r="DI204" s="330" t="str">
        <f ca="true">+IF(OFFSET('Sanitation Data'!$H$32,0,10*ROW('Sanitation Data'!H198))="","",OFFSET('Sanitation Data'!$H$32,0,10*ROW('Sanitation Data'!H198)))</f>
        <v/>
      </c>
      <c r="DJ204" s="330" t="str">
        <f ca="true">+IF(OFFSET('Sanitation Data'!$I$28,0,10*ROW('Sanitation Data'!I198))="","",OFFSET('Sanitation Data'!$I$28,0,10*ROW('Sanitation Data'!I198)))</f>
        <v/>
      </c>
      <c r="DK204" s="330" t="str">
        <f ca="true">+IF(OFFSET('Sanitation Data'!$I$29,0,10*ROW('Sanitation Data'!I198))="","",OFFSET('Sanitation Data'!$I$29,0,10*ROW('Sanitation Data'!I198)))</f>
        <v/>
      </c>
      <c r="DL204" s="330" t="str">
        <f ca="true">+IF(OFFSET('Sanitation Data'!$I$30,0,10*ROW('Sanitation Data'!I198))="","",OFFSET('Sanitation Data'!$I$30,0,10*ROW('Sanitation Data'!I198)))</f>
        <v/>
      </c>
      <c r="DM204" s="330" t="str">
        <f ca="true">+IF(OFFSET('Sanitation Data'!$I$31,0,10*ROW('Sanitation Data'!I198))="","",OFFSET('Sanitation Data'!$I$31,0,10*ROW('Sanitation Data'!I198)))</f>
        <v/>
      </c>
      <c r="DN204" s="330" t="str">
        <f ca="true">+IF(OFFSET('Sanitation Data'!$I$32,0,10*ROW('Sanitation Data'!I198))="","",OFFSET('Sanitation Data'!$I$32,0,10*ROW('Sanitation Data'!I198)))</f>
        <v/>
      </c>
      <c r="DO204" s="330" t="str">
        <f ca="true">+IF(OFFSET('Hygiene Data'!$D$11,0,10*ROW('Hygiene Data'!D198))="","",OFFSET('Hygiene Data'!$D$11,0,10*ROW('Hygiene Data'!D198)))</f>
        <v/>
      </c>
      <c r="DP204" s="330" t="str">
        <f ca="true">+IF(OFFSET('Hygiene Data'!$D$12,0,10*ROW('Hygiene Data'!D198))="","",OFFSET('Hygiene Data'!$D$12,0,10*ROW('Hygiene Data'!D198)))</f>
        <v/>
      </c>
      <c r="DQ204" s="330" t="str">
        <f ca="true">+IF(OFFSET('Hygiene Data'!$D$13,0,10*ROW('Hygiene Data'!D198))="","",OFFSET('Hygiene Data'!$D$13,0,10*ROW('Hygiene Data'!D198)))</f>
        <v/>
      </c>
      <c r="DR204" s="330" t="str">
        <f ca="true">+IF(OFFSET('Hygiene Data'!$E$11,0,10*ROW('Hygiene Data'!E198))="","",OFFSET('Hygiene Data'!$E$11,0,10*ROW('Hygiene Data'!E198)))</f>
        <v/>
      </c>
      <c r="DS204" s="330" t="str">
        <f ca="true">+IF(OFFSET('Hygiene Data'!$E$12,0,10*ROW('Hygiene Data'!E198))="","",OFFSET('Hygiene Data'!$E$12,0,10*ROW('Hygiene Data'!E198)))</f>
        <v/>
      </c>
      <c r="DT204" s="330" t="str">
        <f ca="true">+IF(OFFSET('Hygiene Data'!$E$13,0,10*ROW('Hygiene Data'!E198))="","",OFFSET('Hygiene Data'!$E$13,0,10*ROW('Hygiene Data'!E198)))</f>
        <v/>
      </c>
      <c r="DU204" s="330" t="str">
        <f ca="true">+IF(OFFSET('Hygiene Data'!$F$11,0,10*ROW('Hygiene Data'!F198))="","",OFFSET('Hygiene Data'!$F$11,0,10*ROW('Hygiene Data'!F198)))</f>
        <v/>
      </c>
      <c r="DV204" s="330" t="str">
        <f ca="true">+IF(OFFSET('Hygiene Data'!$F$12,0,10*ROW('Hygiene Data'!F198))="","",OFFSET('Hygiene Data'!$F$12,0,10*ROW('Hygiene Data'!F198)))</f>
        <v/>
      </c>
      <c r="DW204" s="330" t="str">
        <f ca="true">+IF(OFFSET('Hygiene Data'!$F$13,0,10*ROW('Hygiene Data'!F198))="","",OFFSET('Hygiene Data'!$F$13,0,10*ROW('Hygiene Data'!F198)))</f>
        <v/>
      </c>
      <c r="DX204" s="330" t="str">
        <f ca="true">+IF(OFFSET('Hygiene Data'!$G$11,0,10*ROW('Hygiene Data'!G198))="","",OFFSET('Hygiene Data'!$G$11,0,10*ROW('Hygiene Data'!G198)))</f>
        <v/>
      </c>
      <c r="DY204" s="330" t="str">
        <f ca="true">+IF(OFFSET('Hygiene Data'!$G$12,0,10*ROW('Hygiene Data'!G198))="","",OFFSET('Hygiene Data'!$G$12,0,10*ROW('Hygiene Data'!G198)))</f>
        <v/>
      </c>
      <c r="DZ204" s="330" t="str">
        <f ca="true">+IF(OFFSET('Hygiene Data'!$G$13,0,10*ROW('Hygiene Data'!G198))="","",OFFSET('Hygiene Data'!$G$13,0,10*ROW('Hygiene Data'!G198)))</f>
        <v/>
      </c>
      <c r="EA204" s="330" t="str">
        <f ca="true">+IF(OFFSET('Hygiene Data'!$H$11,0,10*ROW('Hygiene Data'!H198))="","",OFFSET('Hygiene Data'!$H$11,0,10*ROW('Hygiene Data'!H198)))</f>
        <v/>
      </c>
      <c r="EB204" s="330" t="str">
        <f ca="true">+IF(OFFSET('Hygiene Data'!$H$12,0,10*ROW('Hygiene Data'!H198))="","",OFFSET('Hygiene Data'!$H$12,0,10*ROW('Hygiene Data'!H198)))</f>
        <v/>
      </c>
      <c r="EC204" s="330" t="str">
        <f ca="true">+IF(OFFSET('Hygiene Data'!$H$13,0,10*ROW('Hygiene Data'!H198))="","",OFFSET('Hygiene Data'!$H$13,0,10*ROW('Hygiene Data'!H198)))</f>
        <v/>
      </c>
      <c r="ED204" s="330" t="str">
        <f ca="true">+IF(OFFSET('Hygiene Data'!$I$11,0,10*ROW('Hygiene Data'!I198))="","",OFFSET('Hygiene Data'!$I$11,0,10*ROW('Hygiene Data'!I198)))</f>
        <v/>
      </c>
      <c r="EE204" s="330" t="str">
        <f ca="true">+IF(OFFSET('Hygiene Data'!$I$12,0,10*ROW('Hygiene Data'!I198))="","",OFFSET('Hygiene Data'!$I$12,0,10*ROW('Hygiene Data'!I198)))</f>
        <v/>
      </c>
      <c r="EF204" s="33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90"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30"/>
      <c r="BS205" s="330" t="str">
        <f ca="true">+IF(OFFSET('Water Data'!$D$27,0,10*ROW('Water Data'!D199))="","",OFFSET('Water Data'!$D$27,0,10*ROW('Water Data'!D199)))</f>
        <v/>
      </c>
      <c r="BT205" s="330" t="str">
        <f ca="true">+IF(OFFSET('Water Data'!$D$28,0,10*ROW('Water Data'!D199))="","",OFFSET('Water Data'!$D$28,0,10*ROW('Water Data'!D199)))</f>
        <v/>
      </c>
      <c r="BU205" s="330" t="str">
        <f ca="true">+IF(OFFSET('Water Data'!$D$29,0,10*ROW('Water Data'!D199))="","",OFFSET('Water Data'!$D$29,0,10*ROW('Water Data'!D199)))</f>
        <v/>
      </c>
      <c r="BV205" s="330" t="str">
        <f ca="true">+IF(OFFSET('Water Data'!$E$27,0,10*ROW('Water Data'!E199))="","",OFFSET('Water Data'!$E$27,0,10*ROW('Water Data'!E199)))</f>
        <v/>
      </c>
      <c r="BW205" s="330" t="str">
        <f ca="true">+IF(OFFSET('Water Data'!$E$28,0,10*ROW('Water Data'!E199))="","",OFFSET('Water Data'!$E$28,0,10*ROW('Water Data'!E199)))</f>
        <v/>
      </c>
      <c r="BX205" s="330" t="str">
        <f ca="true">+IF(OFFSET('Water Data'!$E$29,0,10*ROW('Water Data'!E199))="","",OFFSET('Water Data'!$E$29,0,10*ROW('Water Data'!E199)))</f>
        <v/>
      </c>
      <c r="BY205" s="330" t="str">
        <f ca="true">+IF(OFFSET('Water Data'!$F$27,0,10*ROW('Water Data'!F199))="","",OFFSET('Water Data'!$F$27,0,10*ROW('Water Data'!F199)))</f>
        <v/>
      </c>
      <c r="BZ205" s="330" t="str">
        <f ca="true">+IF(OFFSET('Water Data'!$F$28,0,10*ROW('Water Data'!F199))="","",OFFSET('Water Data'!$F$28,0,10*ROW('Water Data'!F199)))</f>
        <v/>
      </c>
      <c r="CA205" s="330" t="str">
        <f ca="true">+IF(OFFSET('Water Data'!$F$29,0,10*ROW('Water Data'!F199))="","",OFFSET('Water Data'!$F$29,0,10*ROW('Water Data'!F199)))</f>
        <v/>
      </c>
      <c r="CB205" s="330" t="str">
        <f ca="true">+IF(OFFSET('Water Data'!$G$27,0,10*ROW('Water Data'!G199))="","",OFFSET('Water Data'!$G$27,0,10*ROW('Water Data'!G199)))</f>
        <v/>
      </c>
      <c r="CC205" s="330" t="str">
        <f ca="true">+IF(OFFSET('Water Data'!$G$28,0,10*ROW('Water Data'!G199))="","",OFFSET('Water Data'!$G$28,0,10*ROW('Water Data'!G199)))</f>
        <v/>
      </c>
      <c r="CD205" s="330" t="str">
        <f ca="true">+IF(OFFSET('Water Data'!$G$29,0,10*ROW('Water Data'!G199))="","",OFFSET('Water Data'!$G$29,0,10*ROW('Water Data'!G199)))</f>
        <v/>
      </c>
      <c r="CE205" s="330" t="str">
        <f ca="true">+IF(OFFSET('Water Data'!$H$27,0,10*ROW('Water Data'!H199))="","",OFFSET('Water Data'!$H$27,0,10*ROW('Water Data'!H199)))</f>
        <v/>
      </c>
      <c r="CF205" s="330" t="str">
        <f ca="true">+IF(OFFSET('Water Data'!$H$28,0,10*ROW('Water Data'!H199))="","",OFFSET('Water Data'!$H$28,0,10*ROW('Water Data'!H199)))</f>
        <v/>
      </c>
      <c r="CG205" s="330" t="str">
        <f ca="true">+IF(OFFSET('Water Data'!$H$29,0,10*ROW('Water Data'!H199))="","",OFFSET('Water Data'!$H$29,0,10*ROW('Water Data'!H199)))</f>
        <v/>
      </c>
      <c r="CH205" s="330" t="str">
        <f ca="true">+IF(OFFSET('Water Data'!$I$27,0,10*ROW('Water Data'!I199))="","",OFFSET('Water Data'!$I$27,0,10*ROW('Water Data'!I199)))</f>
        <v/>
      </c>
      <c r="CI205" s="330" t="str">
        <f ca="true">+IF(OFFSET('Water Data'!$I$28,0,10*ROW('Water Data'!I199))="","",OFFSET('Water Data'!$I$28,0,10*ROW('Water Data'!I199)))</f>
        <v/>
      </c>
      <c r="CJ205" s="330" t="str">
        <f ca="true">+IF(OFFSET('Water Data'!$I$29,0,10*ROW('Water Data'!I199))="","",OFFSET('Water Data'!$I$29,0,10*ROW('Water Data'!I199)))</f>
        <v/>
      </c>
      <c r="CK205" s="330" t="str">
        <f ca="true">+IF(OFFSET('Sanitation Data'!$D$28,0,10*ROW('Sanitation Data'!D199))="","",OFFSET('Sanitation Data'!$D$28,0,10*ROW('Sanitation Data'!D199)))</f>
        <v/>
      </c>
      <c r="CL205" s="330" t="str">
        <f ca="true">+IF(OFFSET('Sanitation Data'!$D$29,0,10*ROW('Sanitation Data'!D199))="","",OFFSET('Sanitation Data'!$D$29,0,10*ROW('Sanitation Data'!D199)))</f>
        <v/>
      </c>
      <c r="CM205" s="330" t="str">
        <f ca="true">+IF(OFFSET('Sanitation Data'!$D$30,0,10*ROW('Sanitation Data'!D199))="","",OFFSET('Sanitation Data'!$D$30,0,10*ROW('Sanitation Data'!D199)))</f>
        <v/>
      </c>
      <c r="CN205" s="330" t="str">
        <f ca="true">+IF(OFFSET('Sanitation Data'!$D$31,0,10*ROW('Sanitation Data'!D199))="","",OFFSET('Sanitation Data'!$D$31,0,10*ROW('Sanitation Data'!D199)))</f>
        <v/>
      </c>
      <c r="CO205" s="330" t="str">
        <f ca="true">+IF(OFFSET('Sanitation Data'!$D$32,0,10*ROW('Sanitation Data'!D199))="","",OFFSET('Sanitation Data'!$D$32,0,10*ROW('Sanitation Data'!D199)))</f>
        <v/>
      </c>
      <c r="CP205" s="330" t="str">
        <f ca="true">+IF(OFFSET('Sanitation Data'!$E$28,0,10*ROW('Sanitation Data'!E199))="","",OFFSET('Sanitation Data'!$E$28,0,10*ROW('Sanitation Data'!E199)))</f>
        <v/>
      </c>
      <c r="CQ205" s="330" t="str">
        <f ca="true">+IF(OFFSET('Sanitation Data'!$E$29,0,10*ROW('Sanitation Data'!E199))="","",OFFSET('Sanitation Data'!$E$29,0,10*ROW('Sanitation Data'!E199)))</f>
        <v/>
      </c>
      <c r="CR205" s="330" t="str">
        <f ca="true">+IF(OFFSET('Sanitation Data'!$E$30,0,10*ROW('Sanitation Data'!E199))="","",OFFSET('Sanitation Data'!$E$30,0,10*ROW('Sanitation Data'!E199)))</f>
        <v/>
      </c>
      <c r="CS205" s="330" t="str">
        <f ca="true">+IF(OFFSET('Sanitation Data'!$E$31,0,10*ROW('Sanitation Data'!E199))="","",OFFSET('Sanitation Data'!$E$31,0,10*ROW('Sanitation Data'!E199)))</f>
        <v/>
      </c>
      <c r="CT205" s="330" t="str">
        <f ca="true">+IF(OFFSET('Sanitation Data'!$E$32,0,10*ROW('Sanitation Data'!E199))="","",OFFSET('Sanitation Data'!$E$32,0,10*ROW('Sanitation Data'!E199)))</f>
        <v/>
      </c>
      <c r="CU205" s="330" t="str">
        <f ca="true">+IF(OFFSET('Sanitation Data'!$F$28,0,10*ROW('Sanitation Data'!F199))="","",OFFSET('Sanitation Data'!$F$28,0,10*ROW('Sanitation Data'!F199)))</f>
        <v/>
      </c>
      <c r="CV205" s="330" t="str">
        <f ca="true">+IF(OFFSET('Sanitation Data'!$F$29,0,10*ROW('Sanitation Data'!F199))="","",OFFSET('Sanitation Data'!$F$29,0,10*ROW('Sanitation Data'!F199)))</f>
        <v/>
      </c>
      <c r="CW205" s="330" t="str">
        <f ca="true">+IF(OFFSET('Sanitation Data'!$F$30,0,10*ROW('Sanitation Data'!F199))="","",OFFSET('Sanitation Data'!$F$30,0,10*ROW('Sanitation Data'!F199)))</f>
        <v/>
      </c>
      <c r="CX205" s="330" t="str">
        <f ca="true">+IF(OFFSET('Sanitation Data'!$F$31,0,10*ROW('Sanitation Data'!F199))="","",OFFSET('Sanitation Data'!$F$31,0,10*ROW('Sanitation Data'!F199)))</f>
        <v/>
      </c>
      <c r="CY205" s="330" t="str">
        <f ca="true">+IF(OFFSET('Sanitation Data'!$F$32,0,10*ROW('Sanitation Data'!F199))="","",OFFSET('Sanitation Data'!$F$32,0,10*ROW('Sanitation Data'!F199)))</f>
        <v/>
      </c>
      <c r="CZ205" s="330" t="str">
        <f ca="true">+IF(OFFSET('Sanitation Data'!$G$28,0,10*ROW('Sanitation Data'!G199))="","",OFFSET('Sanitation Data'!$G$28,0,10*ROW('Sanitation Data'!G199)))</f>
        <v/>
      </c>
      <c r="DA205" s="330" t="str">
        <f ca="true">+IF(OFFSET('Sanitation Data'!$G$29,0,10*ROW('Sanitation Data'!G199))="","",OFFSET('Sanitation Data'!$G$29,0,10*ROW('Sanitation Data'!G199)))</f>
        <v/>
      </c>
      <c r="DB205" s="330" t="str">
        <f ca="true">+IF(OFFSET('Sanitation Data'!$G$30,0,10*ROW('Sanitation Data'!G199))="","",OFFSET('Sanitation Data'!$G$30,0,10*ROW('Sanitation Data'!G199)))</f>
        <v/>
      </c>
      <c r="DC205" s="330" t="str">
        <f ca="true">+IF(OFFSET('Sanitation Data'!$G$31,0,10*ROW('Sanitation Data'!G199))="","",OFFSET('Sanitation Data'!$G$31,0,10*ROW('Sanitation Data'!G199)))</f>
        <v/>
      </c>
      <c r="DD205" s="330" t="str">
        <f ca="true">+IF(OFFSET('Sanitation Data'!$G$32,0,10*ROW('Sanitation Data'!G199))="","",OFFSET('Sanitation Data'!$G$32,0,10*ROW('Sanitation Data'!G199)))</f>
        <v/>
      </c>
      <c r="DE205" s="330" t="str">
        <f ca="true">+IF(OFFSET('Sanitation Data'!$H$28,0,10*ROW('Sanitation Data'!H199))="","",OFFSET('Sanitation Data'!$H$28,0,10*ROW('Sanitation Data'!H199)))</f>
        <v/>
      </c>
      <c r="DF205" s="330" t="str">
        <f ca="true">+IF(OFFSET('Sanitation Data'!$H$29,0,10*ROW('Sanitation Data'!H199))="","",OFFSET('Sanitation Data'!$H$29,0,10*ROW('Sanitation Data'!H199)))</f>
        <v/>
      </c>
      <c r="DG205" s="330" t="str">
        <f ca="true">+IF(OFFSET('Sanitation Data'!$H$30,0,10*ROW('Sanitation Data'!H199))="","",OFFSET('Sanitation Data'!$H$30,0,10*ROW('Sanitation Data'!H199)))</f>
        <v/>
      </c>
      <c r="DH205" s="330" t="str">
        <f ca="true">+IF(OFFSET('Sanitation Data'!$H$31,0,10*ROW('Sanitation Data'!H199))="","",OFFSET('Sanitation Data'!$H$31,0,10*ROW('Sanitation Data'!H199)))</f>
        <v/>
      </c>
      <c r="DI205" s="330" t="str">
        <f ca="true">+IF(OFFSET('Sanitation Data'!$H$32,0,10*ROW('Sanitation Data'!H199))="","",OFFSET('Sanitation Data'!$H$32,0,10*ROW('Sanitation Data'!H199)))</f>
        <v/>
      </c>
      <c r="DJ205" s="330" t="str">
        <f ca="true">+IF(OFFSET('Sanitation Data'!$I$28,0,10*ROW('Sanitation Data'!I199))="","",OFFSET('Sanitation Data'!$I$28,0,10*ROW('Sanitation Data'!I199)))</f>
        <v/>
      </c>
      <c r="DK205" s="330" t="str">
        <f ca="true">+IF(OFFSET('Sanitation Data'!$I$29,0,10*ROW('Sanitation Data'!I199))="","",OFFSET('Sanitation Data'!$I$29,0,10*ROW('Sanitation Data'!I199)))</f>
        <v/>
      </c>
      <c r="DL205" s="330" t="str">
        <f ca="true">+IF(OFFSET('Sanitation Data'!$I$30,0,10*ROW('Sanitation Data'!I199))="","",OFFSET('Sanitation Data'!$I$30,0,10*ROW('Sanitation Data'!I199)))</f>
        <v/>
      </c>
      <c r="DM205" s="330" t="str">
        <f ca="true">+IF(OFFSET('Sanitation Data'!$I$31,0,10*ROW('Sanitation Data'!I199))="","",OFFSET('Sanitation Data'!$I$31,0,10*ROW('Sanitation Data'!I199)))</f>
        <v/>
      </c>
      <c r="DN205" s="330" t="str">
        <f ca="true">+IF(OFFSET('Sanitation Data'!$I$32,0,10*ROW('Sanitation Data'!I199))="","",OFFSET('Sanitation Data'!$I$32,0,10*ROW('Sanitation Data'!I199)))</f>
        <v/>
      </c>
      <c r="DO205" s="330" t="str">
        <f ca="true">+IF(OFFSET('Hygiene Data'!$D$11,0,10*ROW('Hygiene Data'!D199))="","",OFFSET('Hygiene Data'!$D$11,0,10*ROW('Hygiene Data'!D199)))</f>
        <v/>
      </c>
      <c r="DP205" s="330" t="str">
        <f ca="true">+IF(OFFSET('Hygiene Data'!$D$12,0,10*ROW('Hygiene Data'!D199))="","",OFFSET('Hygiene Data'!$D$12,0,10*ROW('Hygiene Data'!D199)))</f>
        <v/>
      </c>
      <c r="DQ205" s="330" t="str">
        <f ca="true">+IF(OFFSET('Hygiene Data'!$D$13,0,10*ROW('Hygiene Data'!D199))="","",OFFSET('Hygiene Data'!$D$13,0,10*ROW('Hygiene Data'!D199)))</f>
        <v/>
      </c>
      <c r="DR205" s="330" t="str">
        <f ca="true">+IF(OFFSET('Hygiene Data'!$E$11,0,10*ROW('Hygiene Data'!E199))="","",OFFSET('Hygiene Data'!$E$11,0,10*ROW('Hygiene Data'!E199)))</f>
        <v/>
      </c>
      <c r="DS205" s="330" t="str">
        <f ca="true">+IF(OFFSET('Hygiene Data'!$E$12,0,10*ROW('Hygiene Data'!E199))="","",OFFSET('Hygiene Data'!$E$12,0,10*ROW('Hygiene Data'!E199)))</f>
        <v/>
      </c>
      <c r="DT205" s="330" t="str">
        <f ca="true">+IF(OFFSET('Hygiene Data'!$E$13,0,10*ROW('Hygiene Data'!E199))="","",OFFSET('Hygiene Data'!$E$13,0,10*ROW('Hygiene Data'!E199)))</f>
        <v/>
      </c>
      <c r="DU205" s="330" t="str">
        <f ca="true">+IF(OFFSET('Hygiene Data'!$F$11,0,10*ROW('Hygiene Data'!F199))="","",OFFSET('Hygiene Data'!$F$11,0,10*ROW('Hygiene Data'!F199)))</f>
        <v/>
      </c>
      <c r="DV205" s="330" t="str">
        <f ca="true">+IF(OFFSET('Hygiene Data'!$F$12,0,10*ROW('Hygiene Data'!F199))="","",OFFSET('Hygiene Data'!$F$12,0,10*ROW('Hygiene Data'!F199)))</f>
        <v/>
      </c>
      <c r="DW205" s="330" t="str">
        <f ca="true">+IF(OFFSET('Hygiene Data'!$F$13,0,10*ROW('Hygiene Data'!F199))="","",OFFSET('Hygiene Data'!$F$13,0,10*ROW('Hygiene Data'!F199)))</f>
        <v/>
      </c>
      <c r="DX205" s="330" t="str">
        <f ca="true">+IF(OFFSET('Hygiene Data'!$G$11,0,10*ROW('Hygiene Data'!G199))="","",OFFSET('Hygiene Data'!$G$11,0,10*ROW('Hygiene Data'!G199)))</f>
        <v/>
      </c>
      <c r="DY205" s="330" t="str">
        <f ca="true">+IF(OFFSET('Hygiene Data'!$G$12,0,10*ROW('Hygiene Data'!G199))="","",OFFSET('Hygiene Data'!$G$12,0,10*ROW('Hygiene Data'!G199)))</f>
        <v/>
      </c>
      <c r="DZ205" s="330" t="str">
        <f ca="true">+IF(OFFSET('Hygiene Data'!$G$13,0,10*ROW('Hygiene Data'!G199))="","",OFFSET('Hygiene Data'!$G$13,0,10*ROW('Hygiene Data'!G199)))</f>
        <v/>
      </c>
      <c r="EA205" s="330" t="str">
        <f ca="true">+IF(OFFSET('Hygiene Data'!$H$11,0,10*ROW('Hygiene Data'!H199))="","",OFFSET('Hygiene Data'!$H$11,0,10*ROW('Hygiene Data'!H199)))</f>
        <v/>
      </c>
      <c r="EB205" s="330" t="str">
        <f ca="true">+IF(OFFSET('Hygiene Data'!$H$12,0,10*ROW('Hygiene Data'!H199))="","",OFFSET('Hygiene Data'!$H$12,0,10*ROW('Hygiene Data'!H199)))</f>
        <v/>
      </c>
      <c r="EC205" s="330" t="str">
        <f ca="true">+IF(OFFSET('Hygiene Data'!$H$13,0,10*ROW('Hygiene Data'!H199))="","",OFFSET('Hygiene Data'!$H$13,0,10*ROW('Hygiene Data'!H199)))</f>
        <v/>
      </c>
      <c r="ED205" s="330" t="str">
        <f ca="true">+IF(OFFSET('Hygiene Data'!$I$11,0,10*ROW('Hygiene Data'!I199))="","",OFFSET('Hygiene Data'!$I$11,0,10*ROW('Hygiene Data'!I199)))</f>
        <v/>
      </c>
      <c r="EE205" s="330" t="str">
        <f ca="true">+IF(OFFSET('Hygiene Data'!$I$12,0,10*ROW('Hygiene Data'!I199))="","",OFFSET('Hygiene Data'!$I$12,0,10*ROW('Hygiene Data'!I199)))</f>
        <v/>
      </c>
      <c r="EF205" s="33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90"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30"/>
      <c r="BS206" s="330" t="str">
        <f ca="true">+IF(OFFSET('Water Data'!$D$27,0,10*ROW('Water Data'!D200))="","",OFFSET('Water Data'!$D$27,0,10*ROW('Water Data'!D200)))</f>
        <v/>
      </c>
      <c r="BT206" s="330" t="str">
        <f ca="true">+IF(OFFSET('Water Data'!$D$28,0,10*ROW('Water Data'!D200))="","",OFFSET('Water Data'!$D$28,0,10*ROW('Water Data'!D200)))</f>
        <v/>
      </c>
      <c r="BU206" s="330" t="str">
        <f ca="true">+IF(OFFSET('Water Data'!$D$29,0,10*ROW('Water Data'!D200))="","",OFFSET('Water Data'!$D$29,0,10*ROW('Water Data'!D200)))</f>
        <v/>
      </c>
      <c r="BV206" s="330" t="str">
        <f ca="true">+IF(OFFSET('Water Data'!$E$27,0,10*ROW('Water Data'!E200))="","",OFFSET('Water Data'!$E$27,0,10*ROW('Water Data'!E200)))</f>
        <v/>
      </c>
      <c r="BW206" s="330" t="str">
        <f ca="true">+IF(OFFSET('Water Data'!$E$28,0,10*ROW('Water Data'!E200))="","",OFFSET('Water Data'!$E$28,0,10*ROW('Water Data'!E200)))</f>
        <v/>
      </c>
      <c r="BX206" s="330" t="str">
        <f ca="true">+IF(OFFSET('Water Data'!$E$29,0,10*ROW('Water Data'!E200))="","",OFFSET('Water Data'!$E$29,0,10*ROW('Water Data'!E200)))</f>
        <v/>
      </c>
      <c r="BY206" s="330" t="str">
        <f ca="true">+IF(OFFSET('Water Data'!$F$27,0,10*ROW('Water Data'!F200))="","",OFFSET('Water Data'!$F$27,0,10*ROW('Water Data'!F200)))</f>
        <v/>
      </c>
      <c r="BZ206" s="330" t="str">
        <f ca="true">+IF(OFFSET('Water Data'!$F$28,0,10*ROW('Water Data'!F200))="","",OFFSET('Water Data'!$F$28,0,10*ROW('Water Data'!F200)))</f>
        <v/>
      </c>
      <c r="CA206" s="330" t="str">
        <f ca="true">+IF(OFFSET('Water Data'!$F$29,0,10*ROW('Water Data'!F200))="","",OFFSET('Water Data'!$F$29,0,10*ROW('Water Data'!F200)))</f>
        <v/>
      </c>
      <c r="CB206" s="330" t="str">
        <f ca="true">+IF(OFFSET('Water Data'!$G$27,0,10*ROW('Water Data'!G200))="","",OFFSET('Water Data'!$G$27,0,10*ROW('Water Data'!G200)))</f>
        <v/>
      </c>
      <c r="CC206" s="330" t="str">
        <f ca="true">+IF(OFFSET('Water Data'!$G$28,0,10*ROW('Water Data'!G200))="","",OFFSET('Water Data'!$G$28,0,10*ROW('Water Data'!G200)))</f>
        <v/>
      </c>
      <c r="CD206" s="330" t="str">
        <f ca="true">+IF(OFFSET('Water Data'!$G$29,0,10*ROW('Water Data'!G200))="","",OFFSET('Water Data'!$G$29,0,10*ROW('Water Data'!G200)))</f>
        <v/>
      </c>
      <c r="CE206" s="330" t="str">
        <f ca="true">+IF(OFFSET('Water Data'!$H$27,0,10*ROW('Water Data'!H200))="","",OFFSET('Water Data'!$H$27,0,10*ROW('Water Data'!H200)))</f>
        <v/>
      </c>
      <c r="CF206" s="330" t="str">
        <f ca="true">+IF(OFFSET('Water Data'!$H$28,0,10*ROW('Water Data'!H200))="","",OFFSET('Water Data'!$H$28,0,10*ROW('Water Data'!H200)))</f>
        <v/>
      </c>
      <c r="CG206" s="330" t="str">
        <f ca="true">+IF(OFFSET('Water Data'!$H$29,0,10*ROW('Water Data'!H200))="","",OFFSET('Water Data'!$H$29,0,10*ROW('Water Data'!H200)))</f>
        <v/>
      </c>
      <c r="CH206" s="330" t="str">
        <f ca="true">+IF(OFFSET('Water Data'!$I$27,0,10*ROW('Water Data'!I200))="","",OFFSET('Water Data'!$I$27,0,10*ROW('Water Data'!I200)))</f>
        <v/>
      </c>
      <c r="CI206" s="330" t="str">
        <f ca="true">+IF(OFFSET('Water Data'!$I$28,0,10*ROW('Water Data'!I200))="","",OFFSET('Water Data'!$I$28,0,10*ROW('Water Data'!I200)))</f>
        <v/>
      </c>
      <c r="CJ206" s="330" t="str">
        <f ca="true">+IF(OFFSET('Water Data'!$I$29,0,10*ROW('Water Data'!I200))="","",OFFSET('Water Data'!$I$29,0,10*ROW('Water Data'!I200)))</f>
        <v/>
      </c>
      <c r="CK206" s="330" t="str">
        <f ca="true">+IF(OFFSET('Sanitation Data'!$D$28,0,10*ROW('Sanitation Data'!D200))="","",OFFSET('Sanitation Data'!$D$28,0,10*ROW('Sanitation Data'!D200)))</f>
        <v/>
      </c>
      <c r="CL206" s="330" t="str">
        <f ca="true">+IF(OFFSET('Sanitation Data'!$D$29,0,10*ROW('Sanitation Data'!D200))="","",OFFSET('Sanitation Data'!$D$29,0,10*ROW('Sanitation Data'!D200)))</f>
        <v/>
      </c>
      <c r="CM206" s="330" t="str">
        <f ca="true">+IF(OFFSET('Sanitation Data'!$D$30,0,10*ROW('Sanitation Data'!D200))="","",OFFSET('Sanitation Data'!$D$30,0,10*ROW('Sanitation Data'!D200)))</f>
        <v/>
      </c>
      <c r="CN206" s="330" t="str">
        <f ca="true">+IF(OFFSET('Sanitation Data'!$D$31,0,10*ROW('Sanitation Data'!D200))="","",OFFSET('Sanitation Data'!$D$31,0,10*ROW('Sanitation Data'!D200)))</f>
        <v/>
      </c>
      <c r="CO206" s="330" t="str">
        <f ca="true">+IF(OFFSET('Sanitation Data'!$D$32,0,10*ROW('Sanitation Data'!D200))="","",OFFSET('Sanitation Data'!$D$32,0,10*ROW('Sanitation Data'!D200)))</f>
        <v/>
      </c>
      <c r="CP206" s="330" t="str">
        <f ca="true">+IF(OFFSET('Sanitation Data'!$E$28,0,10*ROW('Sanitation Data'!E200))="","",OFFSET('Sanitation Data'!$E$28,0,10*ROW('Sanitation Data'!E200)))</f>
        <v/>
      </c>
      <c r="CQ206" s="330" t="str">
        <f ca="true">+IF(OFFSET('Sanitation Data'!$E$29,0,10*ROW('Sanitation Data'!E200))="","",OFFSET('Sanitation Data'!$E$29,0,10*ROW('Sanitation Data'!E200)))</f>
        <v/>
      </c>
      <c r="CR206" s="330" t="str">
        <f ca="true">+IF(OFFSET('Sanitation Data'!$E$30,0,10*ROW('Sanitation Data'!E200))="","",OFFSET('Sanitation Data'!$E$30,0,10*ROW('Sanitation Data'!E200)))</f>
        <v/>
      </c>
      <c r="CS206" s="330" t="str">
        <f ca="true">+IF(OFFSET('Sanitation Data'!$E$31,0,10*ROW('Sanitation Data'!E200))="","",OFFSET('Sanitation Data'!$E$31,0,10*ROW('Sanitation Data'!E200)))</f>
        <v/>
      </c>
      <c r="CT206" s="330" t="str">
        <f ca="true">+IF(OFFSET('Sanitation Data'!$E$32,0,10*ROW('Sanitation Data'!E200))="","",OFFSET('Sanitation Data'!$E$32,0,10*ROW('Sanitation Data'!E200)))</f>
        <v/>
      </c>
      <c r="CU206" s="330" t="str">
        <f ca="true">+IF(OFFSET('Sanitation Data'!$F$28,0,10*ROW('Sanitation Data'!F200))="","",OFFSET('Sanitation Data'!$F$28,0,10*ROW('Sanitation Data'!F200)))</f>
        <v/>
      </c>
      <c r="CV206" s="330" t="str">
        <f ca="true">+IF(OFFSET('Sanitation Data'!$F$29,0,10*ROW('Sanitation Data'!F200))="","",OFFSET('Sanitation Data'!$F$29,0,10*ROW('Sanitation Data'!F200)))</f>
        <v/>
      </c>
      <c r="CW206" s="330" t="str">
        <f ca="true">+IF(OFFSET('Sanitation Data'!$F$30,0,10*ROW('Sanitation Data'!F200))="","",OFFSET('Sanitation Data'!$F$30,0,10*ROW('Sanitation Data'!F200)))</f>
        <v/>
      </c>
      <c r="CX206" s="330" t="str">
        <f ca="true">+IF(OFFSET('Sanitation Data'!$F$31,0,10*ROW('Sanitation Data'!F200))="","",OFFSET('Sanitation Data'!$F$31,0,10*ROW('Sanitation Data'!F200)))</f>
        <v/>
      </c>
      <c r="CY206" s="330" t="str">
        <f ca="true">+IF(OFFSET('Sanitation Data'!$F$32,0,10*ROW('Sanitation Data'!F200))="","",OFFSET('Sanitation Data'!$F$32,0,10*ROW('Sanitation Data'!F200)))</f>
        <v/>
      </c>
      <c r="CZ206" s="330" t="str">
        <f ca="true">+IF(OFFSET('Sanitation Data'!$G$28,0,10*ROW('Sanitation Data'!G200))="","",OFFSET('Sanitation Data'!$G$28,0,10*ROW('Sanitation Data'!G200)))</f>
        <v/>
      </c>
      <c r="DA206" s="330" t="str">
        <f ca="true">+IF(OFFSET('Sanitation Data'!$G$29,0,10*ROW('Sanitation Data'!G200))="","",OFFSET('Sanitation Data'!$G$29,0,10*ROW('Sanitation Data'!G200)))</f>
        <v/>
      </c>
      <c r="DB206" s="330" t="str">
        <f ca="true">+IF(OFFSET('Sanitation Data'!$G$30,0,10*ROW('Sanitation Data'!G200))="","",OFFSET('Sanitation Data'!$G$30,0,10*ROW('Sanitation Data'!G200)))</f>
        <v/>
      </c>
      <c r="DC206" s="330" t="str">
        <f ca="true">+IF(OFFSET('Sanitation Data'!$G$31,0,10*ROW('Sanitation Data'!G200))="","",OFFSET('Sanitation Data'!$G$31,0,10*ROW('Sanitation Data'!G200)))</f>
        <v/>
      </c>
      <c r="DD206" s="330" t="str">
        <f ca="true">+IF(OFFSET('Sanitation Data'!$G$32,0,10*ROW('Sanitation Data'!G200))="","",OFFSET('Sanitation Data'!$G$32,0,10*ROW('Sanitation Data'!G200)))</f>
        <v/>
      </c>
      <c r="DE206" s="330" t="str">
        <f ca="true">+IF(OFFSET('Sanitation Data'!$H$28,0,10*ROW('Sanitation Data'!H200))="","",OFFSET('Sanitation Data'!$H$28,0,10*ROW('Sanitation Data'!H200)))</f>
        <v/>
      </c>
      <c r="DF206" s="330" t="str">
        <f ca="true">+IF(OFFSET('Sanitation Data'!$H$29,0,10*ROW('Sanitation Data'!H200))="","",OFFSET('Sanitation Data'!$H$29,0,10*ROW('Sanitation Data'!H200)))</f>
        <v/>
      </c>
      <c r="DG206" s="330" t="str">
        <f ca="true">+IF(OFFSET('Sanitation Data'!$H$30,0,10*ROW('Sanitation Data'!H200))="","",OFFSET('Sanitation Data'!$H$30,0,10*ROW('Sanitation Data'!H200)))</f>
        <v/>
      </c>
      <c r="DH206" s="330" t="str">
        <f ca="true">+IF(OFFSET('Sanitation Data'!$H$31,0,10*ROW('Sanitation Data'!H200))="","",OFFSET('Sanitation Data'!$H$31,0,10*ROW('Sanitation Data'!H200)))</f>
        <v/>
      </c>
      <c r="DI206" s="330" t="str">
        <f ca="true">+IF(OFFSET('Sanitation Data'!$H$32,0,10*ROW('Sanitation Data'!H200))="","",OFFSET('Sanitation Data'!$H$32,0,10*ROW('Sanitation Data'!H200)))</f>
        <v/>
      </c>
      <c r="DJ206" s="330" t="str">
        <f ca="true">+IF(OFFSET('Sanitation Data'!$I$28,0,10*ROW('Sanitation Data'!I200))="","",OFFSET('Sanitation Data'!$I$28,0,10*ROW('Sanitation Data'!I200)))</f>
        <v/>
      </c>
      <c r="DK206" s="330" t="str">
        <f ca="true">+IF(OFFSET('Sanitation Data'!$I$29,0,10*ROW('Sanitation Data'!I200))="","",OFFSET('Sanitation Data'!$I$29,0,10*ROW('Sanitation Data'!I200)))</f>
        <v/>
      </c>
      <c r="DL206" s="330" t="str">
        <f ca="true">+IF(OFFSET('Sanitation Data'!$I$30,0,10*ROW('Sanitation Data'!I200))="","",OFFSET('Sanitation Data'!$I$30,0,10*ROW('Sanitation Data'!I200)))</f>
        <v/>
      </c>
      <c r="DM206" s="330" t="str">
        <f ca="true">+IF(OFFSET('Sanitation Data'!$I$31,0,10*ROW('Sanitation Data'!I200))="","",OFFSET('Sanitation Data'!$I$31,0,10*ROW('Sanitation Data'!I200)))</f>
        <v/>
      </c>
      <c r="DN206" s="330" t="str">
        <f ca="true">+IF(OFFSET('Sanitation Data'!$I$32,0,10*ROW('Sanitation Data'!I200))="","",OFFSET('Sanitation Data'!$I$32,0,10*ROW('Sanitation Data'!I200)))</f>
        <v/>
      </c>
      <c r="DO206" s="330" t="str">
        <f ca="true">+IF(OFFSET('Hygiene Data'!$D$11,0,10*ROW('Hygiene Data'!D200))="","",OFFSET('Hygiene Data'!$D$11,0,10*ROW('Hygiene Data'!D200)))</f>
        <v/>
      </c>
      <c r="DP206" s="330" t="str">
        <f ca="true">+IF(OFFSET('Hygiene Data'!$D$12,0,10*ROW('Hygiene Data'!D200))="","",OFFSET('Hygiene Data'!$D$12,0,10*ROW('Hygiene Data'!D200)))</f>
        <v/>
      </c>
      <c r="DQ206" s="330" t="str">
        <f ca="true">+IF(OFFSET('Hygiene Data'!$D$13,0,10*ROW('Hygiene Data'!D200))="","",OFFSET('Hygiene Data'!$D$13,0,10*ROW('Hygiene Data'!D200)))</f>
        <v/>
      </c>
      <c r="DR206" s="330" t="str">
        <f ca="true">+IF(OFFSET('Hygiene Data'!$E$11,0,10*ROW('Hygiene Data'!E200))="","",OFFSET('Hygiene Data'!$E$11,0,10*ROW('Hygiene Data'!E200)))</f>
        <v/>
      </c>
      <c r="DS206" s="330" t="str">
        <f ca="true">+IF(OFFSET('Hygiene Data'!$E$12,0,10*ROW('Hygiene Data'!E200))="","",OFFSET('Hygiene Data'!$E$12,0,10*ROW('Hygiene Data'!E200)))</f>
        <v/>
      </c>
      <c r="DT206" s="330" t="str">
        <f ca="true">+IF(OFFSET('Hygiene Data'!$E$13,0,10*ROW('Hygiene Data'!E200))="","",OFFSET('Hygiene Data'!$E$13,0,10*ROW('Hygiene Data'!E200)))</f>
        <v/>
      </c>
      <c r="DU206" s="330" t="str">
        <f ca="true">+IF(OFFSET('Hygiene Data'!$F$11,0,10*ROW('Hygiene Data'!F200))="","",OFFSET('Hygiene Data'!$F$11,0,10*ROW('Hygiene Data'!F200)))</f>
        <v/>
      </c>
      <c r="DV206" s="330" t="str">
        <f ca="true">+IF(OFFSET('Hygiene Data'!$F$12,0,10*ROW('Hygiene Data'!F200))="","",OFFSET('Hygiene Data'!$F$12,0,10*ROW('Hygiene Data'!F200)))</f>
        <v/>
      </c>
      <c r="DW206" s="330" t="str">
        <f ca="true">+IF(OFFSET('Hygiene Data'!$F$13,0,10*ROW('Hygiene Data'!F200))="","",OFFSET('Hygiene Data'!$F$13,0,10*ROW('Hygiene Data'!F200)))</f>
        <v/>
      </c>
      <c r="DX206" s="330" t="str">
        <f ca="true">+IF(OFFSET('Hygiene Data'!$G$11,0,10*ROW('Hygiene Data'!G200))="","",OFFSET('Hygiene Data'!$G$11,0,10*ROW('Hygiene Data'!G200)))</f>
        <v/>
      </c>
      <c r="DY206" s="330" t="str">
        <f ca="true">+IF(OFFSET('Hygiene Data'!$G$12,0,10*ROW('Hygiene Data'!G200))="","",OFFSET('Hygiene Data'!$G$12,0,10*ROW('Hygiene Data'!G200)))</f>
        <v/>
      </c>
      <c r="DZ206" s="330" t="str">
        <f ca="true">+IF(OFFSET('Hygiene Data'!$G$13,0,10*ROW('Hygiene Data'!G200))="","",OFFSET('Hygiene Data'!$G$13,0,10*ROW('Hygiene Data'!G200)))</f>
        <v/>
      </c>
      <c r="EA206" s="330" t="str">
        <f ca="true">+IF(OFFSET('Hygiene Data'!$H$11,0,10*ROW('Hygiene Data'!H200))="","",OFFSET('Hygiene Data'!$H$11,0,10*ROW('Hygiene Data'!H200)))</f>
        <v/>
      </c>
      <c r="EB206" s="330" t="str">
        <f ca="true">+IF(OFFSET('Hygiene Data'!$H$12,0,10*ROW('Hygiene Data'!H200))="","",OFFSET('Hygiene Data'!$H$12,0,10*ROW('Hygiene Data'!H200)))</f>
        <v/>
      </c>
      <c r="EC206" s="330" t="str">
        <f ca="true">+IF(OFFSET('Hygiene Data'!$H$13,0,10*ROW('Hygiene Data'!H200))="","",OFFSET('Hygiene Data'!$H$13,0,10*ROW('Hygiene Data'!H200)))</f>
        <v/>
      </c>
      <c r="ED206" s="330" t="str">
        <f ca="true">+IF(OFFSET('Hygiene Data'!$I$11,0,10*ROW('Hygiene Data'!I200))="","",OFFSET('Hygiene Data'!$I$11,0,10*ROW('Hygiene Data'!I200)))</f>
        <v/>
      </c>
      <c r="EE206" s="330" t="str">
        <f ca="true">+IF(OFFSET('Hygiene Data'!$I$12,0,10*ROW('Hygiene Data'!I200))="","",OFFSET('Hygiene Data'!$I$12,0,10*ROW('Hygiene Data'!I200)))</f>
        <v/>
      </c>
      <c r="EF206" s="33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90"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30"/>
      <c r="BS207" s="330" t="str">
        <f ca="true">+IF(OFFSET('Water Data'!$D$27,0,10*ROW('Water Data'!D201))="","",OFFSET('Water Data'!$D$27,0,10*ROW('Water Data'!D201)))</f>
        <v/>
      </c>
      <c r="BT207" s="330" t="str">
        <f ca="true">+IF(OFFSET('Water Data'!$D$28,0,10*ROW('Water Data'!D201))="","",OFFSET('Water Data'!$D$28,0,10*ROW('Water Data'!D201)))</f>
        <v/>
      </c>
      <c r="BU207" s="330" t="str">
        <f ca="true">+IF(OFFSET('Water Data'!$D$29,0,10*ROW('Water Data'!D201))="","",OFFSET('Water Data'!$D$29,0,10*ROW('Water Data'!D201)))</f>
        <v/>
      </c>
      <c r="BV207" s="330" t="str">
        <f ca="true">+IF(OFFSET('Water Data'!$E$27,0,10*ROW('Water Data'!E201))="","",OFFSET('Water Data'!$E$27,0,10*ROW('Water Data'!E201)))</f>
        <v/>
      </c>
      <c r="BW207" s="330" t="str">
        <f ca="true">+IF(OFFSET('Water Data'!$E$28,0,10*ROW('Water Data'!E201))="","",OFFSET('Water Data'!$E$28,0,10*ROW('Water Data'!E201)))</f>
        <v/>
      </c>
      <c r="BX207" s="330" t="str">
        <f ca="true">+IF(OFFSET('Water Data'!$E$29,0,10*ROW('Water Data'!E201))="","",OFFSET('Water Data'!$E$29,0,10*ROW('Water Data'!E201)))</f>
        <v/>
      </c>
      <c r="BY207" s="330" t="str">
        <f ca="true">+IF(OFFSET('Water Data'!$F$27,0,10*ROW('Water Data'!F201))="","",OFFSET('Water Data'!$F$27,0,10*ROW('Water Data'!F201)))</f>
        <v/>
      </c>
      <c r="BZ207" s="330" t="str">
        <f ca="true">+IF(OFFSET('Water Data'!$F$28,0,10*ROW('Water Data'!F201))="","",OFFSET('Water Data'!$F$28,0,10*ROW('Water Data'!F201)))</f>
        <v/>
      </c>
      <c r="CA207" s="330" t="str">
        <f ca="true">+IF(OFFSET('Water Data'!$F$29,0,10*ROW('Water Data'!F201))="","",OFFSET('Water Data'!$F$29,0,10*ROW('Water Data'!F201)))</f>
        <v/>
      </c>
      <c r="CB207" s="330" t="str">
        <f ca="true">+IF(OFFSET('Water Data'!$G$27,0,10*ROW('Water Data'!G201))="","",OFFSET('Water Data'!$G$27,0,10*ROW('Water Data'!G201)))</f>
        <v/>
      </c>
      <c r="CC207" s="330" t="str">
        <f ca="true">+IF(OFFSET('Water Data'!$G$28,0,10*ROW('Water Data'!G201))="","",OFFSET('Water Data'!$G$28,0,10*ROW('Water Data'!G201)))</f>
        <v/>
      </c>
      <c r="CD207" s="330" t="str">
        <f ca="true">+IF(OFFSET('Water Data'!$G$29,0,10*ROW('Water Data'!G201))="","",OFFSET('Water Data'!$G$29,0,10*ROW('Water Data'!G201)))</f>
        <v/>
      </c>
      <c r="CE207" s="330" t="str">
        <f ca="true">+IF(OFFSET('Water Data'!$H$27,0,10*ROW('Water Data'!H201))="","",OFFSET('Water Data'!$H$27,0,10*ROW('Water Data'!H201)))</f>
        <v/>
      </c>
      <c r="CF207" s="330" t="str">
        <f ca="true">+IF(OFFSET('Water Data'!$H$28,0,10*ROW('Water Data'!H201))="","",OFFSET('Water Data'!$H$28,0,10*ROW('Water Data'!H201)))</f>
        <v/>
      </c>
      <c r="CG207" s="330" t="str">
        <f ca="true">+IF(OFFSET('Water Data'!$H$29,0,10*ROW('Water Data'!H201))="","",OFFSET('Water Data'!$H$29,0,10*ROW('Water Data'!H201)))</f>
        <v/>
      </c>
      <c r="CH207" s="330" t="str">
        <f ca="true">+IF(OFFSET('Water Data'!$I$27,0,10*ROW('Water Data'!I201))="","",OFFSET('Water Data'!$I$27,0,10*ROW('Water Data'!I201)))</f>
        <v/>
      </c>
      <c r="CI207" s="330" t="str">
        <f ca="true">+IF(OFFSET('Water Data'!$I$28,0,10*ROW('Water Data'!I201))="","",OFFSET('Water Data'!$I$28,0,10*ROW('Water Data'!I201)))</f>
        <v/>
      </c>
      <c r="CJ207" s="330" t="str">
        <f ca="true">+IF(OFFSET('Water Data'!$I$29,0,10*ROW('Water Data'!I201))="","",OFFSET('Water Data'!$I$29,0,10*ROW('Water Data'!I201)))</f>
        <v/>
      </c>
      <c r="CK207" s="330" t="str">
        <f ca="true">+IF(OFFSET('Sanitation Data'!$D$28,0,10*ROW('Sanitation Data'!D201))="","",OFFSET('Sanitation Data'!$D$28,0,10*ROW('Sanitation Data'!D201)))</f>
        <v/>
      </c>
      <c r="CL207" s="330" t="str">
        <f ca="true">+IF(OFFSET('Sanitation Data'!$D$29,0,10*ROW('Sanitation Data'!D201))="","",OFFSET('Sanitation Data'!$D$29,0,10*ROW('Sanitation Data'!D201)))</f>
        <v/>
      </c>
      <c r="CM207" s="330" t="str">
        <f ca="true">+IF(OFFSET('Sanitation Data'!$D$30,0,10*ROW('Sanitation Data'!D201))="","",OFFSET('Sanitation Data'!$D$30,0,10*ROW('Sanitation Data'!D201)))</f>
        <v/>
      </c>
      <c r="CN207" s="330" t="str">
        <f ca="true">+IF(OFFSET('Sanitation Data'!$D$31,0,10*ROW('Sanitation Data'!D201))="","",OFFSET('Sanitation Data'!$D$31,0,10*ROW('Sanitation Data'!D201)))</f>
        <v/>
      </c>
      <c r="CO207" s="330" t="str">
        <f ca="true">+IF(OFFSET('Sanitation Data'!$D$32,0,10*ROW('Sanitation Data'!D201))="","",OFFSET('Sanitation Data'!$D$32,0,10*ROW('Sanitation Data'!D201)))</f>
        <v/>
      </c>
      <c r="CP207" s="330" t="str">
        <f ca="true">+IF(OFFSET('Sanitation Data'!$E$28,0,10*ROW('Sanitation Data'!E201))="","",OFFSET('Sanitation Data'!$E$28,0,10*ROW('Sanitation Data'!E201)))</f>
        <v/>
      </c>
      <c r="CQ207" s="330" t="str">
        <f ca="true">+IF(OFFSET('Sanitation Data'!$E$29,0,10*ROW('Sanitation Data'!E201))="","",OFFSET('Sanitation Data'!$E$29,0,10*ROW('Sanitation Data'!E201)))</f>
        <v/>
      </c>
      <c r="CR207" s="330" t="str">
        <f ca="true">+IF(OFFSET('Sanitation Data'!$E$30,0,10*ROW('Sanitation Data'!E201))="","",OFFSET('Sanitation Data'!$E$30,0,10*ROW('Sanitation Data'!E201)))</f>
        <v/>
      </c>
      <c r="CS207" s="330" t="str">
        <f ca="true">+IF(OFFSET('Sanitation Data'!$E$31,0,10*ROW('Sanitation Data'!E201))="","",OFFSET('Sanitation Data'!$E$31,0,10*ROW('Sanitation Data'!E201)))</f>
        <v/>
      </c>
      <c r="CT207" s="330" t="str">
        <f ca="true">+IF(OFFSET('Sanitation Data'!$E$32,0,10*ROW('Sanitation Data'!E201))="","",OFFSET('Sanitation Data'!$E$32,0,10*ROW('Sanitation Data'!E201)))</f>
        <v/>
      </c>
      <c r="CU207" s="330" t="str">
        <f ca="true">+IF(OFFSET('Sanitation Data'!$F$28,0,10*ROW('Sanitation Data'!F201))="","",OFFSET('Sanitation Data'!$F$28,0,10*ROW('Sanitation Data'!F201)))</f>
        <v/>
      </c>
      <c r="CV207" s="330" t="str">
        <f ca="true">+IF(OFFSET('Sanitation Data'!$F$29,0,10*ROW('Sanitation Data'!F201))="","",OFFSET('Sanitation Data'!$F$29,0,10*ROW('Sanitation Data'!F201)))</f>
        <v/>
      </c>
      <c r="CW207" s="330" t="str">
        <f ca="true">+IF(OFFSET('Sanitation Data'!$F$30,0,10*ROW('Sanitation Data'!F201))="","",OFFSET('Sanitation Data'!$F$30,0,10*ROW('Sanitation Data'!F201)))</f>
        <v/>
      </c>
      <c r="CX207" s="330" t="str">
        <f ca="true">+IF(OFFSET('Sanitation Data'!$F$31,0,10*ROW('Sanitation Data'!F201))="","",OFFSET('Sanitation Data'!$F$31,0,10*ROW('Sanitation Data'!F201)))</f>
        <v/>
      </c>
      <c r="CY207" s="330" t="str">
        <f ca="true">+IF(OFFSET('Sanitation Data'!$F$32,0,10*ROW('Sanitation Data'!F201))="","",OFFSET('Sanitation Data'!$F$32,0,10*ROW('Sanitation Data'!F201)))</f>
        <v/>
      </c>
      <c r="CZ207" s="330" t="str">
        <f ca="true">+IF(OFFSET('Sanitation Data'!$G$28,0,10*ROW('Sanitation Data'!G201))="","",OFFSET('Sanitation Data'!$G$28,0,10*ROW('Sanitation Data'!G201)))</f>
        <v/>
      </c>
      <c r="DA207" s="330" t="str">
        <f ca="true">+IF(OFFSET('Sanitation Data'!$G$29,0,10*ROW('Sanitation Data'!G201))="","",OFFSET('Sanitation Data'!$G$29,0,10*ROW('Sanitation Data'!G201)))</f>
        <v/>
      </c>
      <c r="DB207" s="330" t="str">
        <f ca="true">+IF(OFFSET('Sanitation Data'!$G$30,0,10*ROW('Sanitation Data'!G201))="","",OFFSET('Sanitation Data'!$G$30,0,10*ROW('Sanitation Data'!G201)))</f>
        <v/>
      </c>
      <c r="DC207" s="330" t="str">
        <f ca="true">+IF(OFFSET('Sanitation Data'!$G$31,0,10*ROW('Sanitation Data'!G201))="","",OFFSET('Sanitation Data'!$G$31,0,10*ROW('Sanitation Data'!G201)))</f>
        <v/>
      </c>
      <c r="DD207" s="330" t="str">
        <f ca="true">+IF(OFFSET('Sanitation Data'!$G$32,0,10*ROW('Sanitation Data'!G201))="","",OFFSET('Sanitation Data'!$G$32,0,10*ROW('Sanitation Data'!G201)))</f>
        <v/>
      </c>
      <c r="DE207" s="330" t="str">
        <f ca="true">+IF(OFFSET('Sanitation Data'!$H$28,0,10*ROW('Sanitation Data'!H201))="","",OFFSET('Sanitation Data'!$H$28,0,10*ROW('Sanitation Data'!H201)))</f>
        <v/>
      </c>
      <c r="DF207" s="330" t="str">
        <f ca="true">+IF(OFFSET('Sanitation Data'!$H$29,0,10*ROW('Sanitation Data'!H201))="","",OFFSET('Sanitation Data'!$H$29,0,10*ROW('Sanitation Data'!H201)))</f>
        <v/>
      </c>
      <c r="DG207" s="330" t="str">
        <f ca="true">+IF(OFFSET('Sanitation Data'!$H$30,0,10*ROW('Sanitation Data'!H201))="","",OFFSET('Sanitation Data'!$H$30,0,10*ROW('Sanitation Data'!H201)))</f>
        <v/>
      </c>
      <c r="DH207" s="330" t="str">
        <f ca="true">+IF(OFFSET('Sanitation Data'!$H$31,0,10*ROW('Sanitation Data'!H201))="","",OFFSET('Sanitation Data'!$H$31,0,10*ROW('Sanitation Data'!H201)))</f>
        <v/>
      </c>
      <c r="DI207" s="330" t="str">
        <f ca="true">+IF(OFFSET('Sanitation Data'!$H$32,0,10*ROW('Sanitation Data'!H201))="","",OFFSET('Sanitation Data'!$H$32,0,10*ROW('Sanitation Data'!H201)))</f>
        <v/>
      </c>
      <c r="DJ207" s="330" t="str">
        <f ca="true">+IF(OFFSET('Sanitation Data'!$I$28,0,10*ROW('Sanitation Data'!I201))="","",OFFSET('Sanitation Data'!$I$28,0,10*ROW('Sanitation Data'!I201)))</f>
        <v/>
      </c>
      <c r="DK207" s="330" t="str">
        <f ca="true">+IF(OFFSET('Sanitation Data'!$I$29,0,10*ROW('Sanitation Data'!I201))="","",OFFSET('Sanitation Data'!$I$29,0,10*ROW('Sanitation Data'!I201)))</f>
        <v/>
      </c>
      <c r="DL207" s="330" t="str">
        <f ca="true">+IF(OFFSET('Sanitation Data'!$I$30,0,10*ROW('Sanitation Data'!I201))="","",OFFSET('Sanitation Data'!$I$30,0,10*ROW('Sanitation Data'!I201)))</f>
        <v/>
      </c>
      <c r="DM207" s="330" t="str">
        <f ca="true">+IF(OFFSET('Sanitation Data'!$I$31,0,10*ROW('Sanitation Data'!I201))="","",OFFSET('Sanitation Data'!$I$31,0,10*ROW('Sanitation Data'!I201)))</f>
        <v/>
      </c>
      <c r="DN207" s="330" t="str">
        <f ca="true">+IF(OFFSET('Sanitation Data'!$I$32,0,10*ROW('Sanitation Data'!I201))="","",OFFSET('Sanitation Data'!$I$32,0,10*ROW('Sanitation Data'!I201)))</f>
        <v/>
      </c>
      <c r="DO207" s="330" t="str">
        <f ca="true">+IF(OFFSET('Hygiene Data'!$D$11,0,10*ROW('Hygiene Data'!D201))="","",OFFSET('Hygiene Data'!$D$11,0,10*ROW('Hygiene Data'!D201)))</f>
        <v/>
      </c>
      <c r="DP207" s="330" t="str">
        <f ca="true">+IF(OFFSET('Hygiene Data'!$D$12,0,10*ROW('Hygiene Data'!D201))="","",OFFSET('Hygiene Data'!$D$12,0,10*ROW('Hygiene Data'!D201)))</f>
        <v/>
      </c>
      <c r="DQ207" s="330" t="str">
        <f ca="true">+IF(OFFSET('Hygiene Data'!$D$13,0,10*ROW('Hygiene Data'!D201))="","",OFFSET('Hygiene Data'!$D$13,0,10*ROW('Hygiene Data'!D201)))</f>
        <v/>
      </c>
      <c r="DR207" s="330" t="str">
        <f ca="true">+IF(OFFSET('Hygiene Data'!$E$11,0,10*ROW('Hygiene Data'!E201))="","",OFFSET('Hygiene Data'!$E$11,0,10*ROW('Hygiene Data'!E201)))</f>
        <v/>
      </c>
      <c r="DS207" s="330" t="str">
        <f ca="true">+IF(OFFSET('Hygiene Data'!$E$12,0,10*ROW('Hygiene Data'!E201))="","",OFFSET('Hygiene Data'!$E$12,0,10*ROW('Hygiene Data'!E201)))</f>
        <v/>
      </c>
      <c r="DT207" s="330" t="str">
        <f ca="true">+IF(OFFSET('Hygiene Data'!$E$13,0,10*ROW('Hygiene Data'!E201))="","",OFFSET('Hygiene Data'!$E$13,0,10*ROW('Hygiene Data'!E201)))</f>
        <v/>
      </c>
      <c r="DU207" s="330" t="str">
        <f ca="true">+IF(OFFSET('Hygiene Data'!$F$11,0,10*ROW('Hygiene Data'!F201))="","",OFFSET('Hygiene Data'!$F$11,0,10*ROW('Hygiene Data'!F201)))</f>
        <v/>
      </c>
      <c r="DV207" s="330" t="str">
        <f ca="true">+IF(OFFSET('Hygiene Data'!$F$12,0,10*ROW('Hygiene Data'!F201))="","",OFFSET('Hygiene Data'!$F$12,0,10*ROW('Hygiene Data'!F201)))</f>
        <v/>
      </c>
      <c r="DW207" s="330" t="str">
        <f ca="true">+IF(OFFSET('Hygiene Data'!$F$13,0,10*ROW('Hygiene Data'!F201))="","",OFFSET('Hygiene Data'!$F$13,0,10*ROW('Hygiene Data'!F201)))</f>
        <v/>
      </c>
      <c r="DX207" s="330" t="str">
        <f ca="true">+IF(OFFSET('Hygiene Data'!$G$11,0,10*ROW('Hygiene Data'!G201))="","",OFFSET('Hygiene Data'!$G$11,0,10*ROW('Hygiene Data'!G201)))</f>
        <v/>
      </c>
      <c r="DY207" s="330" t="str">
        <f ca="true">+IF(OFFSET('Hygiene Data'!$G$12,0,10*ROW('Hygiene Data'!G201))="","",OFFSET('Hygiene Data'!$G$12,0,10*ROW('Hygiene Data'!G201)))</f>
        <v/>
      </c>
      <c r="DZ207" s="330" t="str">
        <f ca="true">+IF(OFFSET('Hygiene Data'!$G$13,0,10*ROW('Hygiene Data'!G201))="","",OFFSET('Hygiene Data'!$G$13,0,10*ROW('Hygiene Data'!G201)))</f>
        <v/>
      </c>
      <c r="EA207" s="330" t="str">
        <f ca="true">+IF(OFFSET('Hygiene Data'!$H$11,0,10*ROW('Hygiene Data'!H201))="","",OFFSET('Hygiene Data'!$H$11,0,10*ROW('Hygiene Data'!H201)))</f>
        <v/>
      </c>
      <c r="EB207" s="330" t="str">
        <f ca="true">+IF(OFFSET('Hygiene Data'!$H$12,0,10*ROW('Hygiene Data'!H201))="","",OFFSET('Hygiene Data'!$H$12,0,10*ROW('Hygiene Data'!H201)))</f>
        <v/>
      </c>
      <c r="EC207" s="330" t="str">
        <f ca="true">+IF(OFFSET('Hygiene Data'!$H$13,0,10*ROW('Hygiene Data'!H201))="","",OFFSET('Hygiene Data'!$H$13,0,10*ROW('Hygiene Data'!H201)))</f>
        <v/>
      </c>
      <c r="ED207" s="330" t="str">
        <f ca="true">+IF(OFFSET('Hygiene Data'!$I$11,0,10*ROW('Hygiene Data'!I201))="","",OFFSET('Hygiene Data'!$I$11,0,10*ROW('Hygiene Data'!I201)))</f>
        <v/>
      </c>
      <c r="EE207" s="330" t="str">
        <f ca="true">+IF(OFFSET('Hygiene Data'!$I$12,0,10*ROW('Hygiene Data'!I201))="","",OFFSET('Hygiene Data'!$I$12,0,10*ROW('Hygiene Data'!I201)))</f>
        <v/>
      </c>
      <c r="EF207" s="33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70" customFormat="true" ht="30" customHeight="true" x14ac:dyDescent="0.25">
      <c r="B1" s="387" t="s">
        <v>28</v>
      </c>
      <c r="C1" s="607" t="s">
        <v>297</v>
      </c>
      <c r="D1" s="382" t="s">
        <v>159</v>
      </c>
      <c r="E1" s="382"/>
      <c r="F1" s="382"/>
      <c r="G1" s="382"/>
      <c r="H1" s="382"/>
      <c r="I1" s="383"/>
      <c r="J1" s="371"/>
      <c r="K1" s="371"/>
      <c r="L1" s="387" t="s">
        <v>28</v>
      </c>
      <c r="M1" s="607" t="s">
        <v>298</v>
      </c>
      <c r="N1" s="382" t="s">
        <v>159</v>
      </c>
      <c r="O1" s="382"/>
      <c r="P1" s="382"/>
      <c r="Q1" s="382"/>
      <c r="R1" s="382"/>
      <c r="S1" s="383"/>
      <c r="T1" s="371"/>
      <c r="U1" s="371"/>
      <c r="V1" s="387" t="s">
        <v>28</v>
      </c>
      <c r="W1" s="607" t="s">
        <v>299</v>
      </c>
      <c r="X1" s="382" t="s">
        <v>159</v>
      </c>
      <c r="Y1" s="382"/>
      <c r="Z1" s="382"/>
      <c r="AA1" s="382"/>
      <c r="AB1" s="382"/>
      <c r="AC1" s="383"/>
      <c r="AD1" s="371"/>
      <c r="AE1" s="371"/>
      <c r="AF1" s="387" t="s">
        <v>28</v>
      </c>
      <c r="AG1" s="607" t="s">
        <v>300</v>
      </c>
      <c r="AH1" s="382" t="s">
        <v>159</v>
      </c>
      <c r="AI1" s="382"/>
      <c r="AJ1" s="382"/>
      <c r="AK1" s="382"/>
      <c r="AL1" s="382"/>
      <c r="AM1" s="383"/>
      <c r="AN1" s="371"/>
      <c r="AO1" s="371"/>
      <c r="AP1" s="387" t="s">
        <v>28</v>
      </c>
      <c r="AQ1" s="607" t="s">
        <v>301</v>
      </c>
      <c r="AR1" s="382" t="s">
        <v>159</v>
      </c>
      <c r="AS1" s="382"/>
      <c r="AT1" s="382"/>
      <c r="AU1" s="382"/>
      <c r="AV1" s="382"/>
      <c r="AW1" s="383"/>
      <c r="AX1" s="371"/>
      <c r="AY1" s="371"/>
      <c r="AZ1" s="387" t="s">
        <v>28</v>
      </c>
      <c r="BA1" s="607" t="s">
        <v>302</v>
      </c>
      <c r="BB1" s="382" t="s">
        <v>159</v>
      </c>
      <c r="BC1" s="382"/>
      <c r="BD1" s="382"/>
      <c r="BE1" s="382"/>
      <c r="BF1" s="382"/>
      <c r="BG1" s="383"/>
      <c r="BH1" s="371"/>
      <c r="BI1" s="371"/>
      <c r="BJ1" s="387" t="s">
        <v>28</v>
      </c>
      <c r="BK1" s="607" t="s">
        <v>302</v>
      </c>
      <c r="BL1" s="382" t="str">
        <f>BB1</f>
        <v>Mali</v>
      </c>
      <c r="BM1" s="382"/>
      <c r="BN1" s="382"/>
      <c r="BO1" s="382"/>
      <c r="BP1" s="382"/>
      <c r="BQ1" s="383"/>
      <c r="BR1" s="371"/>
      <c r="BS1" s="371"/>
      <c r="BT1" s="387" t="s">
        <v>28</v>
      </c>
      <c r="BU1" s="607" t="s">
        <v>303</v>
      </c>
      <c r="BV1" s="382" t="str">
        <f>BL1</f>
        <v>Mali</v>
      </c>
      <c r="BW1" s="382"/>
      <c r="BX1" s="382"/>
      <c r="BY1" s="382"/>
      <c r="BZ1" s="382"/>
      <c r="CA1" s="383"/>
      <c r="CB1" s="371"/>
      <c r="CC1" s="371"/>
      <c r="CD1" s="387" t="s">
        <v>28</v>
      </c>
      <c r="CE1" s="607" t="s">
        <v>304</v>
      </c>
      <c r="CF1" s="382" t="str">
        <f>BV1</f>
        <v>Mali</v>
      </c>
      <c r="CG1" s="382"/>
      <c r="CH1" s="382"/>
      <c r="CI1" s="382"/>
      <c r="CJ1" s="382"/>
      <c r="CK1" s="383"/>
      <c r="CL1" s="373"/>
      <c r="CM1" s="373"/>
      <c r="CN1" s="387" t="s">
        <v>28</v>
      </c>
      <c r="CO1" s="607" t="s">
        <v>305</v>
      </c>
      <c r="CP1" s="382" t="str">
        <f>CF1</f>
        <v>Mali</v>
      </c>
      <c r="CQ1" s="382"/>
      <c r="CR1" s="382"/>
      <c r="CS1" s="382"/>
      <c r="CT1" s="382"/>
      <c r="CU1" s="383"/>
      <c r="CV1" s="373"/>
      <c r="CW1" s="373"/>
      <c r="CX1" s="387" t="s">
        <v>28</v>
      </c>
      <c r="CY1" s="607" t="s">
        <v>305</v>
      </c>
      <c r="CZ1" s="382" t="str">
        <f>AR1</f>
        <v>Mali</v>
      </c>
      <c r="DA1" s="382"/>
      <c r="DB1" s="382"/>
      <c r="DC1" s="382"/>
      <c r="DD1" s="382"/>
      <c r="DE1" s="383"/>
      <c r="DF1" s="373"/>
      <c r="DG1" s="373"/>
    </row>
    <row xmlns:x14ac="http://schemas.microsoft.com/office/spreadsheetml/2009/9/ac" r="2" s="370" customFormat="true" ht="30" customHeight="true" x14ac:dyDescent="0.25">
      <c r="A2" s="620" t="s">
        <v>323</v>
      </c>
      <c r="B2" s="384" t="s">
        <v>286</v>
      </c>
      <c r="C2" s="281" t="s">
        <v>195</v>
      </c>
      <c r="D2" s="281" t="s">
        <v>173</v>
      </c>
      <c r="E2" s="385"/>
      <c r="F2" s="385"/>
      <c r="G2" s="385"/>
      <c r="H2" s="385"/>
      <c r="I2" s="386"/>
      <c r="J2" s="371" t="s">
        <v>306</v>
      </c>
      <c r="K2" s="371"/>
      <c r="L2" s="384" t="s">
        <v>287</v>
      </c>
      <c r="M2" s="281" t="s">
        <v>195</v>
      </c>
      <c r="N2" s="281" t="s">
        <v>175</v>
      </c>
      <c r="O2" s="385"/>
      <c r="P2" s="385"/>
      <c r="Q2" s="385"/>
      <c r="R2" s="385"/>
      <c r="S2" s="386"/>
      <c r="T2" s="371" t="s">
        <v>306</v>
      </c>
      <c r="U2" s="371"/>
      <c r="V2" s="384" t="s">
        <v>288</v>
      </c>
      <c r="W2" s="281" t="s">
        <v>195</v>
      </c>
      <c r="X2" s="281" t="s">
        <v>176</v>
      </c>
      <c r="Y2" s="385"/>
      <c r="Z2" s="385"/>
      <c r="AA2" s="385"/>
      <c r="AB2" s="385"/>
      <c r="AC2" s="386"/>
      <c r="AD2" s="371" t="s">
        <v>306</v>
      </c>
      <c r="AE2" s="371"/>
      <c r="AF2" s="384" t="s">
        <v>289</v>
      </c>
      <c r="AG2" s="281" t="s">
        <v>195</v>
      </c>
      <c r="AH2" s="281" t="s">
        <v>177</v>
      </c>
      <c r="AI2" s="385"/>
      <c r="AJ2" s="385"/>
      <c r="AK2" s="385"/>
      <c r="AL2" s="385"/>
      <c r="AM2" s="386"/>
      <c r="AN2" s="371" t="s">
        <v>306</v>
      </c>
      <c r="AO2" s="371"/>
      <c r="AP2" s="384" t="s">
        <v>290</v>
      </c>
      <c r="AQ2" s="281" t="s">
        <v>195</v>
      </c>
      <c r="AR2" s="281" t="s">
        <v>178</v>
      </c>
      <c r="AS2" s="385"/>
      <c r="AT2" s="385"/>
      <c r="AU2" s="385"/>
      <c r="AV2" s="385"/>
      <c r="AW2" s="386"/>
      <c r="AX2" s="371" t="s">
        <v>306</v>
      </c>
      <c r="AY2" s="371"/>
      <c r="AZ2" s="384" t="s">
        <v>291</v>
      </c>
      <c r="BA2" s="281" t="s">
        <v>195</v>
      </c>
      <c r="BB2" s="281" t="s">
        <v>160</v>
      </c>
      <c r="BC2" s="385"/>
      <c r="BD2" s="385"/>
      <c r="BE2" s="385"/>
      <c r="BF2" s="385"/>
      <c r="BG2" s="386"/>
      <c r="BH2" s="371" t="s">
        <v>306</v>
      </c>
      <c r="BI2" s="371"/>
      <c r="BJ2" s="384" t="s">
        <v>292</v>
      </c>
      <c r="BK2" s="281" t="s">
        <v>196</v>
      </c>
      <c r="BL2" s="281" t="s">
        <v>161</v>
      </c>
      <c r="BM2" s="385"/>
      <c r="BN2" s="385"/>
      <c r="BO2" s="385"/>
      <c r="BP2" s="385"/>
      <c r="BQ2" s="386"/>
      <c r="BR2" s="371" t="s">
        <v>306</v>
      </c>
      <c r="BS2" s="371"/>
      <c r="BT2" s="384" t="s">
        <v>293</v>
      </c>
      <c r="BU2" s="281" t="s">
        <v>196</v>
      </c>
      <c r="BV2" s="281" t="s">
        <v>161</v>
      </c>
      <c r="BW2" s="385"/>
      <c r="BX2" s="385"/>
      <c r="BY2" s="385"/>
      <c r="BZ2" s="385"/>
      <c r="CA2" s="386"/>
      <c r="CB2" s="371" t="s">
        <v>306</v>
      </c>
      <c r="CC2" s="371"/>
      <c r="CD2" s="384" t="s">
        <v>294</v>
      </c>
      <c r="CE2" s="281" t="s">
        <v>196</v>
      </c>
      <c r="CF2" s="281" t="s">
        <v>161</v>
      </c>
      <c r="CG2" s="385"/>
      <c r="CH2" s="385"/>
      <c r="CI2" s="385"/>
      <c r="CJ2" s="385"/>
      <c r="CK2" s="386"/>
      <c r="CL2" s="373" t="s">
        <v>306</v>
      </c>
      <c r="CM2" s="373"/>
      <c r="CN2" s="384" t="s">
        <v>295</v>
      </c>
      <c r="CO2" s="281" t="s">
        <v>231</v>
      </c>
      <c r="CP2" s="281" t="s">
        <v>230</v>
      </c>
      <c r="CQ2" s="385"/>
      <c r="CR2" s="385"/>
      <c r="CS2" s="385"/>
      <c r="CT2" s="385"/>
      <c r="CU2" s="386"/>
      <c r="CV2" s="373" t="s">
        <v>306</v>
      </c>
      <c r="CW2" s="373"/>
      <c r="CX2" s="384" t="s">
        <v>296</v>
      </c>
      <c r="CY2" s="281" t="s">
        <v>231</v>
      </c>
      <c r="CZ2" s="281" t="s">
        <v>258</v>
      </c>
      <c r="DA2" s="385"/>
      <c r="DB2" s="385"/>
      <c r="DC2" s="385"/>
      <c r="DD2" s="385"/>
      <c r="DE2" s="386"/>
      <c r="DF2" s="373" t="s">
        <v>306</v>
      </c>
      <c r="DG2" s="373"/>
    </row>
    <row xmlns:x14ac="http://schemas.microsoft.com/office/spreadsheetml/2009/9/ac" r="3" s="291" customFormat="true" ht="18" customHeight="true" x14ac:dyDescent="0.25">
      <c r="A3" s="620"/>
      <c r="B3" s="282" t="s">
        <v>187</v>
      </c>
      <c r="C3" s="283" t="s">
        <v>56</v>
      </c>
      <c r="D3" s="284" t="s">
        <v>7</v>
      </c>
      <c r="E3" s="285" t="s">
        <v>1</v>
      </c>
      <c r="F3" s="285" t="s">
        <v>2</v>
      </c>
      <c r="G3" s="285" t="s">
        <v>16</v>
      </c>
      <c r="H3" s="285" t="s">
        <v>17</v>
      </c>
      <c r="I3" s="286" t="s">
        <v>18</v>
      </c>
      <c r="J3" s="287"/>
      <c r="K3" s="287"/>
      <c r="L3" s="282" t="s">
        <v>187</v>
      </c>
      <c r="M3" s="283" t="s">
        <v>56</v>
      </c>
      <c r="N3" s="284" t="s">
        <v>7</v>
      </c>
      <c r="O3" s="285" t="s">
        <v>1</v>
      </c>
      <c r="P3" s="285" t="s">
        <v>2</v>
      </c>
      <c r="Q3" s="285" t="s">
        <v>16</v>
      </c>
      <c r="R3" s="285" t="s">
        <v>17</v>
      </c>
      <c r="S3" s="286" t="s">
        <v>18</v>
      </c>
      <c r="T3" s="287"/>
      <c r="U3" s="287"/>
      <c r="V3" s="282" t="s">
        <v>187</v>
      </c>
      <c r="W3" s="283" t="s">
        <v>56</v>
      </c>
      <c r="X3" s="284" t="s">
        <v>7</v>
      </c>
      <c r="Y3" s="285" t="s">
        <v>1</v>
      </c>
      <c r="Z3" s="285" t="s">
        <v>2</v>
      </c>
      <c r="AA3" s="285" t="s">
        <v>16</v>
      </c>
      <c r="AB3" s="285" t="s">
        <v>17</v>
      </c>
      <c r="AC3" s="286" t="s">
        <v>18</v>
      </c>
      <c r="AD3" s="287"/>
      <c r="AE3" s="287"/>
      <c r="AF3" s="282" t="s">
        <v>187</v>
      </c>
      <c r="AG3" s="283" t="s">
        <v>56</v>
      </c>
      <c r="AH3" s="284" t="s">
        <v>7</v>
      </c>
      <c r="AI3" s="285" t="s">
        <v>1</v>
      </c>
      <c r="AJ3" s="285" t="s">
        <v>2</v>
      </c>
      <c r="AK3" s="285" t="s">
        <v>16</v>
      </c>
      <c r="AL3" s="285" t="s">
        <v>17</v>
      </c>
      <c r="AM3" s="286" t="s">
        <v>18</v>
      </c>
      <c r="AN3" s="287"/>
      <c r="AO3" s="287"/>
      <c r="AP3" s="282" t="s">
        <v>187</v>
      </c>
      <c r="AQ3" s="283" t="s">
        <v>56</v>
      </c>
      <c r="AR3" s="284" t="s">
        <v>7</v>
      </c>
      <c r="AS3" s="285" t="s">
        <v>1</v>
      </c>
      <c r="AT3" s="285" t="s">
        <v>2</v>
      </c>
      <c r="AU3" s="285" t="s">
        <v>16</v>
      </c>
      <c r="AV3" s="285" t="s">
        <v>17</v>
      </c>
      <c r="AW3" s="286" t="s">
        <v>18</v>
      </c>
      <c r="AX3" s="287"/>
      <c r="AY3" s="287"/>
      <c r="AZ3" s="282" t="s">
        <v>187</v>
      </c>
      <c r="BA3" s="288" t="s">
        <v>56</v>
      </c>
      <c r="BB3" s="284" t="s">
        <v>7</v>
      </c>
      <c r="BC3" s="285" t="s">
        <v>1</v>
      </c>
      <c r="BD3" s="285" t="s">
        <v>2</v>
      </c>
      <c r="BE3" s="285" t="s">
        <v>16</v>
      </c>
      <c r="BF3" s="285" t="s">
        <v>17</v>
      </c>
      <c r="BG3" s="286" t="s">
        <v>18</v>
      </c>
      <c r="BH3" s="287"/>
      <c r="BI3" s="287"/>
      <c r="BJ3" s="282" t="s">
        <v>187</v>
      </c>
      <c r="BK3" s="283" t="s">
        <v>56</v>
      </c>
      <c r="BL3" s="284" t="s">
        <v>7</v>
      </c>
      <c r="BM3" s="285" t="s">
        <v>1</v>
      </c>
      <c r="BN3" s="285" t="s">
        <v>2</v>
      </c>
      <c r="BO3" s="285" t="s">
        <v>16</v>
      </c>
      <c r="BP3" s="285" t="s">
        <v>17</v>
      </c>
      <c r="BQ3" s="286" t="s">
        <v>18</v>
      </c>
      <c r="BR3" s="287"/>
      <c r="BS3" s="287"/>
      <c r="BT3" s="282" t="s">
        <v>187</v>
      </c>
      <c r="BU3" s="283" t="s">
        <v>56</v>
      </c>
      <c r="BV3" s="284" t="s">
        <v>7</v>
      </c>
      <c r="BW3" s="285" t="s">
        <v>1</v>
      </c>
      <c r="BX3" s="285" t="s">
        <v>2</v>
      </c>
      <c r="BY3" s="285" t="s">
        <v>16</v>
      </c>
      <c r="BZ3" s="285" t="s">
        <v>17</v>
      </c>
      <c r="CA3" s="286" t="s">
        <v>18</v>
      </c>
      <c r="CB3" s="287"/>
      <c r="CC3" s="287"/>
      <c r="CD3" s="282" t="s">
        <v>187</v>
      </c>
      <c r="CE3" s="283" t="s">
        <v>56</v>
      </c>
      <c r="CF3" s="284" t="s">
        <v>7</v>
      </c>
      <c r="CG3" s="285" t="s">
        <v>1</v>
      </c>
      <c r="CH3" s="285" t="s">
        <v>2</v>
      </c>
      <c r="CI3" s="285" t="s">
        <v>16</v>
      </c>
      <c r="CJ3" s="285" t="s">
        <v>17</v>
      </c>
      <c r="CK3" s="286" t="s">
        <v>18</v>
      </c>
      <c r="CL3" s="289"/>
      <c r="CM3" s="289"/>
      <c r="CN3" s="282" t="s">
        <v>187</v>
      </c>
      <c r="CO3" s="283" t="s">
        <v>56</v>
      </c>
      <c r="CP3" s="284" t="s">
        <v>7</v>
      </c>
      <c r="CQ3" s="285" t="s">
        <v>1</v>
      </c>
      <c r="CR3" s="285" t="s">
        <v>2</v>
      </c>
      <c r="CS3" s="285" t="s">
        <v>16</v>
      </c>
      <c r="CT3" s="285" t="s">
        <v>17</v>
      </c>
      <c r="CU3" s="286" t="s">
        <v>18</v>
      </c>
      <c r="CV3" s="289"/>
      <c r="CW3" s="289"/>
      <c r="CX3" s="282" t="s">
        <v>187</v>
      </c>
      <c r="CY3" s="283" t="s">
        <v>56</v>
      </c>
      <c r="CZ3" s="284" t="s">
        <v>7</v>
      </c>
      <c r="DA3" s="285" t="s">
        <v>1</v>
      </c>
      <c r="DB3" s="285" t="s">
        <v>2</v>
      </c>
      <c r="DC3" s="285" t="s">
        <v>16</v>
      </c>
      <c r="DD3" s="285" t="s">
        <v>17</v>
      </c>
      <c r="DE3" s="286" t="s">
        <v>18</v>
      </c>
      <c r="DF3" s="289"/>
      <c r="DG3" s="289"/>
      <c r="DH3" s="290"/>
      <c r="DR3" s="290"/>
      <c r="EB3" s="290"/>
      <c r="EL3" s="290"/>
      <c r="EV3" s="290"/>
      <c r="FF3" s="290"/>
      <c r="FP3" s="290"/>
      <c r="FZ3" s="290"/>
      <c r="GJ3" s="290"/>
      <c r="GT3" s="290"/>
      <c r="HD3" s="290"/>
      <c r="HN3" s="290"/>
      <c r="HX3" s="290"/>
    </row>
    <row xmlns:x14ac="http://schemas.microsoft.com/office/spreadsheetml/2009/9/ac" r="4" s="4" customFormat="true" x14ac:dyDescent="0.25">
      <c r="A4" s="437" t="str">
        <f>IF(ISBLANK('Data Summary'!A6),"",'Data Summary'!A6)</f>
        <v>MLI_2006_EMIS</v>
      </c>
      <c r="B4" s="124"/>
      <c r="C4" s="65" t="s">
        <v>24</v>
      </c>
      <c r="D4" s="9">
        <f>IF(COUNTA(D13)=0,"",D13)</f>
        <v>78.099999999999994</v>
      </c>
      <c r="E4" s="9" t="str">
        <f t="shared" ref="E4:I4" si="0">IF(COUNTA(E13)=0,"",E13)</f>
        <v/>
      </c>
      <c r="F4" s="9" t="str">
        <f t="shared" si="0"/>
        <v/>
      </c>
      <c r="G4" s="9" t="str">
        <f t="shared" si="0"/>
        <v/>
      </c>
      <c r="H4" s="9" t="str">
        <f t="shared" si="0"/>
        <v/>
      </c>
      <c r="I4" s="29" t="str">
        <f t="shared" si="0"/>
        <v/>
      </c>
      <c r="J4" s="24"/>
      <c r="K4" s="24"/>
      <c r="L4" s="124"/>
      <c r="M4" s="15" t="s">
        <v>24</v>
      </c>
      <c r="N4" s="9">
        <f t="shared" ref="N4:S4" si="1">IF(COUNTA(N13)=0,"",N13)</f>
        <v>56.4</v>
      </c>
      <c r="O4" s="9" t="str">
        <f t="shared" si="1"/>
        <v/>
      </c>
      <c r="P4" s="9" t="str">
        <f t="shared" si="1"/>
        <v/>
      </c>
      <c r="Q4" s="9" t="str">
        <f t="shared" si="1"/>
        <v/>
      </c>
      <c r="R4" s="9" t="str">
        <f t="shared" si="1"/>
        <v/>
      </c>
      <c r="S4" s="29" t="str">
        <f t="shared" si="1"/>
        <v/>
      </c>
      <c r="T4" s="24"/>
      <c r="U4" s="24"/>
      <c r="V4" s="124"/>
      <c r="W4" s="15" t="s">
        <v>24</v>
      </c>
      <c r="X4" s="9">
        <f t="shared" ref="X4:AC4" si="2">IF(COUNTA(X13)=0,"",X13)</f>
        <v>55.4</v>
      </c>
      <c r="Y4" s="9" t="str">
        <f t="shared" si="2"/>
        <v/>
      </c>
      <c r="Z4" s="9" t="str">
        <f t="shared" si="2"/>
        <v/>
      </c>
      <c r="AA4" s="9" t="str">
        <f t="shared" si="2"/>
        <v/>
      </c>
      <c r="AB4" s="9" t="str">
        <f t="shared" si="2"/>
        <v/>
      </c>
      <c r="AC4" s="29" t="str">
        <f t="shared" si="2"/>
        <v/>
      </c>
      <c r="AD4" s="24"/>
      <c r="AE4" s="24"/>
      <c r="AF4" s="124"/>
      <c r="AG4" s="65" t="s">
        <v>24</v>
      </c>
      <c r="AH4" s="9">
        <f>IF(COUNTA(AH13)=0,"",AH13)</f>
        <v>55.6</v>
      </c>
      <c r="AI4" s="9" t="str">
        <f t="shared" ref="AI4:AM4" si="3">IF(COUNTA(AI13)=0,"",AI13)</f>
        <v/>
      </c>
      <c r="AJ4" s="9" t="str">
        <f t="shared" si="3"/>
        <v/>
      </c>
      <c r="AK4" s="9" t="str">
        <f t="shared" si="3"/>
        <v/>
      </c>
      <c r="AL4" s="9" t="str">
        <f t="shared" si="3"/>
        <v/>
      </c>
      <c r="AM4" s="29" t="str">
        <f t="shared" si="3"/>
        <v/>
      </c>
      <c r="AN4" s="24"/>
      <c r="AO4" s="24"/>
      <c r="AP4" s="124"/>
      <c r="AQ4" s="15" t="s">
        <v>24</v>
      </c>
      <c r="AR4" s="9">
        <f t="shared" ref="AR4:AW4" si="4">IF(COUNTA(AR13)=0,"",AR13)</f>
        <v>53.5</v>
      </c>
      <c r="AS4" s="9" t="str">
        <f t="shared" si="4"/>
        <v/>
      </c>
      <c r="AT4" s="9" t="str">
        <f t="shared" si="4"/>
        <v/>
      </c>
      <c r="AU4" s="9" t="str">
        <f t="shared" si="4"/>
        <v/>
      </c>
      <c r="AV4" s="9" t="str">
        <f t="shared" si="4"/>
        <v/>
      </c>
      <c r="AW4" s="29" t="str">
        <f t="shared" si="4"/>
        <v/>
      </c>
      <c r="AX4" s="24"/>
      <c r="AY4" s="24"/>
      <c r="AZ4" s="124"/>
      <c r="BA4" s="65" t="s">
        <v>24</v>
      </c>
      <c r="BB4" s="9">
        <f>IF(COUNTA(BB13)=0,"",BB13)</f>
        <v>51.07342683016374</v>
      </c>
      <c r="BC4" s="9" t="str">
        <f t="shared" ref="BC4:BG4" si="5">IF(COUNTA(BC13)=0,"",BC13)</f>
        <v/>
      </c>
      <c r="BD4" s="9" t="str">
        <f t="shared" si="5"/>
        <v/>
      </c>
      <c r="BE4" s="9" t="str">
        <f t="shared" si="5"/>
        <v/>
      </c>
      <c r="BF4" s="9" t="str">
        <f t="shared" si="5"/>
        <v/>
      </c>
      <c r="BG4" s="29" t="str">
        <f t="shared" si="5"/>
        <v/>
      </c>
      <c r="BH4" s="24"/>
      <c r="BI4" s="24"/>
      <c r="BJ4" s="124"/>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4"/>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4"/>
      <c r="CE4" s="196" t="s">
        <v>24</v>
      </c>
      <c r="CF4" s="9" t="str">
        <f>IF(COUNTA(CF13)=0,"",CF13)</f>
        <v/>
      </c>
      <c r="CG4" s="9" t="str">
        <f t="shared" ref="CG4:CK4" si="8">IF(COUNTA(CG13)=0,"",CG13)</f>
        <v/>
      </c>
      <c r="CH4" s="9" t="str">
        <f t="shared" si="8"/>
        <v/>
      </c>
      <c r="CI4" s="9" t="str">
        <f t="shared" si="8"/>
        <v/>
      </c>
      <c r="CJ4" s="9" t="str">
        <f t="shared" si="8"/>
        <v/>
      </c>
      <c r="CK4" s="29" t="str">
        <f t="shared" si="8"/>
        <v/>
      </c>
      <c r="CL4" s="195"/>
      <c r="CM4" s="195"/>
      <c r="CN4" s="124"/>
      <c r="CO4" s="196" t="s">
        <v>24</v>
      </c>
      <c r="CP4" s="9">
        <f>IF(COUNTA(CP13)=0,"",CP13)</f>
        <v>0</v>
      </c>
      <c r="CQ4" s="9">
        <f t="shared" ref="CQ4:CU4" si="9">IF(COUNTA(CQ13)=0,"",CQ13)</f>
        <v>0</v>
      </c>
      <c r="CR4" s="9">
        <f t="shared" si="9"/>
        <v>0</v>
      </c>
      <c r="CS4" s="9" t="str">
        <f t="shared" si="9"/>
        <v/>
      </c>
      <c r="CT4" s="9">
        <f t="shared" si="9"/>
        <v>0</v>
      </c>
      <c r="CU4" s="29" t="str">
        <f t="shared" si="9"/>
        <v/>
      </c>
      <c r="CV4" s="195"/>
      <c r="CW4" s="195"/>
      <c r="CX4" s="124"/>
      <c r="CY4" s="196" t="s">
        <v>24</v>
      </c>
      <c r="CZ4" s="9" t="str">
        <f t="shared" ref="CZ4:DE4" si="10">IF(COUNTA(CZ13)=0,"",CZ13)</f>
        <v/>
      </c>
      <c r="DA4" s="9" t="str">
        <f t="shared" si="10"/>
        <v/>
      </c>
      <c r="DB4" s="9">
        <f t="shared" si="10"/>
        <v>17.64706</v>
      </c>
      <c r="DC4" s="9" t="str">
        <f t="shared" si="10"/>
        <v/>
      </c>
      <c r="DD4" s="9" t="str">
        <f t="shared" si="10"/>
        <v/>
      </c>
      <c r="DE4" s="29" t="str">
        <f t="shared" si="10"/>
        <v/>
      </c>
      <c r="DF4" s="195"/>
      <c r="DG4" s="195"/>
      <c r="DH4" s="135"/>
      <c r="DR4" s="135"/>
      <c r="EB4" s="135"/>
      <c r="EL4" s="135"/>
      <c r="EV4" s="135"/>
      <c r="FF4" s="135"/>
      <c r="FP4" s="135"/>
      <c r="FZ4" s="135"/>
      <c r="GJ4" s="135"/>
      <c r="GT4" s="135"/>
      <c r="HD4" s="135"/>
      <c r="HN4" s="135"/>
      <c r="HX4" s="135"/>
    </row>
    <row xmlns:x14ac="http://schemas.microsoft.com/office/spreadsheetml/2009/9/ac" r="5" s="4" customFormat="true" x14ac:dyDescent="0.25">
      <c r="A5" s="437" t="str">
        <f ca="true">IF(ISBLANK('Data Summary'!A7),"",'Data Summary'!A7)</f>
        <v>MLI_2007_EMIS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4"/>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4"/>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4"/>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4"/>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4"/>
      <c r="BA5" s="65" t="s">
        <v>0</v>
      </c>
      <c r="BB5" s="9">
        <f>IF((COUNTA(BB14:BB25)=0)+(COUNTA(BB13)=0),"",100-BB13-SUMPRODUCT(BA14:BA25,BB14:BB25))</f>
        <v>8.4415731698362606</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4"/>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4"/>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4"/>
      <c r="CE5" s="196"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195"/>
      <c r="CM5" s="195"/>
      <c r="CN5" s="124"/>
      <c r="CO5" s="196" t="s">
        <v>0</v>
      </c>
      <c r="CP5" s="9">
        <f>IF((COUNTA(CP14:CP25)=0)+(COUNTA(CP13)=0),"",100-CP13-SUMPRODUCT(CO14:CO25,CP14:CP25))</f>
        <v>19.615000000000009</v>
      </c>
      <c r="CQ5" s="9">
        <f>IF((COUNTA(CQ14:CQ25)=0)+(COUNTA(CQ13)=0),"",100-CQ13-SUMPRODUCT(CO14:CO25,CQ14:CQ25))</f>
        <v>3.1949999999999932</v>
      </c>
      <c r="CR5" s="9">
        <f>IF((COUNTA(CR14:CR25)=0)+(COUNTA(CR13)=0),"",100-CR13-SUMPRODUCT(CO14:CO25,CR14:CR25))</f>
        <v>21.86</v>
      </c>
      <c r="CS5" s="9" t="str">
        <f>IF((COUNTA(CS14:CS25)=0)+(COUNTA(CS13)=0),"",100-CS13-SUMPRODUCT(CO14:CO25,CS14:CS25))</f>
        <v/>
      </c>
      <c r="CT5" s="9">
        <f>IF((COUNTA(CT14:CT25)=0)+(COUNTA(CT13)=0),"",100-CT13-SUMPRODUCT(CO14:CO25,CT14:CT25))</f>
        <v>19.615000000000009</v>
      </c>
      <c r="CU5" s="29" t="str">
        <f>IF((COUNTA(CU14:CU25)=0)+(COUNTA(CU13)=0),"",100-CU13-SUMPRODUCT(CO14:CO25,CU14:CU25))</f>
        <v/>
      </c>
      <c r="CV5" s="195"/>
      <c r="CW5" s="195"/>
      <c r="CX5" s="124"/>
      <c r="CY5" s="196" t="s">
        <v>0</v>
      </c>
      <c r="CZ5" s="9" t="str">
        <f>IF((COUNTA(CZ14:CZ25)=0)+(COUNTA(CZ13)=0),"",100-CZ13-SUMPRODUCT(CY14:CY25,CZ14:CZ25))</f>
        <v/>
      </c>
      <c r="DA5" s="9" t="str">
        <f>IF((COUNTA(DA14:DA25)=0)+(COUNTA(DA13)=0),"",100-DA13-SUMPRODUCT(CY14:CY25,DA14:DA25))</f>
        <v/>
      </c>
      <c r="DB5" s="9">
        <f>IF((COUNTA(DB14:DB25)=0)+(COUNTA(DB13)=0),"",100-DB13-SUMPRODUCT(CY14:CY25,DB14:DB25))</f>
        <v>12.941190000000006</v>
      </c>
      <c r="DC5" s="9" t="str">
        <f>IF((COUNTA(DC14:DC25)=0)+(COUNTA(DC13)=0),"",100-DC13-SUMPRODUCT(CY14:CY25,DC14:DC25))</f>
        <v/>
      </c>
      <c r="DD5" s="9" t="str">
        <f>IF((COUNTA(DD14:DD25)=0)+(COUNTA(DD13)=0),"",100-DD13-SUMPRODUCT(CY14:CY25,DD14:DD25))</f>
        <v/>
      </c>
      <c r="DE5" s="29" t="str">
        <f>IF((COUNTA(DE14:DE25)=0)+(COUNTA(DE13)=0),"",100-DE13-SUMPRODUCT(CY14:CY25,DE14:DE25))</f>
        <v/>
      </c>
      <c r="DF5" s="195"/>
      <c r="DG5" s="195"/>
      <c r="DH5" s="135"/>
      <c r="DR5" s="135"/>
      <c r="EB5" s="135"/>
      <c r="EL5" s="135"/>
      <c r="EV5" s="135"/>
      <c r="FF5" s="135"/>
      <c r="FP5" s="135"/>
      <c r="FZ5" s="135"/>
      <c r="GJ5" s="135"/>
      <c r="GT5" s="135"/>
      <c r="HD5" s="135"/>
      <c r="HN5" s="135"/>
      <c r="HX5" s="135"/>
    </row>
    <row xmlns:x14ac="http://schemas.microsoft.com/office/spreadsheetml/2009/9/ac" r="6" s="4" customFormat="true" x14ac:dyDescent="0.25">
      <c r="A6" s="437" t="str">
        <f ca="true">IF(ISBLANK('Data Summary'!A8),"",'Data Summary'!A8)</f>
        <v>MLI_2008_EMIS</v>
      </c>
      <c r="B6" s="124"/>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4"/>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4"/>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4"/>
      <c r="AG6" s="6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4"/>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4"/>
      <c r="BA6" s="65" t="s">
        <v>19</v>
      </c>
      <c r="BB6" s="9">
        <f>IF(COUNTA(BB14:BB25)=0,"",SUMPRODUCT(BB14:BB25,BA14:BA25))</f>
        <v>40.484999999999999</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4"/>
      <c r="BK6" s="15" t="s">
        <v>19</v>
      </c>
      <c r="BL6" s="9">
        <f>IF(COUNTA(BL14:BL25)=0,"",SUMPRODUCT(BL14:BL25,BK14:BK25))</f>
        <v>29.971188169301378</v>
      </c>
      <c r="BM6" s="9" t="str">
        <f>IF(COUNTA(BM14:BM25)=0,"",SUMPRODUCT(BM14:BM25,BK14:BK25))</f>
        <v/>
      </c>
      <c r="BN6" s="9" t="str">
        <f>IF(COUNTA(BN14:BN25)=0,"",SUMPRODUCT(BN14:BN25,BK14:BK25))</f>
        <v/>
      </c>
      <c r="BO6" s="9" t="str">
        <f>IF(COUNTA(BO14:BO25)=0,"",SUMPRODUCT(BO14:BO25,BK14:BK25))</f>
        <v/>
      </c>
      <c r="BP6" s="9">
        <f>IF(COUNTA(BP14:BP25)=0,"",SUMPRODUCT(BP14:BP25,BK14:BK25))</f>
        <v>27.1</v>
      </c>
      <c r="BQ6" s="29">
        <f>IF(COUNTA(BQ14:BQ25)=0,"",SUMPRODUCT(BQ14:BQ25,BK14:BK25))</f>
        <v>44.1</v>
      </c>
      <c r="BR6" s="24"/>
      <c r="BS6" s="24"/>
      <c r="BT6" s="124"/>
      <c r="BU6" s="15" t="s">
        <v>19</v>
      </c>
      <c r="BV6" s="9">
        <f>IF(COUNTA(BV14:BV25)=0,"",SUMPRODUCT(BV14:BV25,BU14:BU25))</f>
        <v>43.96803671596124</v>
      </c>
      <c r="BW6" s="9" t="str">
        <f>IF(COUNTA(BW14:BW25)=0,"",SUMPRODUCT(BW14:BW25,BU14:BU25))</f>
        <v/>
      </c>
      <c r="BX6" s="9" t="str">
        <f>IF(COUNTA(BX14:BX25)=0,"",SUMPRODUCT(BX14:BX25,BU14:BU25))</f>
        <v/>
      </c>
      <c r="BY6" s="9" t="str">
        <f>IF(COUNTA(BY14:BY25)=0,"",SUMPRODUCT(BY14:BY25,BU14:BU25))</f>
        <v/>
      </c>
      <c r="BZ6" s="9">
        <f>IF(COUNTA(BZ14:BZ25)=0,"",SUMPRODUCT(BZ14:BZ25,BU14:BU25))</f>
        <v>42.6</v>
      </c>
      <c r="CA6" s="29">
        <f>IF(COUNTA(CA14:CA25)=0,"",SUMPRODUCT(CA14:CA25,BU14:BU25))</f>
        <v>50.7</v>
      </c>
      <c r="CB6" s="24"/>
      <c r="CC6" s="24"/>
      <c r="CD6" s="124"/>
      <c r="CE6" s="196"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IF(COUNTA(CK13:CK19)=0,"",CK14*CE14+CK15*CE15+CK16*CE16+CK17*CE17+CK18*CE18+CK19*CE19+CK20*CE20+CK21*CE21)</f>
        <v/>
      </c>
      <c r="CL6" s="195"/>
      <c r="CM6" s="195"/>
      <c r="CN6" s="124"/>
      <c r="CO6" s="196" t="s">
        <v>19</v>
      </c>
      <c r="CP6" s="9">
        <f>IF(COUNTA(CP14:CP25)=0,"",SUMPRODUCT(CP14:CP25,CO14:CO25))</f>
        <v>80.384999999999991</v>
      </c>
      <c r="CQ6" s="9">
        <f>IF(COUNTA(CQ14:CQ25)=0,"",SUMPRODUCT(CQ14:CQ25,CO14:CO25))</f>
        <v>96.805000000000007</v>
      </c>
      <c r="CR6" s="9">
        <f>IF(COUNTA(CR14:CR25)=0,"",SUMPRODUCT(CR14:CR25,CO14:CO25))</f>
        <v>78.14</v>
      </c>
      <c r="CS6" s="9" t="str">
        <f>IF(COUNTA(CS14:CS25)=0,"",SUMPRODUCT(CS14:CS25,CO14:CO25))</f>
        <v/>
      </c>
      <c r="CT6" s="9">
        <f>IF(COUNTA(CT14:CT25)=0,"",SUMPRODUCT(CT14:CT25,CO14:CO25))</f>
        <v>80.384999999999991</v>
      </c>
      <c r="CU6" s="29" t="str">
        <f>IF(COUNTA(CU13:CU19)=0,"",CU14*CO14+CU15*CO15+CU16*CO16+CU17*CO17+CU18*CO18+CU19*CO19+CU20*CO20+CU21*CO21)</f>
        <v/>
      </c>
      <c r="CV6" s="195"/>
      <c r="CW6" s="195"/>
      <c r="CX6" s="124"/>
      <c r="CY6" s="196" t="s">
        <v>19</v>
      </c>
      <c r="CZ6" s="9" t="str">
        <f>IF(COUNTA(CZ14:CZ25)=0,"",SUMPRODUCT(CZ14:CZ25,CY14:CY25))</f>
        <v/>
      </c>
      <c r="DA6" s="9" t="str">
        <f>IF(COUNTA(DA14:DA25)=0,"",SUMPRODUCT(DA14:DA25,CY14:CY25))</f>
        <v/>
      </c>
      <c r="DB6" s="9">
        <f>IF(COUNTA(DB14:DB25)=0,"",SUMPRODUCT(DB14:DB25,CY14:CY25))</f>
        <v>69.411749999999998</v>
      </c>
      <c r="DC6" s="9" t="str">
        <f>IF(COUNTA(DC14:DC25)=0,"",SUMPRODUCT(DC14:DC25,CY14:CY25))</f>
        <v/>
      </c>
      <c r="DD6" s="9" t="str">
        <f>IF(COUNTA(DD14:DD25)=0,"",SUMPRODUCT(DD14:DD25,CY14:CY25))</f>
        <v/>
      </c>
      <c r="DE6" s="29" t="str">
        <f>IF(COUNTA(DE14:DE25)=0,"",SUMPRODUCT(DE14:DE25,CY14:CY25))</f>
        <v/>
      </c>
      <c r="DF6" s="195"/>
      <c r="DG6" s="195"/>
      <c r="DH6" s="135"/>
      <c r="DR6" s="135"/>
      <c r="EB6" s="135"/>
      <c r="EL6" s="135"/>
      <c r="EV6" s="135"/>
      <c r="FF6" s="135"/>
      <c r="FP6" s="135"/>
      <c r="FZ6" s="135"/>
      <c r="GJ6" s="135"/>
      <c r="GT6" s="135"/>
      <c r="HD6" s="135"/>
      <c r="HN6" s="135"/>
      <c r="HX6" s="135"/>
    </row>
    <row xmlns:x14ac="http://schemas.microsoft.com/office/spreadsheetml/2009/9/ac" r="7" s="4" customFormat="true" x14ac:dyDescent="0.25">
      <c r="A7" s="437" t="str">
        <f ca="true">IF(ISBLANK('Data Summary'!A9),"",'Data Summary'!A9)</f>
        <v>MLI_2009_EMIS</v>
      </c>
      <c r="B7" s="124"/>
      <c r="C7" s="104" t="s">
        <v>38</v>
      </c>
      <c r="D7" s="8"/>
      <c r="E7" s="8"/>
      <c r="F7" s="8"/>
      <c r="G7" s="8"/>
      <c r="H7" s="8"/>
      <c r="I7" s="29"/>
      <c r="J7" s="24"/>
      <c r="K7" s="24"/>
      <c r="L7" s="124"/>
      <c r="M7" s="46" t="s">
        <v>38</v>
      </c>
      <c r="N7" s="8"/>
      <c r="O7" s="8"/>
      <c r="P7" s="8"/>
      <c r="Q7" s="8"/>
      <c r="R7" s="8"/>
      <c r="S7" s="29"/>
      <c r="T7" s="24"/>
      <c r="U7" s="24"/>
      <c r="V7" s="124"/>
      <c r="W7" s="46" t="s">
        <v>38</v>
      </c>
      <c r="X7" s="8"/>
      <c r="Y7" s="8"/>
      <c r="Z7" s="8"/>
      <c r="AA7" s="8"/>
      <c r="AB7" s="8"/>
      <c r="AC7" s="29"/>
      <c r="AD7" s="24"/>
      <c r="AE7" s="24"/>
      <c r="AF7" s="124"/>
      <c r="AG7" s="104" t="s">
        <v>38</v>
      </c>
      <c r="AH7" s="8"/>
      <c r="AI7" s="8"/>
      <c r="AJ7" s="8"/>
      <c r="AK7" s="8"/>
      <c r="AL7" s="8"/>
      <c r="AM7" s="29"/>
      <c r="AN7" s="24"/>
      <c r="AO7" s="24"/>
      <c r="AP7" s="124"/>
      <c r="AQ7" s="46" t="s">
        <v>38</v>
      </c>
      <c r="AR7" s="8"/>
      <c r="AS7" s="8"/>
      <c r="AT7" s="8"/>
      <c r="AU7" s="8"/>
      <c r="AV7" s="8"/>
      <c r="AW7" s="29"/>
      <c r="AX7" s="24"/>
      <c r="AY7" s="24"/>
      <c r="AZ7" s="124"/>
      <c r="BA7" s="104" t="s">
        <v>38</v>
      </c>
      <c r="BB7" s="8"/>
      <c r="BC7" s="8"/>
      <c r="BD7" s="8"/>
      <c r="BE7" s="8"/>
      <c r="BF7" s="8"/>
      <c r="BG7" s="29"/>
      <c r="BH7" s="24"/>
      <c r="BI7" s="24"/>
      <c r="BJ7" s="124"/>
      <c r="BK7" s="46" t="s">
        <v>38</v>
      </c>
      <c r="BL7" s="8"/>
      <c r="BM7" s="8"/>
      <c r="BN7" s="8"/>
      <c r="BO7" s="8"/>
      <c r="BP7" s="8"/>
      <c r="BQ7" s="29"/>
      <c r="BR7" s="24"/>
      <c r="BS7" s="24"/>
      <c r="BT7" s="124"/>
      <c r="BU7" s="46" t="s">
        <v>38</v>
      </c>
      <c r="BV7" s="8"/>
      <c r="BW7" s="8"/>
      <c r="BX7" s="8"/>
      <c r="BY7" s="8"/>
      <c r="BZ7" s="8"/>
      <c r="CA7" s="29"/>
      <c r="CB7" s="24"/>
      <c r="CC7" s="24"/>
      <c r="CD7" s="124"/>
      <c r="CE7" s="197" t="s">
        <v>38</v>
      </c>
      <c r="CF7" s="8"/>
      <c r="CG7" s="8"/>
      <c r="CH7" s="8"/>
      <c r="CI7" s="8"/>
      <c r="CJ7" s="8"/>
      <c r="CK7" s="29"/>
      <c r="CL7" s="195"/>
      <c r="CM7" s="195"/>
      <c r="CN7" s="124" t="s">
        <v>232</v>
      </c>
      <c r="CO7" s="197" t="s">
        <v>38</v>
      </c>
      <c r="CP7" s="8">
        <v>85.1</v>
      </c>
      <c r="CQ7" s="8">
        <v>88.65</v>
      </c>
      <c r="CR7" s="8">
        <f>83.25+1.36</f>
        <v>84.61</v>
      </c>
      <c r="CS7" s="8"/>
      <c r="CT7" s="8">
        <v>85.1</v>
      </c>
      <c r="CU7" s="29"/>
      <c r="CV7" s="195"/>
      <c r="CW7" s="195"/>
      <c r="CX7" s="124"/>
      <c r="CY7" s="197" t="s">
        <v>38</v>
      </c>
      <c r="CZ7" s="8"/>
      <c r="DA7" s="8"/>
      <c r="DB7" s="8">
        <v>52.941180000000003</v>
      </c>
      <c r="DC7" s="8"/>
      <c r="DD7" s="8"/>
      <c r="DE7" s="29"/>
      <c r="DF7" s="195"/>
      <c r="DG7" s="195"/>
      <c r="DH7" s="135"/>
      <c r="DR7" s="135"/>
      <c r="EB7" s="135"/>
      <c r="EL7" s="135"/>
      <c r="EV7" s="135"/>
      <c r="FF7" s="135"/>
      <c r="FP7" s="135"/>
      <c r="FZ7" s="135"/>
      <c r="GJ7" s="135"/>
      <c r="GT7" s="135"/>
      <c r="HD7" s="135"/>
      <c r="HN7" s="135"/>
      <c r="HX7" s="135"/>
    </row>
    <row xmlns:x14ac="http://schemas.microsoft.com/office/spreadsheetml/2009/9/ac" r="8" s="4" customFormat="true" ht="15.6" customHeight="true" x14ac:dyDescent="0.25">
      <c r="A8" s="437" t="str">
        <f ca="true">IF(ISBLANK('Data Summary'!A10),"",'Data Summary'!A10)</f>
        <v>MLI_2010_EMIS</v>
      </c>
      <c r="B8" s="124"/>
      <c r="C8" s="104" t="s">
        <v>106</v>
      </c>
      <c r="D8" s="105"/>
      <c r="E8" s="9"/>
      <c r="F8" s="9"/>
      <c r="G8" s="9"/>
      <c r="H8" s="9"/>
      <c r="I8" s="29"/>
      <c r="J8" s="24"/>
      <c r="K8" s="24"/>
      <c r="L8" s="124"/>
      <c r="M8" s="46" t="s">
        <v>106</v>
      </c>
      <c r="N8" s="9"/>
      <c r="O8" s="9"/>
      <c r="P8" s="9"/>
      <c r="Q8" s="9"/>
      <c r="R8" s="9"/>
      <c r="S8" s="29"/>
      <c r="T8" s="24"/>
      <c r="U8" s="24"/>
      <c r="V8" s="124"/>
      <c r="W8" s="46" t="s">
        <v>106</v>
      </c>
      <c r="X8" s="9"/>
      <c r="Y8" s="9"/>
      <c r="Z8" s="9"/>
      <c r="AA8" s="9"/>
      <c r="AB8" s="9"/>
      <c r="AC8" s="29"/>
      <c r="AD8" s="24"/>
      <c r="AE8" s="24"/>
      <c r="AF8" s="124"/>
      <c r="AG8" s="104" t="s">
        <v>106</v>
      </c>
      <c r="AH8" s="105"/>
      <c r="AI8" s="9"/>
      <c r="AJ8" s="9"/>
      <c r="AK8" s="9"/>
      <c r="AL8" s="9"/>
      <c r="AM8" s="29"/>
      <c r="AN8" s="24"/>
      <c r="AO8" s="24"/>
      <c r="AP8" s="124"/>
      <c r="AQ8" s="46" t="s">
        <v>106</v>
      </c>
      <c r="AR8" s="9"/>
      <c r="AS8" s="9"/>
      <c r="AT8" s="9"/>
      <c r="AU8" s="9"/>
      <c r="AV8" s="9"/>
      <c r="AW8" s="29"/>
      <c r="AX8" s="24"/>
      <c r="AY8" s="24"/>
      <c r="AZ8" s="124"/>
      <c r="BA8" s="104" t="s">
        <v>106</v>
      </c>
      <c r="BB8" s="105"/>
      <c r="BC8" s="9"/>
      <c r="BD8" s="9"/>
      <c r="BE8" s="9"/>
      <c r="BF8" s="9"/>
      <c r="BG8" s="29"/>
      <c r="BH8" s="24"/>
      <c r="BI8" s="24"/>
      <c r="BJ8" s="124"/>
      <c r="BK8" s="46" t="s">
        <v>106</v>
      </c>
      <c r="BL8" s="9"/>
      <c r="BM8" s="9"/>
      <c r="BN8" s="9"/>
      <c r="BO8" s="9"/>
      <c r="BP8" s="9"/>
      <c r="BQ8" s="29"/>
      <c r="BR8" s="24"/>
      <c r="BS8" s="24"/>
      <c r="BT8" s="124"/>
      <c r="BU8" s="46" t="s">
        <v>106</v>
      </c>
      <c r="BV8" s="9"/>
      <c r="BW8" s="9"/>
      <c r="BX8" s="9"/>
      <c r="BY8" s="9"/>
      <c r="BZ8" s="9"/>
      <c r="CA8" s="29"/>
      <c r="CB8" s="24"/>
      <c r="CC8" s="24"/>
      <c r="CD8" s="124"/>
      <c r="CE8" s="197" t="s">
        <v>106</v>
      </c>
      <c r="CF8" s="9"/>
      <c r="CG8" s="9"/>
      <c r="CH8" s="9"/>
      <c r="CI8" s="9"/>
      <c r="CJ8" s="9"/>
      <c r="CK8" s="29"/>
      <c r="CL8" s="195"/>
      <c r="CM8" s="195"/>
      <c r="CN8" s="124"/>
      <c r="CO8" s="197" t="s">
        <v>106</v>
      </c>
      <c r="CP8" s="9"/>
      <c r="CQ8" s="9"/>
      <c r="CR8" s="9"/>
      <c r="CS8" s="9"/>
      <c r="CT8" s="9"/>
      <c r="CU8" s="29"/>
      <c r="CV8" s="195"/>
      <c r="CW8" s="195"/>
      <c r="CX8" s="124"/>
      <c r="CY8" s="197" t="s">
        <v>106</v>
      </c>
      <c r="CZ8" s="9"/>
      <c r="DA8" s="9"/>
      <c r="DB8" s="9">
        <v>50.588239999999999</v>
      </c>
      <c r="DC8" s="9"/>
      <c r="DD8" s="9"/>
      <c r="DE8" s="29"/>
      <c r="DF8" s="195"/>
      <c r="DG8" s="195"/>
      <c r="DH8" s="135"/>
      <c r="DR8" s="135"/>
      <c r="EB8" s="135"/>
      <c r="EL8" s="135"/>
      <c r="EV8" s="135"/>
      <c r="FF8" s="135"/>
      <c r="FP8" s="135"/>
      <c r="FZ8" s="135"/>
      <c r="GJ8" s="135"/>
      <c r="GT8" s="135"/>
      <c r="HD8" s="135"/>
      <c r="HN8" s="135"/>
      <c r="HX8" s="135"/>
    </row>
    <row xmlns:x14ac="http://schemas.microsoft.com/office/spreadsheetml/2009/9/ac" r="9" s="4" customFormat="true" x14ac:dyDescent="0.25">
      <c r="A9" s="437" t="str">
        <f ca="true">IF(ISBLANK('Data Summary'!A11),"",'Data Summary'!A11)</f>
        <v>MLI_2011_EMIS</v>
      </c>
      <c r="B9" s="124"/>
      <c r="C9" s="65" t="s">
        <v>188</v>
      </c>
      <c r="D9" s="106"/>
      <c r="E9" s="7"/>
      <c r="F9" s="7"/>
      <c r="G9" s="7"/>
      <c r="H9" s="7"/>
      <c r="I9" s="26"/>
      <c r="J9" s="24"/>
      <c r="K9" s="24"/>
      <c r="L9" s="124"/>
      <c r="M9" s="65" t="s">
        <v>188</v>
      </c>
      <c r="N9" s="8"/>
      <c r="O9" s="8"/>
      <c r="P9" s="8"/>
      <c r="Q9" s="8"/>
      <c r="R9" s="8"/>
      <c r="S9" s="26"/>
      <c r="T9" s="24"/>
      <c r="U9" s="24"/>
      <c r="V9" s="124"/>
      <c r="W9" s="65" t="s">
        <v>188</v>
      </c>
      <c r="X9" s="8"/>
      <c r="Y9" s="7"/>
      <c r="Z9" s="7"/>
      <c r="AA9" s="7"/>
      <c r="AB9" s="7"/>
      <c r="AC9" s="26"/>
      <c r="AD9" s="24"/>
      <c r="AE9" s="24"/>
      <c r="AF9" s="124"/>
      <c r="AG9" s="65" t="s">
        <v>188</v>
      </c>
      <c r="AH9" s="106"/>
      <c r="AI9" s="7"/>
      <c r="AJ9" s="7"/>
      <c r="AK9" s="7"/>
      <c r="AL9" s="7"/>
      <c r="AM9" s="26"/>
      <c r="AN9" s="24"/>
      <c r="AO9" s="24"/>
      <c r="AP9" s="124"/>
      <c r="AQ9" s="65" t="s">
        <v>188</v>
      </c>
      <c r="AR9" s="8"/>
      <c r="AS9" s="8"/>
      <c r="AT9" s="8"/>
      <c r="AU9" s="8"/>
      <c r="AV9" s="8"/>
      <c r="AW9" s="26"/>
      <c r="AX9" s="24"/>
      <c r="AY9" s="24"/>
      <c r="AZ9" s="124"/>
      <c r="BA9" s="65" t="s">
        <v>188</v>
      </c>
      <c r="BB9" s="106"/>
      <c r="BC9" s="7"/>
      <c r="BD9" s="7"/>
      <c r="BE9" s="7"/>
      <c r="BF9" s="7"/>
      <c r="BG9" s="26"/>
      <c r="BH9" s="24"/>
      <c r="BI9" s="24"/>
      <c r="BJ9" s="124"/>
      <c r="BK9" s="65" t="s">
        <v>188</v>
      </c>
      <c r="BL9" s="8"/>
      <c r="BM9" s="8"/>
      <c r="BN9" s="8"/>
      <c r="BO9" s="8"/>
      <c r="BP9" s="8"/>
      <c r="BQ9" s="26"/>
      <c r="BR9" s="24"/>
      <c r="BS9" s="24"/>
      <c r="BT9" s="124"/>
      <c r="BU9" s="65" t="s">
        <v>188</v>
      </c>
      <c r="BV9" s="8"/>
      <c r="BW9" s="7"/>
      <c r="BX9" s="7"/>
      <c r="BY9" s="7"/>
      <c r="BZ9" s="7"/>
      <c r="CA9" s="26"/>
      <c r="CB9" s="24"/>
      <c r="CC9" s="24"/>
      <c r="CD9" s="124"/>
      <c r="CE9" s="198" t="s">
        <v>188</v>
      </c>
      <c r="CF9" s="8"/>
      <c r="CG9" s="199"/>
      <c r="CH9" s="199"/>
      <c r="CI9" s="199"/>
      <c r="CJ9" s="8"/>
      <c r="CK9" s="26"/>
      <c r="CL9" s="195"/>
      <c r="CM9" s="195"/>
      <c r="CN9" s="124"/>
      <c r="CO9" s="198" t="s">
        <v>188</v>
      </c>
      <c r="CP9" s="8">
        <f>(0.5+290+24+13+384+80+27)/CP31*100</f>
        <v>70.077054794520549</v>
      </c>
      <c r="CQ9" s="199">
        <f>(85+6+20+8+3)/CQ31*100</f>
        <v>86.524822695035468</v>
      </c>
      <c r="CR9" s="199">
        <f>(0.5+205+18+13+364+72+24)/CR31*100</f>
        <v>67.818889970788703</v>
      </c>
      <c r="CS9" s="199"/>
      <c r="CT9" s="8">
        <f>(0.5+290+24+13+384+80+27)/CT31*100</f>
        <v>70.077054794520549</v>
      </c>
      <c r="CU9" s="26"/>
      <c r="CV9" s="195"/>
      <c r="CW9" s="195"/>
      <c r="CX9" s="124"/>
      <c r="CY9" s="198" t="s">
        <v>188</v>
      </c>
      <c r="CZ9" s="8"/>
      <c r="DA9" s="199"/>
      <c r="DB9" s="199">
        <v>51.764710000000001</v>
      </c>
      <c r="DC9" s="199"/>
      <c r="DD9" s="199"/>
      <c r="DE9" s="26"/>
      <c r="DF9" s="195"/>
      <c r="DG9" s="195"/>
      <c r="DH9" s="135"/>
      <c r="DR9" s="135"/>
      <c r="EB9" s="135"/>
      <c r="EL9" s="135"/>
      <c r="EV9" s="135"/>
      <c r="FF9" s="135"/>
      <c r="FP9" s="135"/>
      <c r="FZ9" s="135"/>
      <c r="GJ9" s="135"/>
      <c r="GT9" s="135"/>
      <c r="HD9" s="135"/>
      <c r="HN9" s="135"/>
      <c r="HX9" s="135"/>
    </row>
    <row xmlns:x14ac="http://schemas.microsoft.com/office/spreadsheetml/2009/9/ac" r="10" s="4" customFormat="true" ht="15.6" customHeight="true" x14ac:dyDescent="0.25">
      <c r="A10" s="437" t="str">
        <f ca="true">IF(ISBLANK('Data Summary'!A12),"",'Data Summary'!A12)</f>
        <v>MLI_2011_UIS</v>
      </c>
      <c r="B10" s="124"/>
      <c r="C10" s="65" t="s">
        <v>107</v>
      </c>
      <c r="D10" s="107"/>
      <c r="E10" s="7"/>
      <c r="F10" s="7"/>
      <c r="G10" s="7"/>
      <c r="H10" s="7"/>
      <c r="I10" s="26"/>
      <c r="J10" s="24"/>
      <c r="K10" s="24"/>
      <c r="L10" s="124"/>
      <c r="M10" s="65" t="s">
        <v>107</v>
      </c>
      <c r="N10" s="19"/>
      <c r="O10" s="7"/>
      <c r="P10" s="7"/>
      <c r="Q10" s="7"/>
      <c r="R10" s="7"/>
      <c r="S10" s="26"/>
      <c r="T10" s="24"/>
      <c r="U10" s="24"/>
      <c r="V10" s="124"/>
      <c r="W10" s="65" t="s">
        <v>107</v>
      </c>
      <c r="X10" s="19"/>
      <c r="Y10" s="7"/>
      <c r="Z10" s="7"/>
      <c r="AA10" s="7"/>
      <c r="AB10" s="7"/>
      <c r="AC10" s="26"/>
      <c r="AD10" s="24"/>
      <c r="AE10" s="24"/>
      <c r="AF10" s="124"/>
      <c r="AG10" s="65" t="s">
        <v>107</v>
      </c>
      <c r="AH10" s="107"/>
      <c r="AI10" s="7"/>
      <c r="AJ10" s="7"/>
      <c r="AK10" s="7"/>
      <c r="AL10" s="7"/>
      <c r="AM10" s="26"/>
      <c r="AN10" s="24"/>
      <c r="AO10" s="24"/>
      <c r="AP10" s="124"/>
      <c r="AQ10" s="65" t="s">
        <v>107</v>
      </c>
      <c r="AR10" s="19"/>
      <c r="AS10" s="7"/>
      <c r="AT10" s="7"/>
      <c r="AU10" s="7"/>
      <c r="AV10" s="7"/>
      <c r="AW10" s="26"/>
      <c r="AX10" s="24"/>
      <c r="AY10" s="24"/>
      <c r="AZ10" s="124"/>
      <c r="BA10" s="65" t="s">
        <v>107</v>
      </c>
      <c r="BB10" s="134"/>
      <c r="BC10" s="132"/>
      <c r="BD10" s="132"/>
      <c r="BE10" s="132"/>
      <c r="BF10" s="132"/>
      <c r="BG10" s="133"/>
      <c r="BH10" s="24"/>
      <c r="BI10" s="24"/>
      <c r="BJ10" s="124"/>
      <c r="BK10" s="65" t="s">
        <v>107</v>
      </c>
      <c r="BL10" s="19"/>
      <c r="BM10" s="7"/>
      <c r="BN10" s="7"/>
      <c r="BO10" s="7"/>
      <c r="BP10" s="7"/>
      <c r="BQ10" s="26"/>
      <c r="BR10" s="24"/>
      <c r="BS10" s="24"/>
      <c r="BT10" s="124"/>
      <c r="BU10" s="65" t="s">
        <v>107</v>
      </c>
      <c r="BV10" s="19"/>
      <c r="BW10" s="7"/>
      <c r="BX10" s="7"/>
      <c r="BY10" s="7"/>
      <c r="BZ10" s="7"/>
      <c r="CA10" s="26"/>
      <c r="CB10" s="24"/>
      <c r="CC10" s="24"/>
      <c r="CD10" s="124"/>
      <c r="CE10" s="198" t="s">
        <v>107</v>
      </c>
      <c r="CF10" s="200"/>
      <c r="CG10" s="199"/>
      <c r="CH10" s="199"/>
      <c r="CI10" s="199"/>
      <c r="CJ10" s="199"/>
      <c r="CK10" s="26"/>
      <c r="CL10" s="195"/>
      <c r="CM10" s="195"/>
      <c r="CN10" s="124"/>
      <c r="CO10" s="198" t="s">
        <v>107</v>
      </c>
      <c r="CP10" s="200"/>
      <c r="CQ10" s="199"/>
      <c r="CR10" s="199"/>
      <c r="CS10" s="199"/>
      <c r="CT10" s="199"/>
      <c r="CU10" s="26"/>
      <c r="CV10" s="195"/>
      <c r="CW10" s="195"/>
      <c r="CX10" s="124"/>
      <c r="CY10" s="198" t="s">
        <v>107</v>
      </c>
      <c r="CZ10" s="200"/>
      <c r="DA10" s="199"/>
      <c r="DB10" s="199"/>
      <c r="DC10" s="199"/>
      <c r="DD10" s="199"/>
      <c r="DE10" s="26"/>
      <c r="DF10" s="195"/>
      <c r="DG10" s="195"/>
      <c r="DH10" s="135"/>
      <c r="DR10" s="135"/>
      <c r="EB10" s="135"/>
      <c r="EL10" s="135"/>
      <c r="EV10" s="135"/>
      <c r="FF10" s="135"/>
      <c r="FP10" s="135"/>
      <c r="FZ10" s="135"/>
      <c r="GJ10" s="135"/>
      <c r="GT10" s="135"/>
      <c r="HD10" s="135"/>
      <c r="HN10" s="135"/>
      <c r="HX10" s="135"/>
    </row>
    <row xmlns:x14ac="http://schemas.microsoft.com/office/spreadsheetml/2009/9/ac" r="11" s="4" customFormat="true" ht="15.6" customHeight="true" x14ac:dyDescent="0.25">
      <c r="A11" s="437" t="str">
        <f ca="true">IF(ISBLANK('Data Summary'!A13),"",'Data Summary'!A13)</f>
        <v>MLI_2012_UIS</v>
      </c>
      <c r="B11" s="124"/>
      <c r="C11" s="65" t="s">
        <v>108</v>
      </c>
      <c r="D11" s="107"/>
      <c r="E11" s="7"/>
      <c r="F11" s="7"/>
      <c r="G11" s="7"/>
      <c r="H11" s="7"/>
      <c r="I11" s="26"/>
      <c r="J11" s="24"/>
      <c r="K11" s="24"/>
      <c r="L11" s="124"/>
      <c r="M11" s="65" t="s">
        <v>108</v>
      </c>
      <c r="N11" s="19"/>
      <c r="O11" s="7"/>
      <c r="P11" s="7"/>
      <c r="Q11" s="7"/>
      <c r="R11" s="7"/>
      <c r="S11" s="26"/>
      <c r="T11" s="24"/>
      <c r="U11" s="24"/>
      <c r="V11" s="124"/>
      <c r="W11" s="65" t="s">
        <v>108</v>
      </c>
      <c r="X11" s="19"/>
      <c r="Y11" s="7"/>
      <c r="Z11" s="7"/>
      <c r="AA11" s="7"/>
      <c r="AB11" s="7"/>
      <c r="AC11" s="26"/>
      <c r="AD11" s="24"/>
      <c r="AE11" s="24"/>
      <c r="AF11" s="124"/>
      <c r="AG11" s="65" t="s">
        <v>108</v>
      </c>
      <c r="AH11" s="107"/>
      <c r="AI11" s="7"/>
      <c r="AJ11" s="7"/>
      <c r="AK11" s="7"/>
      <c r="AL11" s="7"/>
      <c r="AM11" s="26"/>
      <c r="AN11" s="24"/>
      <c r="AO11" s="24"/>
      <c r="AP11" s="124"/>
      <c r="AQ11" s="65" t="s">
        <v>108</v>
      </c>
      <c r="AR11" s="19"/>
      <c r="AS11" s="7"/>
      <c r="AT11" s="7"/>
      <c r="AU11" s="7"/>
      <c r="AV11" s="7"/>
      <c r="AW11" s="26"/>
      <c r="AX11" s="24"/>
      <c r="AY11" s="24"/>
      <c r="AZ11" s="124"/>
      <c r="BA11" s="65" t="s">
        <v>108</v>
      </c>
      <c r="BB11" s="134"/>
      <c r="BC11" s="132"/>
      <c r="BD11" s="132"/>
      <c r="BE11" s="132"/>
      <c r="BF11" s="132"/>
      <c r="BG11" s="133"/>
      <c r="BH11" s="24"/>
      <c r="BI11" s="24"/>
      <c r="BJ11" s="124"/>
      <c r="BK11" s="65" t="s">
        <v>108</v>
      </c>
      <c r="BL11" s="19"/>
      <c r="BM11" s="7"/>
      <c r="BN11" s="7"/>
      <c r="BO11" s="7"/>
      <c r="BP11" s="7"/>
      <c r="BQ11" s="26"/>
      <c r="BR11" s="24"/>
      <c r="BS11" s="24"/>
      <c r="BT11" s="124"/>
      <c r="BU11" s="65" t="s">
        <v>108</v>
      </c>
      <c r="BV11" s="19"/>
      <c r="BW11" s="7"/>
      <c r="BX11" s="7"/>
      <c r="BY11" s="7"/>
      <c r="BZ11" s="7"/>
      <c r="CA11" s="26"/>
      <c r="CB11" s="24"/>
      <c r="CC11" s="24"/>
      <c r="CD11" s="124"/>
      <c r="CE11" s="198" t="s">
        <v>108</v>
      </c>
      <c r="CF11" s="200"/>
      <c r="CG11" s="199"/>
      <c r="CH11" s="199"/>
      <c r="CI11" s="199"/>
      <c r="CJ11" s="199"/>
      <c r="CK11" s="26"/>
      <c r="CL11" s="195"/>
      <c r="CM11" s="195"/>
      <c r="CN11" s="124"/>
      <c r="CO11" s="198" t="s">
        <v>108</v>
      </c>
      <c r="CP11" s="200"/>
      <c r="CQ11" s="199"/>
      <c r="CR11" s="199"/>
      <c r="CS11" s="199"/>
      <c r="CT11" s="199"/>
      <c r="CU11" s="26"/>
      <c r="CV11" s="195"/>
      <c r="CW11" s="195"/>
      <c r="CX11" s="124"/>
      <c r="CY11" s="198" t="s">
        <v>108</v>
      </c>
      <c r="CZ11" s="200"/>
      <c r="DA11" s="199"/>
      <c r="DB11" s="199"/>
      <c r="DC11" s="199"/>
      <c r="DD11" s="199"/>
      <c r="DE11" s="26"/>
      <c r="DF11" s="195"/>
      <c r="DG11" s="195"/>
      <c r="DH11" s="135"/>
      <c r="DR11" s="135"/>
      <c r="EB11" s="135"/>
      <c r="EL11" s="135"/>
      <c r="EV11" s="135"/>
      <c r="FF11" s="135"/>
      <c r="FP11" s="135"/>
      <c r="FZ11" s="135"/>
      <c r="GJ11" s="135"/>
      <c r="GT11" s="135"/>
      <c r="HD11" s="135"/>
      <c r="HN11" s="135"/>
      <c r="HX11" s="135"/>
    </row>
    <row xmlns:x14ac="http://schemas.microsoft.com/office/spreadsheetml/2009/9/ac" r="12" s="301" customFormat="true" ht="18" customHeight="true" x14ac:dyDescent="0.2">
      <c r="A12" s="437" t="str">
        <f ca="true">IF(ISBLANK('Data Summary'!A14),"",'Data Summary'!A14)</f>
        <v>MLI_2016_UIS</v>
      </c>
      <c r="B12" s="292" t="s">
        <v>57</v>
      </c>
      <c r="C12" s="293" t="s">
        <v>27</v>
      </c>
      <c r="D12" s="294"/>
      <c r="E12" s="294"/>
      <c r="F12" s="294"/>
      <c r="G12" s="294"/>
      <c r="H12" s="294"/>
      <c r="I12" s="295"/>
      <c r="J12" s="287"/>
      <c r="K12" s="287"/>
      <c r="L12" s="292" t="s">
        <v>57</v>
      </c>
      <c r="M12" s="293" t="s">
        <v>27</v>
      </c>
      <c r="N12" s="294"/>
      <c r="O12" s="294"/>
      <c r="P12" s="294"/>
      <c r="Q12" s="294"/>
      <c r="R12" s="294"/>
      <c r="S12" s="295"/>
      <c r="T12" s="287"/>
      <c r="U12" s="287"/>
      <c r="V12" s="292" t="s">
        <v>57</v>
      </c>
      <c r="W12" s="293" t="s">
        <v>27</v>
      </c>
      <c r="X12" s="294"/>
      <c r="Y12" s="294"/>
      <c r="Z12" s="294"/>
      <c r="AA12" s="294"/>
      <c r="AB12" s="294"/>
      <c r="AC12" s="295"/>
      <c r="AD12" s="287"/>
      <c r="AE12" s="287"/>
      <c r="AF12" s="292" t="s">
        <v>57</v>
      </c>
      <c r="AG12" s="293" t="s">
        <v>27</v>
      </c>
      <c r="AH12" s="294"/>
      <c r="AI12" s="294"/>
      <c r="AJ12" s="294"/>
      <c r="AK12" s="294"/>
      <c r="AL12" s="294"/>
      <c r="AM12" s="295"/>
      <c r="AN12" s="287"/>
      <c r="AO12" s="287"/>
      <c r="AP12" s="292" t="s">
        <v>57</v>
      </c>
      <c r="AQ12" s="293" t="s">
        <v>27</v>
      </c>
      <c r="AR12" s="294"/>
      <c r="AS12" s="294"/>
      <c r="AT12" s="294"/>
      <c r="AU12" s="294"/>
      <c r="AV12" s="294"/>
      <c r="AW12" s="295"/>
      <c r="AX12" s="287"/>
      <c r="AY12" s="287"/>
      <c r="AZ12" s="292" t="s">
        <v>57</v>
      </c>
      <c r="BA12" s="296" t="s">
        <v>27</v>
      </c>
      <c r="BB12" s="297"/>
      <c r="BC12" s="297"/>
      <c r="BD12" s="297"/>
      <c r="BE12" s="297"/>
      <c r="BF12" s="297"/>
      <c r="BG12" s="298"/>
      <c r="BH12" s="287"/>
      <c r="BI12" s="287"/>
      <c r="BJ12" s="292" t="s">
        <v>57</v>
      </c>
      <c r="BK12" s="293" t="s">
        <v>27</v>
      </c>
      <c r="BL12" s="294"/>
      <c r="BM12" s="294"/>
      <c r="BN12" s="294"/>
      <c r="BO12" s="294"/>
      <c r="BP12" s="294"/>
      <c r="BQ12" s="295"/>
      <c r="BR12" s="287"/>
      <c r="BS12" s="287"/>
      <c r="BT12" s="292" t="s">
        <v>57</v>
      </c>
      <c r="BU12" s="293" t="s">
        <v>27</v>
      </c>
      <c r="BV12" s="294"/>
      <c r="BW12" s="294"/>
      <c r="BX12" s="294"/>
      <c r="BY12" s="294"/>
      <c r="BZ12" s="294"/>
      <c r="CA12" s="295"/>
      <c r="CB12" s="287"/>
      <c r="CC12" s="287"/>
      <c r="CD12" s="292" t="s">
        <v>57</v>
      </c>
      <c r="CE12" s="293" t="s">
        <v>27</v>
      </c>
      <c r="CF12" s="299"/>
      <c r="CG12" s="299"/>
      <c r="CH12" s="299"/>
      <c r="CI12" s="299"/>
      <c r="CJ12" s="299"/>
      <c r="CK12" s="295"/>
      <c r="CL12" s="289"/>
      <c r="CM12" s="289"/>
      <c r="CN12" s="292" t="s">
        <v>57</v>
      </c>
      <c r="CO12" s="293" t="s">
        <v>27</v>
      </c>
      <c r="CP12" s="299"/>
      <c r="CQ12" s="299"/>
      <c r="CR12" s="299"/>
      <c r="CS12" s="299"/>
      <c r="CT12" s="299"/>
      <c r="CU12" s="295"/>
      <c r="CV12" s="289"/>
      <c r="CW12" s="289"/>
      <c r="CX12" s="292" t="s">
        <v>57</v>
      </c>
      <c r="CY12" s="293" t="s">
        <v>27</v>
      </c>
      <c r="CZ12" s="299"/>
      <c r="DA12" s="299"/>
      <c r="DB12" s="299"/>
      <c r="DC12" s="299"/>
      <c r="DD12" s="299"/>
      <c r="DE12" s="295"/>
      <c r="DF12" s="289"/>
      <c r="DG12" s="289"/>
      <c r="DH12" s="300"/>
      <c r="DR12" s="300"/>
      <c r="EB12" s="300"/>
      <c r="EL12" s="300"/>
      <c r="EV12" s="300"/>
      <c r="FF12" s="300"/>
      <c r="FP12" s="300"/>
      <c r="FZ12" s="300"/>
      <c r="GJ12" s="300"/>
      <c r="GT12" s="300"/>
      <c r="HD12" s="300"/>
      <c r="HN12" s="300"/>
      <c r="HX12" s="300"/>
    </row>
    <row xmlns:x14ac="http://schemas.microsoft.com/office/spreadsheetml/2009/9/ac" r="13" s="14" customFormat="true" ht="14.25" customHeight="true" x14ac:dyDescent="0.2">
      <c r="A13" s="437" t="str">
        <f ca="true">IF(ISBLANK('Data Summary'!A15),"",'Data Summary'!A15)</f>
        <v>MLI_2017_SUR</v>
      </c>
      <c r="B13" s="125" t="s">
        <v>55</v>
      </c>
      <c r="C13" s="5">
        <v>0</v>
      </c>
      <c r="D13" s="45">
        <f>100-21.9</f>
        <v>78.099999999999994</v>
      </c>
      <c r="E13" s="45"/>
      <c r="F13" s="45"/>
      <c r="G13" s="45"/>
      <c r="H13" s="45"/>
      <c r="I13" s="66"/>
      <c r="J13" s="11"/>
      <c r="K13" s="11"/>
      <c r="L13" s="125" t="s">
        <v>55</v>
      </c>
      <c r="M13" s="5">
        <v>0</v>
      </c>
      <c r="N13" s="45">
        <f>100-43.6</f>
        <v>56.4</v>
      </c>
      <c r="O13" s="45"/>
      <c r="P13" s="45"/>
      <c r="Q13" s="45"/>
      <c r="R13" s="45"/>
      <c r="S13" s="66"/>
      <c r="T13" s="11"/>
      <c r="U13" s="11"/>
      <c r="V13" s="125" t="s">
        <v>55</v>
      </c>
      <c r="W13" s="5">
        <v>0</v>
      </c>
      <c r="X13" s="45">
        <f>100-44.6</f>
        <v>55.4</v>
      </c>
      <c r="Y13" s="45"/>
      <c r="Z13" s="45"/>
      <c r="AA13" s="45"/>
      <c r="AB13" s="45"/>
      <c r="AC13" s="66"/>
      <c r="AD13" s="11"/>
      <c r="AE13" s="11"/>
      <c r="AF13" s="125" t="s">
        <v>55</v>
      </c>
      <c r="AG13" s="5">
        <v>0</v>
      </c>
      <c r="AH13" s="45">
        <f>100-44.4</f>
        <v>55.6</v>
      </c>
      <c r="AI13" s="45"/>
      <c r="AJ13" s="45"/>
      <c r="AK13" s="45"/>
      <c r="AL13" s="45"/>
      <c r="AM13" s="66"/>
      <c r="AN13" s="11"/>
      <c r="AO13" s="11"/>
      <c r="AP13" s="125" t="s">
        <v>55</v>
      </c>
      <c r="AQ13" s="5">
        <v>0</v>
      </c>
      <c r="AR13" s="45">
        <f>100-46.5</f>
        <v>53.5</v>
      </c>
      <c r="AS13" s="45"/>
      <c r="AT13" s="45"/>
      <c r="AU13" s="45"/>
      <c r="AV13" s="45"/>
      <c r="AW13" s="66"/>
      <c r="AX13" s="11"/>
      <c r="AY13" s="11"/>
      <c r="AZ13" s="125" t="s">
        <v>55</v>
      </c>
      <c r="BA13" s="5">
        <v>0</v>
      </c>
      <c r="BB13" s="45">
        <f>100-(0.533*(1650+4990)+0.792*(551+1126)+0.258*(36+2952)+0.443*(426+1888))/(1650+4990+551+1126+36+2952+426+1888)*100</f>
        <v>51.07342683016374</v>
      </c>
      <c r="BC13" s="45"/>
      <c r="BD13" s="45"/>
      <c r="BE13" s="45"/>
      <c r="BF13" s="45"/>
      <c r="BG13" s="66"/>
      <c r="BH13" s="11"/>
      <c r="BI13" s="11"/>
      <c r="BJ13" s="125" t="s">
        <v>55</v>
      </c>
      <c r="BK13" s="5">
        <v>0</v>
      </c>
      <c r="BL13" s="45"/>
      <c r="BM13" s="45"/>
      <c r="BN13" s="45"/>
      <c r="BO13" s="45"/>
      <c r="BP13" s="45"/>
      <c r="BQ13" s="66"/>
      <c r="BR13" s="11"/>
      <c r="BS13" s="11"/>
      <c r="BT13" s="125" t="s">
        <v>55</v>
      </c>
      <c r="BU13" s="5">
        <v>0</v>
      </c>
      <c r="BV13" s="45"/>
      <c r="BW13" s="45"/>
      <c r="BX13" s="45"/>
      <c r="BY13" s="45"/>
      <c r="BZ13" s="45"/>
      <c r="CA13" s="66"/>
      <c r="CB13" s="11"/>
      <c r="CC13" s="11"/>
      <c r="CD13" s="125" t="s">
        <v>55</v>
      </c>
      <c r="CE13" s="5">
        <v>0</v>
      </c>
      <c r="CF13" s="45"/>
      <c r="CG13" s="45"/>
      <c r="CH13" s="45"/>
      <c r="CI13" s="45"/>
      <c r="CJ13" s="45"/>
      <c r="CK13" s="66"/>
      <c r="CL13" s="194"/>
      <c r="CM13" s="194"/>
      <c r="CN13" s="125" t="s">
        <v>55</v>
      </c>
      <c r="CO13" s="5">
        <v>0</v>
      </c>
      <c r="CP13" s="45">
        <v>0</v>
      </c>
      <c r="CQ13" s="45">
        <v>0</v>
      </c>
      <c r="CR13" s="45">
        <v>0</v>
      </c>
      <c r="CS13" s="45"/>
      <c r="CT13" s="45">
        <v>0</v>
      </c>
      <c r="CU13" s="66"/>
      <c r="CV13" s="194"/>
      <c r="CW13" s="194"/>
      <c r="CX13" s="125" t="s">
        <v>55</v>
      </c>
      <c r="CY13" s="5">
        <v>0</v>
      </c>
      <c r="CZ13" s="45"/>
      <c r="DA13" s="45"/>
      <c r="DB13" s="45">
        <f>16.47059+1.17647</f>
        <v>17.64706</v>
      </c>
      <c r="DC13" s="45"/>
      <c r="DD13" s="45"/>
      <c r="DE13" s="66"/>
      <c r="DF13" s="194"/>
      <c r="DG13" s="194"/>
      <c r="DH13" s="137"/>
      <c r="DR13" s="137"/>
      <c r="EB13" s="137"/>
      <c r="EL13" s="137"/>
      <c r="EV13" s="137"/>
      <c r="FF13" s="137"/>
      <c r="FP13" s="137"/>
      <c r="FZ13" s="137"/>
      <c r="GJ13" s="137"/>
      <c r="GT13" s="137"/>
      <c r="HD13" s="137"/>
      <c r="HN13" s="137"/>
      <c r="HX13" s="137"/>
    </row>
    <row xmlns:x14ac="http://schemas.microsoft.com/office/spreadsheetml/2009/9/ac" r="14" x14ac:dyDescent="0.25">
      <c r="A14" s="437" t="str">
        <f ca="true">IF(ISBLANK('Data Summary'!A16),"",'Data Summary'!A16)</f>
        <v>MLI_2017_WV</v>
      </c>
      <c r="B14" s="126" t="s">
        <v>105</v>
      </c>
      <c r="C14" s="22">
        <v>0</v>
      </c>
      <c r="D14" s="45"/>
      <c r="E14" s="45"/>
      <c r="F14" s="45"/>
      <c r="G14" s="45"/>
      <c r="H14" s="45"/>
      <c r="I14" s="66"/>
      <c r="J14" s="11"/>
      <c r="K14" s="11"/>
      <c r="L14" s="126" t="s">
        <v>105</v>
      </c>
      <c r="M14" s="22">
        <v>0</v>
      </c>
      <c r="N14" s="45"/>
      <c r="O14" s="45"/>
      <c r="P14" s="45"/>
      <c r="Q14" s="45"/>
      <c r="R14" s="45"/>
      <c r="S14" s="66"/>
      <c r="T14" s="11"/>
      <c r="U14" s="11"/>
      <c r="V14" s="126" t="s">
        <v>105</v>
      </c>
      <c r="W14" s="22">
        <v>0</v>
      </c>
      <c r="X14" s="45"/>
      <c r="Y14" s="45"/>
      <c r="Z14" s="45"/>
      <c r="AA14" s="45"/>
      <c r="AB14" s="45"/>
      <c r="AC14" s="66"/>
      <c r="AD14" s="11"/>
      <c r="AE14" s="11"/>
      <c r="AF14" s="126" t="s">
        <v>105</v>
      </c>
      <c r="AG14" s="22">
        <v>0</v>
      </c>
      <c r="AH14" s="45"/>
      <c r="AI14" s="45"/>
      <c r="AJ14" s="45"/>
      <c r="AK14" s="45"/>
      <c r="AL14" s="45"/>
      <c r="AM14" s="66"/>
      <c r="AN14" s="11"/>
      <c r="AO14" s="11"/>
      <c r="AP14" s="126" t="s">
        <v>105</v>
      </c>
      <c r="AQ14" s="22">
        <v>0</v>
      </c>
      <c r="AR14" s="45"/>
      <c r="AS14" s="45"/>
      <c r="AT14" s="45"/>
      <c r="AU14" s="45"/>
      <c r="AV14" s="45"/>
      <c r="AW14" s="66"/>
      <c r="AX14" s="11"/>
      <c r="AY14" s="11"/>
      <c r="AZ14" s="126" t="s">
        <v>105</v>
      </c>
      <c r="BA14" s="22">
        <v>0</v>
      </c>
      <c r="BB14" s="45">
        <f>4/BB31*100</f>
        <v>2.937073206549673E-2</v>
      </c>
      <c r="BC14" s="45"/>
      <c r="BD14" s="45"/>
      <c r="BE14" s="45"/>
      <c r="BF14" s="45"/>
      <c r="BG14" s="66"/>
      <c r="BH14" s="11"/>
      <c r="BI14" s="11"/>
      <c r="BJ14" s="126" t="s">
        <v>105</v>
      </c>
      <c r="BK14" s="22">
        <v>0</v>
      </c>
      <c r="BL14" s="45"/>
      <c r="BM14" s="45"/>
      <c r="BN14" s="45"/>
      <c r="BO14" s="45"/>
      <c r="BP14" s="45">
        <v>0</v>
      </c>
      <c r="BQ14" s="66">
        <v>0</v>
      </c>
      <c r="BR14" s="11"/>
      <c r="BS14" s="11"/>
      <c r="BT14" s="126" t="s">
        <v>105</v>
      </c>
      <c r="BU14" s="22">
        <v>0</v>
      </c>
      <c r="BV14" s="45"/>
      <c r="BW14" s="45"/>
      <c r="BX14" s="45"/>
      <c r="BY14" s="45"/>
      <c r="BZ14" s="45">
        <v>0</v>
      </c>
      <c r="CA14" s="66">
        <v>0</v>
      </c>
      <c r="CB14" s="11"/>
      <c r="CC14" s="11"/>
      <c r="CD14" s="126" t="s">
        <v>105</v>
      </c>
      <c r="CE14" s="201">
        <v>0</v>
      </c>
      <c r="CF14" s="45"/>
      <c r="CG14" s="45"/>
      <c r="CH14" s="45"/>
      <c r="CI14" s="45"/>
      <c r="CJ14" s="45"/>
      <c r="CK14" s="66"/>
      <c r="CL14" s="194"/>
      <c r="CM14" s="194"/>
      <c r="CN14" s="126" t="s">
        <v>105</v>
      </c>
      <c r="CO14" s="201">
        <v>0</v>
      </c>
      <c r="CP14" s="45">
        <v>0</v>
      </c>
      <c r="CQ14" s="45">
        <v>0</v>
      </c>
      <c r="CR14" s="45">
        <v>0</v>
      </c>
      <c r="CS14" s="45"/>
      <c r="CT14" s="45">
        <v>0</v>
      </c>
      <c r="CU14" s="66"/>
      <c r="CV14" s="194"/>
      <c r="CW14" s="194"/>
      <c r="CX14" s="126" t="s">
        <v>105</v>
      </c>
      <c r="CY14" s="201">
        <v>0</v>
      </c>
      <c r="CZ14" s="45"/>
      <c r="DA14" s="45"/>
      <c r="DB14" s="45">
        <v>0</v>
      </c>
      <c r="DC14" s="45"/>
      <c r="DD14" s="45"/>
      <c r="DE14" s="66"/>
      <c r="DF14" s="194"/>
      <c r="DG14" s="194"/>
    </row>
    <row xmlns:x14ac="http://schemas.microsoft.com/office/spreadsheetml/2009/9/ac" r="15" s="2" customFormat="true" x14ac:dyDescent="0.25">
      <c r="A15" s="438" t="str">
        <f ca="true">IF(ISBLANK('Data Summary'!A17),"",'Data Summary'!A17)</f>
        <v/>
      </c>
      <c r="B15" s="126"/>
      <c r="C15" s="6"/>
      <c r="D15" s="45"/>
      <c r="E15" s="7"/>
      <c r="F15" s="7"/>
      <c r="G15" s="7"/>
      <c r="H15" s="45"/>
      <c r="I15" s="66"/>
      <c r="J15" s="11"/>
      <c r="K15" s="11"/>
      <c r="L15" s="126"/>
      <c r="M15" s="6"/>
      <c r="N15" s="45"/>
      <c r="O15" s="7"/>
      <c r="P15" s="7"/>
      <c r="Q15" s="7"/>
      <c r="R15" s="45"/>
      <c r="S15" s="66"/>
      <c r="T15" s="11"/>
      <c r="U15" s="11"/>
      <c r="V15" s="126"/>
      <c r="W15" s="6"/>
      <c r="X15" s="45"/>
      <c r="Y15" s="7"/>
      <c r="Z15" s="7"/>
      <c r="AA15" s="7"/>
      <c r="AB15" s="45"/>
      <c r="AC15" s="66"/>
      <c r="AD15" s="11"/>
      <c r="AE15" s="11"/>
      <c r="AF15" s="126"/>
      <c r="AG15" s="6"/>
      <c r="AH15" s="45"/>
      <c r="AI15" s="7"/>
      <c r="AJ15" s="7"/>
      <c r="AK15" s="7"/>
      <c r="AL15" s="45"/>
      <c r="AM15" s="66"/>
      <c r="AN15" s="11"/>
      <c r="AO15" s="11"/>
      <c r="AP15" s="126"/>
      <c r="AQ15" s="6"/>
      <c r="AR15" s="45"/>
      <c r="AS15" s="7"/>
      <c r="AT15" s="7"/>
      <c r="AU15" s="7"/>
      <c r="AV15" s="45"/>
      <c r="AW15" s="66"/>
      <c r="AX15" s="11"/>
      <c r="AY15" s="11"/>
      <c r="AZ15" s="126" t="s">
        <v>162</v>
      </c>
      <c r="BA15" s="6">
        <v>1</v>
      </c>
      <c r="BB15" s="45">
        <v>18.399999999999999</v>
      </c>
      <c r="BC15" s="7"/>
      <c r="BD15" s="7"/>
      <c r="BE15" s="7"/>
      <c r="BF15" s="45"/>
      <c r="BG15" s="66"/>
      <c r="BH15" s="11"/>
      <c r="BI15" s="11"/>
      <c r="BJ15" s="126" t="s">
        <v>163</v>
      </c>
      <c r="BK15" s="6">
        <v>1</v>
      </c>
      <c r="BL15" s="45">
        <f>(BP15/100*$H31+BQ15/100*$I31)/($H31+$I31)*100</f>
        <v>29.971188169301378</v>
      </c>
      <c r="BM15" s="7"/>
      <c r="BN15" s="7"/>
      <c r="BO15" s="7"/>
      <c r="BP15" s="45">
        <v>27.1</v>
      </c>
      <c r="BQ15" s="66">
        <v>44.1</v>
      </c>
      <c r="BR15" s="11"/>
      <c r="BS15" s="11"/>
      <c r="BT15" s="126" t="s">
        <v>163</v>
      </c>
      <c r="BU15" s="6">
        <v>1</v>
      </c>
      <c r="BV15" s="45">
        <f>(BZ15/100*$H31+CA15/100*$I31)/($H31+$I31)*100</f>
        <v>43.96803671596124</v>
      </c>
      <c r="BW15" s="7"/>
      <c r="BX15" s="7"/>
      <c r="BY15" s="7"/>
      <c r="BZ15" s="45">
        <v>42.6</v>
      </c>
      <c r="CA15" s="66">
        <v>50.7</v>
      </c>
      <c r="CB15" s="11"/>
      <c r="CC15" s="11"/>
      <c r="CD15" s="126"/>
      <c r="CE15" s="6"/>
      <c r="CF15" s="45"/>
      <c r="CG15" s="199"/>
      <c r="CH15" s="199"/>
      <c r="CI15" s="199"/>
      <c r="CJ15" s="45"/>
      <c r="CK15" s="66"/>
      <c r="CL15" s="194"/>
      <c r="CM15" s="194"/>
      <c r="CN15" s="126" t="s">
        <v>233</v>
      </c>
      <c r="CO15" s="6">
        <v>1</v>
      </c>
      <c r="CP15" s="45">
        <v>28.34</v>
      </c>
      <c r="CQ15" s="199">
        <v>65.25</v>
      </c>
      <c r="CR15" s="199">
        <v>23.27</v>
      </c>
      <c r="CS15" s="199"/>
      <c r="CT15" s="45">
        <v>28.34</v>
      </c>
      <c r="CU15" s="66"/>
      <c r="CV15" s="194"/>
      <c r="CW15" s="194"/>
      <c r="CX15" s="126" t="s">
        <v>259</v>
      </c>
      <c r="CY15" s="6">
        <v>1</v>
      </c>
      <c r="CZ15" s="45"/>
      <c r="DA15" s="199"/>
      <c r="DB15" s="199">
        <v>16.470580000000002</v>
      </c>
      <c r="DC15" s="199"/>
      <c r="DD15" s="45"/>
      <c r="DE15" s="66"/>
      <c r="DF15" s="194"/>
      <c r="DG15" s="194"/>
      <c r="DH15" s="138"/>
      <c r="DR15" s="138"/>
      <c r="EB15" s="138"/>
      <c r="EL15" s="138"/>
      <c r="EV15" s="138"/>
      <c r="FF15" s="138"/>
      <c r="FP15" s="138"/>
      <c r="FZ15" s="138"/>
      <c r="GJ15" s="138"/>
      <c r="GT15" s="138"/>
      <c r="HD15" s="138"/>
      <c r="HN15" s="138"/>
      <c r="HX15" s="138"/>
    </row>
    <row xmlns:x14ac="http://schemas.microsoft.com/office/spreadsheetml/2009/9/ac" r="16" s="2" customFormat="true" x14ac:dyDescent="0.25">
      <c r="A16" s="438" t="str">
        <f ca="true">IF(ISBLANK('Data Summary'!A18),"",'Data Summary'!A18)</f>
        <v/>
      </c>
      <c r="B16" s="126"/>
      <c r="C16" s="13"/>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6"/>
      <c r="AQ16" s="13"/>
      <c r="AR16" s="45"/>
      <c r="AS16" s="7"/>
      <c r="AT16" s="7"/>
      <c r="AU16" s="7"/>
      <c r="AV16" s="45"/>
      <c r="AW16" s="66"/>
      <c r="AX16" s="11"/>
      <c r="AY16" s="11"/>
      <c r="AZ16" s="126" t="s">
        <v>164</v>
      </c>
      <c r="BA16" s="13">
        <v>0.5</v>
      </c>
      <c r="BB16" s="45">
        <v>7.68</v>
      </c>
      <c r="BC16" s="7"/>
      <c r="BD16" s="7"/>
      <c r="BE16" s="7"/>
      <c r="BF16" s="45"/>
      <c r="BG16" s="66"/>
      <c r="BH16" s="11"/>
      <c r="BI16" s="11"/>
      <c r="BJ16" s="126"/>
      <c r="BK16" s="13"/>
      <c r="BL16" s="45"/>
      <c r="BM16" s="7"/>
      <c r="BN16" s="7"/>
      <c r="BO16" s="7"/>
      <c r="BP16" s="45"/>
      <c r="BQ16" s="66"/>
      <c r="BR16" s="11"/>
      <c r="BS16" s="11"/>
      <c r="BT16" s="126"/>
      <c r="BU16" s="13"/>
      <c r="BV16" s="45"/>
      <c r="BW16" s="7"/>
      <c r="BX16" s="7"/>
      <c r="BY16" s="7"/>
      <c r="BZ16" s="45"/>
      <c r="CA16" s="66"/>
      <c r="CB16" s="11"/>
      <c r="CC16" s="11"/>
      <c r="CD16" s="126"/>
      <c r="CE16" s="202"/>
      <c r="CF16" s="45"/>
      <c r="CG16" s="199"/>
      <c r="CH16" s="199"/>
      <c r="CI16" s="199"/>
      <c r="CJ16" s="45"/>
      <c r="CK16" s="66"/>
      <c r="CL16" s="194"/>
      <c r="CM16" s="194"/>
      <c r="CN16" s="126" t="s">
        <v>234</v>
      </c>
      <c r="CO16" s="202">
        <v>1</v>
      </c>
      <c r="CP16" s="45">
        <v>36.130000000000003</v>
      </c>
      <c r="CQ16" s="199">
        <v>16.309999999999999</v>
      </c>
      <c r="CR16" s="199">
        <v>38.85</v>
      </c>
      <c r="CS16" s="199"/>
      <c r="CT16" s="45">
        <v>36.130000000000003</v>
      </c>
      <c r="CU16" s="66"/>
      <c r="CV16" s="194"/>
      <c r="CW16" s="194"/>
      <c r="CX16" s="126" t="s">
        <v>260</v>
      </c>
      <c r="CY16" s="202">
        <v>1</v>
      </c>
      <c r="CZ16" s="45"/>
      <c r="DA16" s="199"/>
      <c r="DB16" s="199">
        <v>42.352939999999997</v>
      </c>
      <c r="DC16" s="199"/>
      <c r="DD16" s="45"/>
      <c r="DE16" s="66"/>
      <c r="DF16" s="194"/>
      <c r="DG16" s="194"/>
      <c r="DH16" s="138"/>
      <c r="DR16" s="138"/>
      <c r="EB16" s="138"/>
      <c r="EL16" s="138"/>
      <c r="EV16" s="138"/>
      <c r="FF16" s="138"/>
      <c r="FP16" s="138"/>
      <c r="FZ16" s="138"/>
      <c r="GJ16" s="138"/>
      <c r="GT16" s="138"/>
      <c r="HD16" s="138"/>
      <c r="HN16" s="138"/>
      <c r="HX16" s="138"/>
    </row>
    <row xmlns:x14ac="http://schemas.microsoft.com/office/spreadsheetml/2009/9/ac" r="17" s="2" customFormat="true" x14ac:dyDescent="0.25">
      <c r="A17" s="438" t="str">
        <f ca="true">IF(ISBLANK('Data Summary'!A19),"",'Data Summary'!A19)</f>
        <v/>
      </c>
      <c r="B17" s="126"/>
      <c r="C17" s="13"/>
      <c r="D17" s="45"/>
      <c r="E17" s="7"/>
      <c r="F17" s="7"/>
      <c r="G17" s="7"/>
      <c r="H17" s="45"/>
      <c r="I17" s="26"/>
      <c r="J17" s="11"/>
      <c r="K17" s="11"/>
      <c r="L17" s="126"/>
      <c r="M17" s="13"/>
      <c r="N17" s="45"/>
      <c r="O17" s="7"/>
      <c r="P17" s="7"/>
      <c r="Q17" s="7"/>
      <c r="R17" s="7"/>
      <c r="S17" s="26"/>
      <c r="T17" s="11"/>
      <c r="U17" s="11"/>
      <c r="V17" s="126"/>
      <c r="W17" s="13"/>
      <c r="X17" s="45"/>
      <c r="Y17" s="7"/>
      <c r="Z17" s="7"/>
      <c r="AA17" s="7"/>
      <c r="AB17" s="7"/>
      <c r="AC17" s="26"/>
      <c r="AD17" s="11"/>
      <c r="AE17" s="11"/>
      <c r="AF17" s="126"/>
      <c r="AG17" s="13"/>
      <c r="AH17" s="45"/>
      <c r="AI17" s="7"/>
      <c r="AJ17" s="7"/>
      <c r="AK17" s="7"/>
      <c r="AL17" s="45"/>
      <c r="AM17" s="26"/>
      <c r="AN17" s="11"/>
      <c r="AO17" s="11"/>
      <c r="AP17" s="126"/>
      <c r="AQ17" s="13"/>
      <c r="AR17" s="45"/>
      <c r="AS17" s="7"/>
      <c r="AT17" s="7"/>
      <c r="AU17" s="7"/>
      <c r="AV17" s="7"/>
      <c r="AW17" s="26"/>
      <c r="AX17" s="11"/>
      <c r="AY17" s="11"/>
      <c r="AZ17" s="126" t="s">
        <v>165</v>
      </c>
      <c r="BA17" s="13">
        <v>0.5</v>
      </c>
      <c r="BB17" s="45">
        <v>9.11</v>
      </c>
      <c r="BC17" s="7"/>
      <c r="BD17" s="7"/>
      <c r="BE17" s="7"/>
      <c r="BF17" s="45"/>
      <c r="BG17" s="26"/>
      <c r="BH17" s="11"/>
      <c r="BI17" s="11"/>
      <c r="BJ17" s="126"/>
      <c r="BK17" s="13"/>
      <c r="BL17" s="45"/>
      <c r="BM17" s="7"/>
      <c r="BN17" s="7"/>
      <c r="BO17" s="7"/>
      <c r="BP17" s="7"/>
      <c r="BQ17" s="26"/>
      <c r="BR17" s="11"/>
      <c r="BS17" s="11"/>
      <c r="BT17" s="126"/>
      <c r="BU17" s="13"/>
      <c r="BV17" s="45"/>
      <c r="BW17" s="7"/>
      <c r="BX17" s="7"/>
      <c r="BY17" s="7"/>
      <c r="BZ17" s="7"/>
      <c r="CA17" s="26"/>
      <c r="CB17" s="11"/>
      <c r="CC17" s="11"/>
      <c r="CD17" s="126"/>
      <c r="CE17" s="202"/>
      <c r="CF17" s="45"/>
      <c r="CG17" s="199"/>
      <c r="CH17" s="199"/>
      <c r="CI17" s="199"/>
      <c r="CJ17" s="45"/>
      <c r="CK17" s="26"/>
      <c r="CL17" s="194"/>
      <c r="CM17" s="194"/>
      <c r="CN17" s="126" t="s">
        <v>235</v>
      </c>
      <c r="CO17" s="202">
        <v>1</v>
      </c>
      <c r="CP17" s="45">
        <v>8.9</v>
      </c>
      <c r="CQ17" s="199">
        <v>5.67</v>
      </c>
      <c r="CR17" s="199">
        <v>9.35</v>
      </c>
      <c r="CS17" s="199"/>
      <c r="CT17" s="45">
        <v>8.9</v>
      </c>
      <c r="CU17" s="26"/>
      <c r="CV17" s="194"/>
      <c r="CW17" s="194"/>
      <c r="CX17" s="126" t="s">
        <v>261</v>
      </c>
      <c r="CY17" s="202">
        <v>1</v>
      </c>
      <c r="CZ17" s="45"/>
      <c r="DA17" s="199"/>
      <c r="DB17" s="199">
        <v>9.4117599999999992</v>
      </c>
      <c r="DC17" s="199"/>
      <c r="DD17" s="199"/>
      <c r="DE17" s="26"/>
      <c r="DF17" s="194"/>
      <c r="DG17" s="194"/>
      <c r="DH17" s="138"/>
      <c r="DR17" s="138"/>
      <c r="EB17" s="138"/>
      <c r="EL17" s="138"/>
      <c r="EV17" s="138"/>
      <c r="FF17" s="138"/>
      <c r="FP17" s="138"/>
      <c r="FZ17" s="138"/>
      <c r="GJ17" s="138"/>
      <c r="GT17" s="138"/>
      <c r="HD17" s="138"/>
      <c r="HN17" s="138"/>
      <c r="HX17" s="138"/>
    </row>
    <row xmlns:x14ac="http://schemas.microsoft.com/office/spreadsheetml/2009/9/ac" r="18" s="2" customFormat="true" x14ac:dyDescent="0.25">
      <c r="A18" s="438" t="str">
        <f ca="true">IF(ISBLANK('Data Summary'!A20),"",'Data Summary'!A20)</f>
        <v/>
      </c>
      <c r="B18" s="126"/>
      <c r="C18" s="13"/>
      <c r="D18" s="45"/>
      <c r="E18" s="67"/>
      <c r="F18" s="67"/>
      <c r="G18" s="7"/>
      <c r="H18" s="45"/>
      <c r="I18" s="26"/>
      <c r="J18" s="11"/>
      <c r="K18" s="11"/>
      <c r="L18" s="126"/>
      <c r="M18" s="13"/>
      <c r="N18" s="45"/>
      <c r="O18" s="67"/>
      <c r="P18" s="67"/>
      <c r="Q18" s="7"/>
      <c r="R18" s="7"/>
      <c r="S18" s="26"/>
      <c r="T18" s="11"/>
      <c r="U18" s="11"/>
      <c r="V18" s="126"/>
      <c r="W18" s="13"/>
      <c r="X18" s="45"/>
      <c r="Y18" s="67"/>
      <c r="Z18" s="67"/>
      <c r="AA18" s="7"/>
      <c r="AB18" s="7"/>
      <c r="AC18" s="26"/>
      <c r="AD18" s="11"/>
      <c r="AE18" s="11"/>
      <c r="AF18" s="126"/>
      <c r="AG18" s="13"/>
      <c r="AH18" s="45"/>
      <c r="AI18" s="67"/>
      <c r="AJ18" s="67"/>
      <c r="AK18" s="7"/>
      <c r="AL18" s="45"/>
      <c r="AM18" s="26"/>
      <c r="AN18" s="11"/>
      <c r="AO18" s="11"/>
      <c r="AP18" s="126"/>
      <c r="AQ18" s="13"/>
      <c r="AR18" s="45"/>
      <c r="AS18" s="67"/>
      <c r="AT18" s="67"/>
      <c r="AU18" s="7"/>
      <c r="AV18" s="7"/>
      <c r="AW18" s="26"/>
      <c r="AX18" s="11"/>
      <c r="AY18" s="11"/>
      <c r="AZ18" s="126" t="s">
        <v>166</v>
      </c>
      <c r="BA18" s="13">
        <v>1</v>
      </c>
      <c r="BB18" s="45">
        <v>13.69</v>
      </c>
      <c r="BC18" s="67"/>
      <c r="BD18" s="67"/>
      <c r="BE18" s="7"/>
      <c r="BF18" s="45"/>
      <c r="BG18" s="26"/>
      <c r="BH18" s="11"/>
      <c r="BI18" s="11"/>
      <c r="BJ18" s="126"/>
      <c r="BK18" s="13"/>
      <c r="BL18" s="45"/>
      <c r="BM18" s="67"/>
      <c r="BN18" s="67"/>
      <c r="BO18" s="7"/>
      <c r="BP18" s="7"/>
      <c r="BQ18" s="26"/>
      <c r="BR18" s="11"/>
      <c r="BS18" s="11"/>
      <c r="BT18" s="126"/>
      <c r="BU18" s="13"/>
      <c r="BV18" s="45"/>
      <c r="BW18" s="67"/>
      <c r="BX18" s="67"/>
      <c r="BY18" s="7"/>
      <c r="BZ18" s="7"/>
      <c r="CA18" s="26"/>
      <c r="CB18" s="11"/>
      <c r="CC18" s="11"/>
      <c r="CD18" s="126"/>
      <c r="CE18" s="202"/>
      <c r="CF18" s="45"/>
      <c r="CG18" s="67"/>
      <c r="CH18" s="67"/>
      <c r="CI18" s="199"/>
      <c r="CJ18" s="45"/>
      <c r="CK18" s="26"/>
      <c r="CL18" s="194"/>
      <c r="CM18" s="194"/>
      <c r="CN18" s="126" t="s">
        <v>236</v>
      </c>
      <c r="CO18" s="202">
        <v>1</v>
      </c>
      <c r="CP18" s="45">
        <v>2.74</v>
      </c>
      <c r="CQ18" s="67">
        <v>2.84</v>
      </c>
      <c r="CR18" s="67">
        <v>2.73</v>
      </c>
      <c r="CS18" s="199"/>
      <c r="CT18" s="45">
        <v>2.74</v>
      </c>
      <c r="CU18" s="26"/>
      <c r="CV18" s="194"/>
      <c r="CW18" s="194"/>
      <c r="CX18" s="126" t="s">
        <v>262</v>
      </c>
      <c r="CY18" s="202">
        <v>0</v>
      </c>
      <c r="CZ18" s="45"/>
      <c r="DA18" s="67"/>
      <c r="DB18" s="67">
        <v>7.0588199999999999</v>
      </c>
      <c r="DC18" s="199"/>
      <c r="DD18" s="199"/>
      <c r="DE18" s="26"/>
      <c r="DF18" s="194"/>
      <c r="DG18" s="194"/>
      <c r="DH18" s="138"/>
      <c r="DR18" s="138"/>
      <c r="EB18" s="138"/>
      <c r="EL18" s="138"/>
      <c r="EV18" s="138"/>
      <c r="FF18" s="138"/>
      <c r="FP18" s="138"/>
      <c r="FZ18" s="138"/>
      <c r="GJ18" s="138"/>
      <c r="GT18" s="138"/>
      <c r="HD18" s="138"/>
      <c r="HN18" s="138"/>
      <c r="HX18" s="138"/>
    </row>
    <row xmlns:x14ac="http://schemas.microsoft.com/office/spreadsheetml/2009/9/ac" r="19" s="2" customFormat="true" x14ac:dyDescent="0.25">
      <c r="A19" s="438" t="str">
        <f ca="true">IF(ISBLANK('Data Summary'!A21),"",'Data Summary'!A21)</f>
        <v/>
      </c>
      <c r="B19" s="126"/>
      <c r="C19" s="6"/>
      <c r="D19" s="108"/>
      <c r="E19" s="67"/>
      <c r="F19" s="67"/>
      <c r="G19" s="67"/>
      <c r="H19" s="45"/>
      <c r="I19" s="68"/>
      <c r="J19" s="11"/>
      <c r="K19" s="11"/>
      <c r="L19" s="126"/>
      <c r="M19" s="6"/>
      <c r="N19" s="45"/>
      <c r="O19" s="67"/>
      <c r="P19" s="67"/>
      <c r="Q19" s="67"/>
      <c r="R19" s="67"/>
      <c r="S19" s="68"/>
      <c r="T19" s="11"/>
      <c r="U19" s="11"/>
      <c r="V19" s="126"/>
      <c r="W19" s="6"/>
      <c r="X19" s="45"/>
      <c r="Y19" s="67"/>
      <c r="Z19" s="67"/>
      <c r="AA19" s="67"/>
      <c r="AB19" s="67"/>
      <c r="AC19" s="68"/>
      <c r="AD19" s="11"/>
      <c r="AE19" s="11"/>
      <c r="AF19" s="126"/>
      <c r="AG19" s="6"/>
      <c r="AH19" s="108"/>
      <c r="AI19" s="67"/>
      <c r="AJ19" s="67"/>
      <c r="AK19" s="67"/>
      <c r="AL19" s="45"/>
      <c r="AM19" s="68"/>
      <c r="AN19" s="11"/>
      <c r="AO19" s="11"/>
      <c r="AP19" s="126"/>
      <c r="AQ19" s="6"/>
      <c r="AR19" s="45"/>
      <c r="AS19" s="67"/>
      <c r="AT19" s="67"/>
      <c r="AU19" s="67"/>
      <c r="AV19" s="67"/>
      <c r="AW19" s="68"/>
      <c r="AX19" s="11"/>
      <c r="AY19" s="11"/>
      <c r="AZ19" s="126"/>
      <c r="BA19" s="6"/>
      <c r="BB19" s="108"/>
      <c r="BC19" s="67"/>
      <c r="BD19" s="67"/>
      <c r="BE19" s="67"/>
      <c r="BF19" s="45"/>
      <c r="BG19" s="68"/>
      <c r="BH19" s="11"/>
      <c r="BI19" s="11"/>
      <c r="BJ19" s="126"/>
      <c r="BK19" s="6"/>
      <c r="BL19" s="45"/>
      <c r="BM19" s="67"/>
      <c r="BN19" s="67"/>
      <c r="BO19" s="67"/>
      <c r="BP19" s="67"/>
      <c r="BQ19" s="68"/>
      <c r="BR19" s="11"/>
      <c r="BS19" s="11"/>
      <c r="BT19" s="126"/>
      <c r="BU19" s="6"/>
      <c r="BV19" s="45"/>
      <c r="BW19" s="67"/>
      <c r="BX19" s="67"/>
      <c r="BY19" s="67"/>
      <c r="BZ19" s="67"/>
      <c r="CA19" s="68"/>
      <c r="CB19" s="11"/>
      <c r="CC19" s="11"/>
      <c r="CD19" s="126"/>
      <c r="CE19" s="6"/>
      <c r="CF19" s="45"/>
      <c r="CG19" s="67"/>
      <c r="CH19" s="67"/>
      <c r="CI19" s="67"/>
      <c r="CJ19" s="45"/>
      <c r="CK19" s="68"/>
      <c r="CL19" s="194"/>
      <c r="CM19" s="194"/>
      <c r="CN19" s="126" t="s">
        <v>237</v>
      </c>
      <c r="CO19" s="6">
        <v>1</v>
      </c>
      <c r="CP19" s="45">
        <v>2.91</v>
      </c>
      <c r="CQ19" s="67">
        <v>6.38</v>
      </c>
      <c r="CR19" s="67">
        <v>2.4300000000000002</v>
      </c>
      <c r="CS19" s="67"/>
      <c r="CT19" s="45">
        <v>2.91</v>
      </c>
      <c r="CU19" s="68"/>
      <c r="CV19" s="194"/>
      <c r="CW19" s="194"/>
      <c r="CX19" s="126" t="s">
        <v>263</v>
      </c>
      <c r="CY19" s="6">
        <v>1</v>
      </c>
      <c r="CZ19" s="45"/>
      <c r="DA19" s="67"/>
      <c r="DB19" s="67">
        <v>0</v>
      </c>
      <c r="DC19" s="67"/>
      <c r="DD19" s="67"/>
      <c r="DE19" s="68"/>
      <c r="DF19" s="194"/>
      <c r="DG19" s="194"/>
      <c r="DH19" s="138"/>
      <c r="DR19" s="138"/>
      <c r="EB19" s="138"/>
      <c r="EL19" s="138"/>
      <c r="EV19" s="138"/>
      <c r="FF19" s="138"/>
      <c r="FP19" s="138"/>
      <c r="FZ19" s="138"/>
      <c r="GJ19" s="138"/>
      <c r="GT19" s="138"/>
      <c r="HD19" s="138"/>
      <c r="HN19" s="138"/>
      <c r="HX19" s="138"/>
    </row>
    <row xmlns:x14ac="http://schemas.microsoft.com/office/spreadsheetml/2009/9/ac" r="20" s="2" customFormat="true" x14ac:dyDescent="0.25">
      <c r="A20" s="438" t="str">
        <f ca="true">IF(ISBLANK('Data Summary'!A22),"",'Data Summary'!A22)</f>
        <v/>
      </c>
      <c r="B20" s="126"/>
      <c r="C20" s="6"/>
      <c r="D20" s="109"/>
      <c r="E20" s="67"/>
      <c r="F20" s="67"/>
      <c r="G20" s="67"/>
      <c r="H20" s="67"/>
      <c r="I20" s="69"/>
      <c r="J20" s="11"/>
      <c r="K20" s="11"/>
      <c r="L20" s="126"/>
      <c r="M20" s="6"/>
      <c r="N20" s="67"/>
      <c r="O20" s="67"/>
      <c r="P20" s="67"/>
      <c r="Q20" s="67"/>
      <c r="R20" s="67"/>
      <c r="S20" s="69"/>
      <c r="T20" s="11"/>
      <c r="U20" s="11"/>
      <c r="V20" s="126"/>
      <c r="W20" s="6"/>
      <c r="X20" s="67"/>
      <c r="Y20" s="67"/>
      <c r="Z20" s="67"/>
      <c r="AA20" s="67"/>
      <c r="AB20" s="67"/>
      <c r="AC20" s="69"/>
      <c r="AD20" s="11"/>
      <c r="AE20" s="11"/>
      <c r="AF20" s="126"/>
      <c r="AG20" s="6"/>
      <c r="AH20" s="109"/>
      <c r="AI20" s="67"/>
      <c r="AJ20" s="67"/>
      <c r="AK20" s="67"/>
      <c r="AL20" s="67"/>
      <c r="AM20" s="69"/>
      <c r="AN20" s="11"/>
      <c r="AO20" s="11"/>
      <c r="AP20" s="126"/>
      <c r="AQ20" s="6"/>
      <c r="AR20" s="67"/>
      <c r="AS20" s="67"/>
      <c r="AT20" s="67"/>
      <c r="AU20" s="67"/>
      <c r="AV20" s="67"/>
      <c r="AW20" s="69"/>
      <c r="AX20" s="11"/>
      <c r="AY20" s="11"/>
      <c r="AZ20" s="126"/>
      <c r="BA20" s="6"/>
      <c r="BB20" s="109"/>
      <c r="BC20" s="67"/>
      <c r="BD20" s="67"/>
      <c r="BE20" s="67"/>
      <c r="BF20" s="67"/>
      <c r="BG20" s="69"/>
      <c r="BH20" s="11"/>
      <c r="BI20" s="11"/>
      <c r="BJ20" s="126"/>
      <c r="BK20" s="6"/>
      <c r="BL20" s="67"/>
      <c r="BM20" s="67"/>
      <c r="BN20" s="67"/>
      <c r="BO20" s="67"/>
      <c r="BP20" s="67"/>
      <c r="BQ20" s="69"/>
      <c r="BR20" s="11"/>
      <c r="BS20" s="11"/>
      <c r="BT20" s="126"/>
      <c r="BU20" s="6"/>
      <c r="BV20" s="67"/>
      <c r="BW20" s="67"/>
      <c r="BX20" s="67"/>
      <c r="BY20" s="67"/>
      <c r="BZ20" s="67"/>
      <c r="CA20" s="69"/>
      <c r="CB20" s="11"/>
      <c r="CC20" s="11"/>
      <c r="CD20" s="126"/>
      <c r="CE20" s="202"/>
      <c r="CF20" s="45"/>
      <c r="CG20" s="67"/>
      <c r="CH20" s="67"/>
      <c r="CI20" s="67"/>
      <c r="CJ20" s="45"/>
      <c r="CK20" s="69"/>
      <c r="CL20" s="194"/>
      <c r="CM20" s="194"/>
      <c r="CN20" s="126" t="s">
        <v>238</v>
      </c>
      <c r="CO20" s="202">
        <v>1</v>
      </c>
      <c r="CP20" s="45">
        <v>0.17</v>
      </c>
      <c r="CQ20" s="67">
        <v>0</v>
      </c>
      <c r="CR20" s="67">
        <v>0.19</v>
      </c>
      <c r="CS20" s="67"/>
      <c r="CT20" s="45">
        <v>0.17</v>
      </c>
      <c r="CU20" s="69"/>
      <c r="CV20" s="194"/>
      <c r="CW20" s="194"/>
      <c r="CX20" s="126" t="s">
        <v>264</v>
      </c>
      <c r="CY20" s="6">
        <v>0</v>
      </c>
      <c r="CZ20" s="67"/>
      <c r="DA20" s="67"/>
      <c r="DB20" s="67">
        <v>1.1764699999999999</v>
      </c>
      <c r="DC20" s="67"/>
      <c r="DD20" s="67"/>
      <c r="DE20" s="69"/>
      <c r="DF20" s="194"/>
      <c r="DG20" s="194"/>
      <c r="DH20" s="138"/>
      <c r="DR20" s="138"/>
      <c r="EB20" s="138"/>
      <c r="EL20" s="138"/>
      <c r="EV20" s="138"/>
      <c r="FF20" s="138"/>
      <c r="FP20" s="138"/>
      <c r="FZ20" s="138"/>
      <c r="GJ20" s="138"/>
      <c r="GT20" s="138"/>
      <c r="HD20" s="138"/>
      <c r="HN20" s="138"/>
      <c r="HX20" s="138"/>
    </row>
    <row xmlns:x14ac="http://schemas.microsoft.com/office/spreadsheetml/2009/9/ac" r="21" s="2" customFormat="true" x14ac:dyDescent="0.25">
      <c r="A21" s="438" t="str">
        <f ca="true">IF(ISBLANK('Data Summary'!A23),"",'Data Summary'!A23)</f>
        <v/>
      </c>
      <c r="B21" s="126"/>
      <c r="C21" s="13"/>
      <c r="D21" s="110"/>
      <c r="E21" s="7"/>
      <c r="F21" s="7"/>
      <c r="G21" s="7"/>
      <c r="H21" s="7"/>
      <c r="I21" s="69"/>
      <c r="J21" s="11"/>
      <c r="K21" s="11"/>
      <c r="L21" s="126"/>
      <c r="M21" s="13"/>
      <c r="N21" s="7"/>
      <c r="O21" s="7"/>
      <c r="P21" s="7"/>
      <c r="Q21" s="7"/>
      <c r="R21" s="7"/>
      <c r="S21" s="69"/>
      <c r="T21" s="11"/>
      <c r="U21" s="11"/>
      <c r="V21" s="126"/>
      <c r="W21" s="13"/>
      <c r="X21" s="7"/>
      <c r="Y21" s="7"/>
      <c r="Z21" s="7"/>
      <c r="AA21" s="7"/>
      <c r="AB21" s="7"/>
      <c r="AC21" s="69"/>
      <c r="AD21" s="11"/>
      <c r="AE21" s="11"/>
      <c r="AF21" s="126"/>
      <c r="AG21" s="13"/>
      <c r="AH21" s="110"/>
      <c r="AI21" s="7"/>
      <c r="AJ21" s="7"/>
      <c r="AK21" s="7"/>
      <c r="AL21" s="7"/>
      <c r="AM21" s="69"/>
      <c r="AN21" s="11"/>
      <c r="AO21" s="11"/>
      <c r="AP21" s="126"/>
      <c r="AQ21" s="13"/>
      <c r="AR21" s="7"/>
      <c r="AS21" s="7"/>
      <c r="AT21" s="7"/>
      <c r="AU21" s="7"/>
      <c r="AV21" s="7"/>
      <c r="AW21" s="69"/>
      <c r="AX21" s="11"/>
      <c r="AY21" s="11"/>
      <c r="AZ21" s="126"/>
      <c r="BA21" s="13"/>
      <c r="BB21" s="110"/>
      <c r="BC21" s="7"/>
      <c r="BD21" s="7"/>
      <c r="BE21" s="7"/>
      <c r="BF21" s="7"/>
      <c r="BG21" s="69"/>
      <c r="BH21" s="11"/>
      <c r="BI21" s="11"/>
      <c r="BJ21" s="126"/>
      <c r="BK21" s="13"/>
      <c r="BL21" s="7"/>
      <c r="BM21" s="7"/>
      <c r="BN21" s="7"/>
      <c r="BO21" s="7"/>
      <c r="BP21" s="7"/>
      <c r="BQ21" s="69"/>
      <c r="BR21" s="11"/>
      <c r="BS21" s="11"/>
      <c r="BT21" s="126"/>
      <c r="BU21" s="13"/>
      <c r="BV21" s="7"/>
      <c r="BW21" s="7"/>
      <c r="BX21" s="7"/>
      <c r="BY21" s="7"/>
      <c r="BZ21" s="7"/>
      <c r="CA21" s="69"/>
      <c r="CB21" s="11"/>
      <c r="CC21" s="11"/>
      <c r="CD21" s="126"/>
      <c r="CE21" s="202"/>
      <c r="CF21" s="45"/>
      <c r="CG21" s="199"/>
      <c r="CH21" s="199"/>
      <c r="CI21" s="199"/>
      <c r="CJ21" s="45"/>
      <c r="CK21" s="69"/>
      <c r="CL21" s="194"/>
      <c r="CM21" s="194"/>
      <c r="CN21" s="126" t="s">
        <v>239</v>
      </c>
      <c r="CO21" s="202">
        <v>0</v>
      </c>
      <c r="CP21" s="45">
        <v>0.94</v>
      </c>
      <c r="CQ21" s="199">
        <v>0</v>
      </c>
      <c r="CR21" s="199">
        <v>1.07</v>
      </c>
      <c r="CS21" s="199"/>
      <c r="CT21" s="45">
        <v>0.94</v>
      </c>
      <c r="CU21" s="69"/>
      <c r="CV21" s="194"/>
      <c r="CW21" s="194"/>
      <c r="CX21" s="126" t="s">
        <v>265</v>
      </c>
      <c r="CY21" s="202">
        <v>1</v>
      </c>
      <c r="CZ21" s="199"/>
      <c r="DA21" s="199"/>
      <c r="DB21" s="199">
        <v>0</v>
      </c>
      <c r="DC21" s="199"/>
      <c r="DD21" s="199"/>
      <c r="DE21" s="69"/>
      <c r="DF21" s="194"/>
      <c r="DG21" s="194"/>
      <c r="DH21" s="138"/>
      <c r="DR21" s="138"/>
      <c r="EB21" s="138"/>
      <c r="EL21" s="138"/>
      <c r="EV21" s="138"/>
      <c r="FF21" s="138"/>
      <c r="FP21" s="138"/>
      <c r="FZ21" s="138"/>
      <c r="GJ21" s="138"/>
      <c r="GT21" s="138"/>
      <c r="HD21" s="138"/>
      <c r="HN21" s="138"/>
      <c r="HX21" s="138"/>
    </row>
    <row xmlns:x14ac="http://schemas.microsoft.com/office/spreadsheetml/2009/9/ac" r="22" s="2" customFormat="true" x14ac:dyDescent="0.25">
      <c r="A22" s="438" t="str">
        <f ca="true">IF(ISBLANK('Data Summary'!A24),"",'Data Summary'!A24)</f>
        <v/>
      </c>
      <c r="B22" s="126"/>
      <c r="C22" s="13"/>
      <c r="D22" s="110"/>
      <c r="E22" s="7"/>
      <c r="F22" s="7"/>
      <c r="G22" s="7"/>
      <c r="H22" s="7"/>
      <c r="I22" s="26"/>
      <c r="J22" s="11"/>
      <c r="K22" s="11"/>
      <c r="L22" s="126"/>
      <c r="M22" s="13"/>
      <c r="N22" s="7"/>
      <c r="O22" s="7"/>
      <c r="P22" s="7"/>
      <c r="Q22" s="7"/>
      <c r="R22" s="7"/>
      <c r="S22" s="26"/>
      <c r="T22" s="11"/>
      <c r="U22" s="11"/>
      <c r="V22" s="126"/>
      <c r="W22" s="13"/>
      <c r="X22" s="7"/>
      <c r="Y22" s="7"/>
      <c r="Z22" s="7"/>
      <c r="AA22" s="7"/>
      <c r="AB22" s="7"/>
      <c r="AC22" s="26"/>
      <c r="AD22" s="11"/>
      <c r="AE22" s="11"/>
      <c r="AF22" s="126"/>
      <c r="AG22" s="13"/>
      <c r="AH22" s="110"/>
      <c r="AI22" s="7"/>
      <c r="AJ22" s="7"/>
      <c r="AK22" s="7"/>
      <c r="AL22" s="7"/>
      <c r="AM22" s="26"/>
      <c r="AN22" s="11"/>
      <c r="AO22" s="11"/>
      <c r="AP22" s="126"/>
      <c r="AQ22" s="13"/>
      <c r="AR22" s="7"/>
      <c r="AS22" s="7"/>
      <c r="AT22" s="7"/>
      <c r="AU22" s="7"/>
      <c r="AV22" s="7"/>
      <c r="AW22" s="26"/>
      <c r="AX22" s="11"/>
      <c r="AY22" s="11"/>
      <c r="AZ22" s="126"/>
      <c r="BA22" s="13"/>
      <c r="BB22" s="110"/>
      <c r="BC22" s="7"/>
      <c r="BD22" s="7"/>
      <c r="BE22" s="7"/>
      <c r="BF22" s="7"/>
      <c r="BG22" s="26"/>
      <c r="BH22" s="11"/>
      <c r="BI22" s="11"/>
      <c r="BJ22" s="126"/>
      <c r="BK22" s="13"/>
      <c r="BL22" s="7"/>
      <c r="BM22" s="7"/>
      <c r="BN22" s="7"/>
      <c r="BO22" s="7"/>
      <c r="BP22" s="7"/>
      <c r="BQ22" s="26"/>
      <c r="BR22" s="11"/>
      <c r="BS22" s="11"/>
      <c r="BT22" s="126"/>
      <c r="BU22" s="13"/>
      <c r="BV22" s="7"/>
      <c r="BW22" s="7"/>
      <c r="BX22" s="7"/>
      <c r="BY22" s="7"/>
      <c r="BZ22" s="7"/>
      <c r="CA22" s="26"/>
      <c r="CB22" s="11"/>
      <c r="CC22" s="11"/>
      <c r="CD22" s="126"/>
      <c r="CE22" s="202"/>
      <c r="CF22" s="45"/>
      <c r="CG22" s="199"/>
      <c r="CH22" s="199"/>
      <c r="CI22" s="199"/>
      <c r="CJ22" s="45"/>
      <c r="CK22" s="26"/>
      <c r="CL22" s="194"/>
      <c r="CM22" s="194"/>
      <c r="CN22" s="126" t="s">
        <v>240</v>
      </c>
      <c r="CO22" s="202">
        <v>1</v>
      </c>
      <c r="CP22" s="45">
        <v>1.1100000000000001</v>
      </c>
      <c r="CQ22" s="199">
        <v>0</v>
      </c>
      <c r="CR22" s="199">
        <v>1.27</v>
      </c>
      <c r="CS22" s="199"/>
      <c r="CT22" s="45">
        <v>1.1100000000000001</v>
      </c>
      <c r="CU22" s="26"/>
      <c r="CV22" s="194"/>
      <c r="CW22" s="194"/>
      <c r="CX22" s="126" t="s">
        <v>266</v>
      </c>
      <c r="CY22" s="202">
        <v>1</v>
      </c>
      <c r="CZ22" s="199"/>
      <c r="DA22" s="199"/>
      <c r="DB22" s="199">
        <v>1.1764699999999999</v>
      </c>
      <c r="DC22" s="199"/>
      <c r="DD22" s="199"/>
      <c r="DE22" s="26"/>
      <c r="DF22" s="194"/>
      <c r="DG22" s="194"/>
      <c r="DH22" s="138"/>
      <c r="DR22" s="138"/>
      <c r="EB22" s="138"/>
      <c r="EL22" s="138"/>
      <c r="EV22" s="138"/>
      <c r="FF22" s="138"/>
      <c r="FP22" s="138"/>
      <c r="FZ22" s="138"/>
      <c r="GJ22" s="138"/>
      <c r="GT22" s="138"/>
      <c r="HD22" s="138"/>
      <c r="HN22" s="138"/>
      <c r="HX22" s="138"/>
    </row>
    <row xmlns:x14ac="http://schemas.microsoft.com/office/spreadsheetml/2009/9/ac" r="23" s="2" customFormat="true" x14ac:dyDescent="0.25">
      <c r="A23" s="438"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26"/>
      <c r="BU23" s="13"/>
      <c r="BV23" s="7"/>
      <c r="BW23" s="7"/>
      <c r="BX23" s="7"/>
      <c r="BY23" s="7"/>
      <c r="BZ23" s="7"/>
      <c r="CA23" s="26"/>
      <c r="CB23" s="11"/>
      <c r="CC23" s="11"/>
      <c r="CD23" s="126"/>
      <c r="CE23" s="6"/>
      <c r="CF23" s="45"/>
      <c r="CG23" s="199"/>
      <c r="CH23" s="199"/>
      <c r="CI23" s="199"/>
      <c r="CJ23" s="45"/>
      <c r="CK23" s="26"/>
      <c r="CL23" s="194"/>
      <c r="CM23" s="194"/>
      <c r="CN23" s="126" t="s">
        <v>241</v>
      </c>
      <c r="CO23" s="6">
        <v>0</v>
      </c>
      <c r="CP23" s="45">
        <v>15.84</v>
      </c>
      <c r="CQ23" s="199">
        <v>2.13</v>
      </c>
      <c r="CR23" s="199">
        <v>17.72</v>
      </c>
      <c r="CS23" s="199"/>
      <c r="CT23" s="45">
        <v>15.84</v>
      </c>
      <c r="CU23" s="26"/>
      <c r="CV23" s="194"/>
      <c r="CW23" s="194"/>
      <c r="CX23" s="126" t="s">
        <v>267</v>
      </c>
      <c r="CY23" s="202">
        <v>1</v>
      </c>
      <c r="CZ23" s="199"/>
      <c r="DA23" s="199"/>
      <c r="DB23" s="199">
        <v>0</v>
      </c>
      <c r="DC23" s="199"/>
      <c r="DD23" s="199"/>
      <c r="DE23" s="26"/>
      <c r="DF23" s="194"/>
      <c r="DG23" s="194"/>
      <c r="DH23" s="138"/>
      <c r="DR23" s="138"/>
      <c r="EB23" s="138"/>
      <c r="EL23" s="138"/>
      <c r="EV23" s="138"/>
      <c r="FF23" s="138"/>
      <c r="FP23" s="138"/>
      <c r="FZ23" s="138"/>
      <c r="GJ23" s="138"/>
      <c r="GT23" s="138"/>
      <c r="HD23" s="138"/>
      <c r="HN23" s="138"/>
      <c r="HX23" s="138"/>
    </row>
    <row xmlns:x14ac="http://schemas.microsoft.com/office/spreadsheetml/2009/9/ac" r="24" s="2" customFormat="true" x14ac:dyDescent="0.25">
      <c r="A24" s="438"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26"/>
      <c r="BU24" s="13"/>
      <c r="BV24" s="7"/>
      <c r="BW24" s="7"/>
      <c r="BX24" s="7"/>
      <c r="BY24" s="7"/>
      <c r="BZ24" s="7"/>
      <c r="CA24" s="26"/>
      <c r="CB24" s="11"/>
      <c r="CC24" s="11"/>
      <c r="CD24" s="126"/>
      <c r="CE24" s="6"/>
      <c r="CF24" s="67"/>
      <c r="CG24" s="199"/>
      <c r="CH24" s="199"/>
      <c r="CI24" s="199"/>
      <c r="CJ24" s="67"/>
      <c r="CK24" s="26"/>
      <c r="CL24" s="194"/>
      <c r="CM24" s="194"/>
      <c r="CN24" s="126" t="s">
        <v>242</v>
      </c>
      <c r="CO24" s="6">
        <v>0</v>
      </c>
      <c r="CP24" s="67">
        <v>2.74</v>
      </c>
      <c r="CQ24" s="199">
        <v>0.71</v>
      </c>
      <c r="CR24" s="199">
        <v>3.02</v>
      </c>
      <c r="CS24" s="199"/>
      <c r="CT24" s="67">
        <v>2.74</v>
      </c>
      <c r="CU24" s="26"/>
      <c r="CV24" s="194"/>
      <c r="CW24" s="194"/>
      <c r="CX24" s="126" t="s">
        <v>268</v>
      </c>
      <c r="CY24" s="202">
        <v>0</v>
      </c>
      <c r="CZ24" s="199"/>
      <c r="DA24" s="199"/>
      <c r="DB24" s="199">
        <v>0</v>
      </c>
      <c r="DC24" s="199"/>
      <c r="DD24" s="199"/>
      <c r="DE24" s="26"/>
      <c r="DF24" s="194"/>
      <c r="DG24" s="194"/>
      <c r="DH24" s="138"/>
      <c r="DR24" s="138"/>
      <c r="EB24" s="138"/>
      <c r="EL24" s="138"/>
      <c r="EV24" s="138"/>
      <c r="FF24" s="138"/>
      <c r="FP24" s="138"/>
      <c r="FZ24" s="138"/>
      <c r="GJ24" s="138"/>
      <c r="GT24" s="138"/>
      <c r="HD24" s="138"/>
      <c r="HN24" s="138"/>
      <c r="HX24" s="138"/>
    </row>
    <row xmlns:x14ac="http://schemas.microsoft.com/office/spreadsheetml/2009/9/ac" r="25" s="2" customFormat="true" x14ac:dyDescent="0.25">
      <c r="A25" s="438"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26"/>
      <c r="BU25" s="13"/>
      <c r="BV25" s="7"/>
      <c r="BW25" s="7"/>
      <c r="BX25" s="7"/>
      <c r="BY25" s="7"/>
      <c r="BZ25" s="7"/>
      <c r="CA25" s="26"/>
      <c r="CB25" s="11"/>
      <c r="CC25" s="11"/>
      <c r="CD25" s="126"/>
      <c r="CE25" s="202"/>
      <c r="CF25" s="199"/>
      <c r="CG25" s="199"/>
      <c r="CH25" s="199"/>
      <c r="CI25" s="199"/>
      <c r="CJ25" s="199"/>
      <c r="CK25" s="26"/>
      <c r="CL25" s="194"/>
      <c r="CM25" s="194"/>
      <c r="CN25" s="126" t="s">
        <v>243</v>
      </c>
      <c r="CO25" s="202">
        <v>0.5</v>
      </c>
      <c r="CP25" s="199">
        <v>0.17</v>
      </c>
      <c r="CQ25" s="199">
        <v>0.71</v>
      </c>
      <c r="CR25" s="199">
        <v>0.1</v>
      </c>
      <c r="CS25" s="199"/>
      <c r="CT25" s="199">
        <v>0.17</v>
      </c>
      <c r="CU25" s="26"/>
      <c r="CV25" s="194"/>
      <c r="CW25" s="194"/>
      <c r="CX25" s="126" t="s">
        <v>196</v>
      </c>
      <c r="CY25" s="202">
        <v>0</v>
      </c>
      <c r="CZ25" s="199"/>
      <c r="DA25" s="199"/>
      <c r="DB25" s="199">
        <v>4.7058799999999996</v>
      </c>
      <c r="DC25" s="199"/>
      <c r="DD25" s="199"/>
      <c r="DE25" s="26"/>
      <c r="DF25" s="194"/>
      <c r="DG25" s="194"/>
      <c r="DH25" s="138"/>
      <c r="DR25" s="138"/>
      <c r="EB25" s="138"/>
      <c r="EL25" s="138"/>
      <c r="EV25" s="138"/>
      <c r="FF25" s="138"/>
      <c r="FP25" s="138"/>
      <c r="FZ25" s="138"/>
      <c r="GJ25" s="138"/>
      <c r="GT25" s="138"/>
      <c r="HD25" s="138"/>
      <c r="HN25" s="138"/>
      <c r="HX25" s="138"/>
    </row>
    <row xmlns:x14ac="http://schemas.microsoft.com/office/spreadsheetml/2009/9/ac" r="26" s="2" customFormat="true" ht="83.25" customHeight="true" x14ac:dyDescent="0.25">
      <c r="A26" s="438" t="str">
        <f ca="true">IF(ISBLANK('Data Summary'!A28),"",'Data Summary'!A28)</f>
        <v/>
      </c>
      <c r="B26" s="127" t="s">
        <v>12</v>
      </c>
      <c r="C26" s="621" t="s">
        <v>199</v>
      </c>
      <c r="D26" s="621"/>
      <c r="E26" s="621"/>
      <c r="F26" s="621"/>
      <c r="G26" s="621"/>
      <c r="H26" s="621"/>
      <c r="I26" s="622"/>
      <c r="J26" s="11"/>
      <c r="K26" s="11"/>
      <c r="L26" s="127" t="s">
        <v>12</v>
      </c>
      <c r="M26" s="621" t="s">
        <v>174</v>
      </c>
      <c r="N26" s="621"/>
      <c r="O26" s="621"/>
      <c r="P26" s="621"/>
      <c r="Q26" s="621"/>
      <c r="R26" s="621"/>
      <c r="S26" s="622"/>
      <c r="T26" s="11"/>
      <c r="U26" s="11"/>
      <c r="V26" s="127" t="s">
        <v>12</v>
      </c>
      <c r="W26" s="621" t="s">
        <v>174</v>
      </c>
      <c r="X26" s="621"/>
      <c r="Y26" s="621"/>
      <c r="Z26" s="621"/>
      <c r="AA26" s="621"/>
      <c r="AB26" s="621"/>
      <c r="AC26" s="622"/>
      <c r="AD26" s="11"/>
      <c r="AE26" s="11"/>
      <c r="AF26" s="127" t="s">
        <v>12</v>
      </c>
      <c r="AG26" s="621" t="s">
        <v>174</v>
      </c>
      <c r="AH26" s="621"/>
      <c r="AI26" s="621"/>
      <c r="AJ26" s="621"/>
      <c r="AK26" s="621"/>
      <c r="AL26" s="621"/>
      <c r="AM26" s="622"/>
      <c r="AN26" s="11"/>
      <c r="AO26" s="11"/>
      <c r="AP26" s="127" t="s">
        <v>12</v>
      </c>
      <c r="AQ26" s="621" t="s">
        <v>174</v>
      </c>
      <c r="AR26" s="621"/>
      <c r="AS26" s="621"/>
      <c r="AT26" s="621"/>
      <c r="AU26" s="621"/>
      <c r="AV26" s="621"/>
      <c r="AW26" s="622"/>
      <c r="AX26" s="11"/>
      <c r="AY26" s="11"/>
      <c r="AZ26" s="127" t="s">
        <v>12</v>
      </c>
      <c r="BA26" s="623" t="s">
        <v>202</v>
      </c>
      <c r="BB26" s="624"/>
      <c r="BC26" s="624"/>
      <c r="BD26" s="624"/>
      <c r="BE26" s="624"/>
      <c r="BF26" s="624"/>
      <c r="BG26" s="625"/>
      <c r="BH26" s="11"/>
      <c r="BI26" s="11"/>
      <c r="BJ26" s="127" t="s">
        <v>12</v>
      </c>
      <c r="BK26" s="623" t="s">
        <v>281</v>
      </c>
      <c r="BL26" s="624"/>
      <c r="BM26" s="624"/>
      <c r="BN26" s="624"/>
      <c r="BO26" s="624"/>
      <c r="BP26" s="624"/>
      <c r="BQ26" s="625"/>
      <c r="BR26" s="11"/>
      <c r="BS26" s="11"/>
      <c r="BT26" s="127" t="s">
        <v>12</v>
      </c>
      <c r="BU26" s="621" t="s">
        <v>282</v>
      </c>
      <c r="BV26" s="621"/>
      <c r="BW26" s="621"/>
      <c r="BX26" s="621"/>
      <c r="BY26" s="621"/>
      <c r="BZ26" s="621"/>
      <c r="CA26" s="622"/>
      <c r="CB26" s="11"/>
      <c r="CC26" s="11"/>
      <c r="CD26" s="127" t="s">
        <v>12</v>
      </c>
      <c r="CE26" s="626" t="s">
        <v>254</v>
      </c>
      <c r="CF26" s="626"/>
      <c r="CG26" s="626"/>
      <c r="CH26" s="626"/>
      <c r="CI26" s="626"/>
      <c r="CJ26" s="626"/>
      <c r="CK26" s="622"/>
      <c r="CL26" s="194"/>
      <c r="CM26" s="194"/>
      <c r="CN26" s="127" t="s">
        <v>12</v>
      </c>
      <c r="CO26" s="626" t="s">
        <v>244</v>
      </c>
      <c r="CP26" s="626"/>
      <c r="CQ26" s="626"/>
      <c r="CR26" s="626"/>
      <c r="CS26" s="626"/>
      <c r="CT26" s="626"/>
      <c r="CU26" s="622"/>
      <c r="CV26" s="194"/>
      <c r="CW26" s="194"/>
      <c r="CX26" s="127" t="s">
        <v>12</v>
      </c>
      <c r="CY26" s="623" t="s">
        <v>284</v>
      </c>
      <c r="CZ26" s="624"/>
      <c r="DA26" s="624"/>
      <c r="DB26" s="624"/>
      <c r="DC26" s="624"/>
      <c r="DD26" s="624"/>
      <c r="DE26" s="625"/>
      <c r="DF26" s="194"/>
      <c r="DG26" s="194"/>
      <c r="DH26" s="138"/>
      <c r="DR26" s="138"/>
      <c r="EB26" s="138"/>
      <c r="EL26" s="138"/>
      <c r="EV26" s="138"/>
      <c r="FF26" s="138"/>
      <c r="FP26" s="138"/>
      <c r="FZ26" s="138"/>
      <c r="GJ26" s="138"/>
      <c r="GT26" s="138"/>
      <c r="HD26" s="138"/>
      <c r="HN26" s="138"/>
      <c r="HX26" s="138"/>
    </row>
    <row xmlns:x14ac="http://schemas.microsoft.com/office/spreadsheetml/2009/9/ac" r="27" s="2" customFormat="true" ht="15.75" customHeight="true" x14ac:dyDescent="0.25">
      <c r="A27" s="438" t="str">
        <f ca="true">IF(ISBLANK('Data Summary'!A29),"",'Data Summary'!A29)</f>
        <v/>
      </c>
      <c r="B27" s="127"/>
      <c r="C27" s="64" t="s">
        <v>120</v>
      </c>
      <c r="D27" s="52" t="s">
        <v>200</v>
      </c>
      <c r="E27" s="52"/>
      <c r="F27" s="52"/>
      <c r="G27" s="52"/>
      <c r="H27" s="52"/>
      <c r="I27" s="100"/>
      <c r="J27" s="11"/>
      <c r="K27" s="11"/>
      <c r="L27" s="127"/>
      <c r="M27" s="64" t="s">
        <v>120</v>
      </c>
      <c r="N27" s="52" t="s">
        <v>167</v>
      </c>
      <c r="O27" s="52"/>
      <c r="P27" s="52"/>
      <c r="Q27" s="52"/>
      <c r="R27" s="52"/>
      <c r="S27" s="100"/>
      <c r="T27" s="11"/>
      <c r="U27" s="11"/>
      <c r="V27" s="127"/>
      <c r="W27" s="64" t="s">
        <v>120</v>
      </c>
      <c r="X27" s="52" t="s">
        <v>167</v>
      </c>
      <c r="Y27" s="52"/>
      <c r="Z27" s="52"/>
      <c r="AA27" s="52"/>
      <c r="AB27" s="52"/>
      <c r="AC27" s="100"/>
      <c r="AD27" s="11"/>
      <c r="AE27" s="11"/>
      <c r="AF27" s="127"/>
      <c r="AG27" s="64" t="s">
        <v>120</v>
      </c>
      <c r="AH27" s="52" t="s">
        <v>167</v>
      </c>
      <c r="AI27" s="52"/>
      <c r="AJ27" s="52"/>
      <c r="AK27" s="52"/>
      <c r="AL27" s="52"/>
      <c r="AM27" s="100"/>
      <c r="AN27" s="11"/>
      <c r="AO27" s="11"/>
      <c r="AP27" s="127"/>
      <c r="AQ27" s="64" t="s">
        <v>120</v>
      </c>
      <c r="AR27" s="52" t="s">
        <v>167</v>
      </c>
      <c r="AS27" s="52"/>
      <c r="AT27" s="52"/>
      <c r="AU27" s="52"/>
      <c r="AV27" s="52"/>
      <c r="AW27" s="100"/>
      <c r="AX27" s="11"/>
      <c r="AY27" s="11"/>
      <c r="AZ27" s="127"/>
      <c r="BA27" s="64" t="s">
        <v>120</v>
      </c>
      <c r="BB27" s="52" t="s">
        <v>167</v>
      </c>
      <c r="BC27" s="52"/>
      <c r="BD27" s="52"/>
      <c r="BE27" s="52"/>
      <c r="BF27" s="52"/>
      <c r="BG27" s="100"/>
      <c r="BH27" s="11"/>
      <c r="BI27" s="11"/>
      <c r="BJ27" s="127"/>
      <c r="BK27" s="64" t="s">
        <v>120</v>
      </c>
      <c r="BL27" s="52"/>
      <c r="BM27" s="52"/>
      <c r="BN27" s="52"/>
      <c r="BO27" s="52"/>
      <c r="BP27" s="52"/>
      <c r="BQ27" s="100"/>
      <c r="BR27" s="11"/>
      <c r="BS27" s="11"/>
      <c r="BT27" s="127"/>
      <c r="BU27" s="64" t="s">
        <v>120</v>
      </c>
      <c r="BV27" s="52"/>
      <c r="BW27" s="52"/>
      <c r="BX27" s="52"/>
      <c r="BY27" s="52"/>
      <c r="BZ27" s="52"/>
      <c r="CA27" s="100"/>
      <c r="CB27" s="11"/>
      <c r="CC27" s="11"/>
      <c r="CD27" s="127"/>
      <c r="CE27" s="64" t="s">
        <v>120</v>
      </c>
      <c r="CF27" s="52"/>
      <c r="CG27" s="52"/>
      <c r="CH27" s="52"/>
      <c r="CI27" s="52"/>
      <c r="CJ27" s="52"/>
      <c r="CK27" s="100"/>
      <c r="CL27" s="194"/>
      <c r="CM27" s="194"/>
      <c r="CN27" s="127"/>
      <c r="CO27" s="64" t="s">
        <v>120</v>
      </c>
      <c r="CP27" s="52" t="s">
        <v>167</v>
      </c>
      <c r="CQ27" s="52" t="s">
        <v>167</v>
      </c>
      <c r="CR27" s="52" t="s">
        <v>167</v>
      </c>
      <c r="CS27" s="52"/>
      <c r="CT27" s="52" t="s">
        <v>167</v>
      </c>
      <c r="CU27" s="100"/>
      <c r="CV27" s="194"/>
      <c r="CW27" s="194"/>
      <c r="CX27" s="127"/>
      <c r="CY27" s="64" t="s">
        <v>120</v>
      </c>
      <c r="CZ27" s="207"/>
      <c r="DA27" s="207"/>
      <c r="DB27" s="207" t="s">
        <v>167</v>
      </c>
      <c r="DC27" s="207"/>
      <c r="DD27" s="207"/>
      <c r="DE27" s="111"/>
      <c r="DF27" s="194"/>
      <c r="DG27" s="194"/>
      <c r="DH27" s="138"/>
      <c r="DR27" s="138"/>
      <c r="EB27" s="138"/>
      <c r="EL27" s="138"/>
      <c r="EV27" s="138"/>
      <c r="FF27" s="138"/>
      <c r="FP27" s="138"/>
      <c r="FZ27" s="138"/>
      <c r="GJ27" s="138"/>
      <c r="GT27" s="138"/>
      <c r="HD27" s="138"/>
      <c r="HN27" s="138"/>
      <c r="HX27" s="138"/>
    </row>
    <row xmlns:x14ac="http://schemas.microsoft.com/office/spreadsheetml/2009/9/ac" r="28" s="2" customFormat="true" ht="15.75" customHeight="true" x14ac:dyDescent="0.25">
      <c r="A28" s="438" t="str">
        <f ca="true">IF(ISBLANK('Data Summary'!A30),"",'Data Summary'!A30)</f>
        <v/>
      </c>
      <c r="B28" s="127"/>
      <c r="C28" s="64" t="s">
        <v>102</v>
      </c>
      <c r="D28" s="52"/>
      <c r="E28" s="52"/>
      <c r="F28" s="52"/>
      <c r="G28" s="52"/>
      <c r="H28" s="52"/>
      <c r="I28" s="100"/>
      <c r="J28" s="11"/>
      <c r="K28" s="11"/>
      <c r="L28" s="127"/>
      <c r="M28" s="64" t="s">
        <v>102</v>
      </c>
      <c r="N28" s="70"/>
      <c r="O28" s="52"/>
      <c r="P28" s="52"/>
      <c r="Q28" s="52"/>
      <c r="R28" s="52"/>
      <c r="S28" s="100"/>
      <c r="T28" s="11"/>
      <c r="U28" s="11"/>
      <c r="V28" s="127"/>
      <c r="W28" s="64" t="s">
        <v>102</v>
      </c>
      <c r="X28" s="70"/>
      <c r="Y28" s="52"/>
      <c r="Z28" s="52"/>
      <c r="AA28" s="52"/>
      <c r="AB28" s="52"/>
      <c r="AC28" s="100"/>
      <c r="AD28" s="11"/>
      <c r="AE28" s="11"/>
      <c r="AF28" s="127"/>
      <c r="AG28" s="64" t="s">
        <v>102</v>
      </c>
      <c r="AH28" s="52"/>
      <c r="AI28" s="52"/>
      <c r="AJ28" s="52"/>
      <c r="AK28" s="52"/>
      <c r="AL28" s="52"/>
      <c r="AM28" s="100"/>
      <c r="AN28" s="11"/>
      <c r="AO28" s="11"/>
      <c r="AP28" s="127"/>
      <c r="AQ28" s="64" t="s">
        <v>102</v>
      </c>
      <c r="AR28" s="70"/>
      <c r="AS28" s="52"/>
      <c r="AT28" s="52"/>
      <c r="AU28" s="52"/>
      <c r="AV28" s="52"/>
      <c r="AW28" s="100"/>
      <c r="AX28" s="11"/>
      <c r="AY28" s="11"/>
      <c r="AZ28" s="127"/>
      <c r="BA28" s="64" t="s">
        <v>102</v>
      </c>
      <c r="BB28" s="52" t="s">
        <v>167</v>
      </c>
      <c r="BC28" s="52"/>
      <c r="BD28" s="52"/>
      <c r="BE28" s="52"/>
      <c r="BF28" s="52"/>
      <c r="BG28" s="100"/>
      <c r="BH28" s="11"/>
      <c r="BI28" s="11"/>
      <c r="BJ28" s="127"/>
      <c r="BK28" s="64" t="s">
        <v>102</v>
      </c>
      <c r="BL28" s="70" t="s">
        <v>200</v>
      </c>
      <c r="BM28" s="52"/>
      <c r="BN28" s="52"/>
      <c r="BO28" s="52"/>
      <c r="BP28" s="52" t="s">
        <v>167</v>
      </c>
      <c r="BQ28" s="100" t="s">
        <v>167</v>
      </c>
      <c r="BR28" s="11"/>
      <c r="BS28" s="11"/>
      <c r="BT28" s="127"/>
      <c r="BU28" s="64" t="s">
        <v>102</v>
      </c>
      <c r="BV28" s="70" t="s">
        <v>200</v>
      </c>
      <c r="BW28" s="52"/>
      <c r="BX28" s="52"/>
      <c r="BY28" s="52"/>
      <c r="BZ28" s="52" t="s">
        <v>167</v>
      </c>
      <c r="CA28" s="100" t="s">
        <v>167</v>
      </c>
      <c r="CB28" s="11"/>
      <c r="CC28" s="11"/>
      <c r="CD28" s="127"/>
      <c r="CE28" s="64" t="s">
        <v>102</v>
      </c>
      <c r="CF28" s="70"/>
      <c r="CG28" s="52"/>
      <c r="CH28" s="52"/>
      <c r="CI28" s="52"/>
      <c r="CJ28" s="52"/>
      <c r="CK28" s="100"/>
      <c r="CL28" s="194"/>
      <c r="CM28" s="194"/>
      <c r="CN28" s="127"/>
      <c r="CO28" s="64" t="s">
        <v>102</v>
      </c>
      <c r="CP28" s="70" t="s">
        <v>167</v>
      </c>
      <c r="CQ28" s="52" t="s">
        <v>167</v>
      </c>
      <c r="CR28" s="52" t="s">
        <v>167</v>
      </c>
      <c r="CS28" s="52"/>
      <c r="CT28" s="52" t="s">
        <v>167</v>
      </c>
      <c r="CU28" s="100"/>
      <c r="CV28" s="194"/>
      <c r="CW28" s="194"/>
      <c r="CX28" s="127"/>
      <c r="CY28" s="64" t="s">
        <v>102</v>
      </c>
      <c r="CZ28" s="70"/>
      <c r="DA28" s="52"/>
      <c r="DB28" s="52" t="s">
        <v>167</v>
      </c>
      <c r="DC28" s="52"/>
      <c r="DD28" s="52"/>
      <c r="DE28" s="100"/>
      <c r="DF28" s="194"/>
      <c r="DG28" s="194"/>
      <c r="DH28" s="138"/>
      <c r="DR28" s="138"/>
      <c r="EB28" s="138"/>
      <c r="EL28" s="138"/>
      <c r="EV28" s="138"/>
      <c r="FF28" s="138"/>
      <c r="FP28" s="138"/>
      <c r="FZ28" s="138"/>
      <c r="GJ28" s="138"/>
      <c r="GT28" s="138"/>
      <c r="HD28" s="138"/>
      <c r="HN28" s="138"/>
      <c r="HX28" s="138"/>
    </row>
    <row xmlns:x14ac="http://schemas.microsoft.com/office/spreadsheetml/2009/9/ac" r="29" ht="15.75" customHeight="true" x14ac:dyDescent="0.25">
      <c r="A29" s="438" t="str">
        <f ca="true">IF(ISBLANK('Data Summary'!A31),"",'Data Summary'!A31)</f>
        <v/>
      </c>
      <c r="B29" s="127"/>
      <c r="C29" s="64" t="s">
        <v>168</v>
      </c>
      <c r="D29" s="52"/>
      <c r="E29" s="52"/>
      <c r="F29" s="52"/>
      <c r="G29" s="52"/>
      <c r="H29" s="52"/>
      <c r="I29" s="100"/>
      <c r="J29" s="11"/>
      <c r="K29" s="11"/>
      <c r="L29" s="127"/>
      <c r="M29" s="64" t="s">
        <v>103</v>
      </c>
      <c r="N29" s="52"/>
      <c r="O29" s="52"/>
      <c r="P29" s="52"/>
      <c r="Q29" s="52"/>
      <c r="R29" s="52"/>
      <c r="S29" s="100"/>
      <c r="T29" s="11"/>
      <c r="U29" s="11"/>
      <c r="V29" s="127"/>
      <c r="W29" s="64" t="s">
        <v>103</v>
      </c>
      <c r="X29" s="52"/>
      <c r="Y29" s="52"/>
      <c r="Z29" s="52"/>
      <c r="AA29" s="52"/>
      <c r="AB29" s="52"/>
      <c r="AC29" s="100"/>
      <c r="AD29" s="11"/>
      <c r="AE29" s="11"/>
      <c r="AF29" s="127"/>
      <c r="AG29" s="64" t="s">
        <v>168</v>
      </c>
      <c r="AH29" s="52"/>
      <c r="AI29" s="52"/>
      <c r="AJ29" s="52"/>
      <c r="AK29" s="52"/>
      <c r="AL29" s="52"/>
      <c r="AM29" s="100"/>
      <c r="AN29" s="11"/>
      <c r="AO29" s="11"/>
      <c r="AP29" s="127"/>
      <c r="AQ29" s="64" t="s">
        <v>103</v>
      </c>
      <c r="AR29" s="52"/>
      <c r="AS29" s="52"/>
      <c r="AT29" s="52"/>
      <c r="AU29" s="52"/>
      <c r="AV29" s="52"/>
      <c r="AW29" s="100"/>
      <c r="AX29" s="11"/>
      <c r="AY29" s="11"/>
      <c r="AZ29" s="127"/>
      <c r="BA29" s="64" t="s">
        <v>168</v>
      </c>
      <c r="BB29" s="52"/>
      <c r="BC29" s="52"/>
      <c r="BD29" s="52"/>
      <c r="BE29" s="52"/>
      <c r="BF29" s="52"/>
      <c r="BG29" s="100"/>
      <c r="BH29" s="11"/>
      <c r="BI29" s="11"/>
      <c r="BJ29" s="127"/>
      <c r="BK29" s="64" t="s">
        <v>103</v>
      </c>
      <c r="BL29" s="52"/>
      <c r="BM29" s="52"/>
      <c r="BN29" s="52"/>
      <c r="BO29" s="52"/>
      <c r="BP29" s="52"/>
      <c r="BQ29" s="100"/>
      <c r="BR29" s="11"/>
      <c r="BS29" s="11"/>
      <c r="BT29" s="127"/>
      <c r="BU29" s="64" t="s">
        <v>103</v>
      </c>
      <c r="BV29" s="52"/>
      <c r="BW29" s="52"/>
      <c r="BX29" s="52"/>
      <c r="BY29" s="52"/>
      <c r="BZ29" s="52"/>
      <c r="CA29" s="100"/>
      <c r="CB29" s="11"/>
      <c r="CC29" s="11"/>
      <c r="CD29" s="127"/>
      <c r="CE29" s="64" t="s">
        <v>103</v>
      </c>
      <c r="CF29" s="52"/>
      <c r="CG29" s="52"/>
      <c r="CH29" s="52"/>
      <c r="CI29" s="52"/>
      <c r="CJ29" s="52"/>
      <c r="CK29" s="100"/>
      <c r="CL29" s="194"/>
      <c r="CM29" s="194"/>
      <c r="CN29" s="127"/>
      <c r="CO29" s="64" t="s">
        <v>103</v>
      </c>
      <c r="CP29" s="52" t="s">
        <v>167</v>
      </c>
      <c r="CQ29" s="52" t="s">
        <v>167</v>
      </c>
      <c r="CR29" s="52" t="s">
        <v>167</v>
      </c>
      <c r="CS29" s="52"/>
      <c r="CT29" s="52" t="s">
        <v>167</v>
      </c>
      <c r="CU29" s="100"/>
      <c r="CV29" s="194"/>
      <c r="CW29" s="194"/>
      <c r="CX29" s="127"/>
      <c r="CY29" s="64" t="s">
        <v>103</v>
      </c>
      <c r="CZ29" s="52"/>
      <c r="DA29" s="52"/>
      <c r="DB29" s="52" t="s">
        <v>167</v>
      </c>
      <c r="DC29" s="52"/>
      <c r="DD29" s="52"/>
      <c r="DE29" s="100"/>
      <c r="DF29" s="194"/>
      <c r="DG29" s="194"/>
    </row>
    <row xmlns:x14ac="http://schemas.microsoft.com/office/spreadsheetml/2009/9/ac" r="30" ht="15.75" customHeight="true" x14ac:dyDescent="0.25">
      <c r="A30" s="438"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c r="AA30" s="72"/>
      <c r="AB30" s="73"/>
      <c r="AC30" s="74"/>
      <c r="AD30" s="11"/>
      <c r="AE30" s="11"/>
      <c r="AF30" s="128"/>
      <c r="AG30" s="12" t="s">
        <v>23</v>
      </c>
      <c r="AH30" s="71"/>
      <c r="AI30" s="71"/>
      <c r="AJ30" s="71"/>
      <c r="AK30" s="72"/>
      <c r="AL30" s="73"/>
      <c r="AM30" s="74"/>
      <c r="AN30" s="11"/>
      <c r="AO30" s="11"/>
      <c r="AP30" s="128"/>
      <c r="AQ30" s="12" t="s">
        <v>23</v>
      </c>
      <c r="AR30" s="71"/>
      <c r="AS30" s="71"/>
      <c r="AT30" s="71"/>
      <c r="AU30" s="72"/>
      <c r="AV30" s="73"/>
      <c r="AW30" s="74"/>
      <c r="AX30" s="11"/>
      <c r="AY30" s="11"/>
      <c r="AZ30" s="128"/>
      <c r="BA30" s="12" t="s">
        <v>23</v>
      </c>
      <c r="BB30" s="71"/>
      <c r="BC30" s="71"/>
      <c r="BD30" s="71"/>
      <c r="BE30" s="72"/>
      <c r="BF30" s="73"/>
      <c r="BG30" s="74"/>
      <c r="BH30" s="11"/>
      <c r="BI30" s="11"/>
      <c r="BJ30" s="128"/>
      <c r="BK30" s="12" t="s">
        <v>23</v>
      </c>
      <c r="BL30" s="71"/>
      <c r="BM30" s="71"/>
      <c r="BN30" s="71"/>
      <c r="BO30" s="72"/>
      <c r="BP30" s="73"/>
      <c r="BQ30" s="74"/>
      <c r="BR30" s="11"/>
      <c r="BS30" s="11"/>
      <c r="BT30" s="128"/>
      <c r="BU30" s="12" t="s">
        <v>23</v>
      </c>
      <c r="BV30" s="71"/>
      <c r="BW30" s="71"/>
      <c r="BX30" s="71"/>
      <c r="BY30" s="72"/>
      <c r="BZ30" s="73"/>
      <c r="CA30" s="74"/>
      <c r="CB30" s="11"/>
      <c r="CC30" s="11"/>
      <c r="CD30" s="128"/>
      <c r="CE30" s="12" t="s">
        <v>23</v>
      </c>
      <c r="CF30" s="203"/>
      <c r="CG30" s="203"/>
      <c r="CH30" s="203"/>
      <c r="CI30" s="204"/>
      <c r="CJ30" s="205"/>
      <c r="CK30" s="74"/>
      <c r="CL30" s="194"/>
      <c r="CM30" s="194"/>
      <c r="CN30" s="128"/>
      <c r="CO30" s="12" t="s">
        <v>23</v>
      </c>
      <c r="CP30" s="203"/>
      <c r="CQ30" s="203"/>
      <c r="CR30" s="203"/>
      <c r="CS30" s="204"/>
      <c r="CT30" s="205">
        <v>8500</v>
      </c>
      <c r="CU30" s="74"/>
      <c r="CV30" s="194"/>
      <c r="CW30" s="194"/>
      <c r="CX30" s="128"/>
      <c r="CY30" s="12" t="s">
        <v>23</v>
      </c>
      <c r="CZ30" s="203"/>
      <c r="DA30" s="203"/>
      <c r="DB30" s="203"/>
      <c r="DC30" s="204"/>
      <c r="DD30" s="205"/>
      <c r="DE30" s="74"/>
      <c r="DF30" s="194"/>
      <c r="DG30" s="194"/>
    </row>
    <row xmlns:x14ac="http://schemas.microsoft.com/office/spreadsheetml/2009/9/ac" r="31" s="3" customFormat="true" ht="16.5" thickBot="true" x14ac:dyDescent="0.3">
      <c r="A31" s="438" t="str">
        <f ca="true">IF(ISBLANK('Data Summary'!A33),"",'Data Summary'!A33)</f>
        <v/>
      </c>
      <c r="B31" s="129"/>
      <c r="C31" s="75" t="s">
        <v>20</v>
      </c>
      <c r="D31" s="76">
        <v>9805</v>
      </c>
      <c r="E31" s="76"/>
      <c r="F31" s="76"/>
      <c r="G31" s="76"/>
      <c r="H31" s="76">
        <v>8149</v>
      </c>
      <c r="I31" s="77">
        <v>1656</v>
      </c>
      <c r="J31" s="11"/>
      <c r="K31" s="11"/>
      <c r="L31" s="129"/>
      <c r="M31" s="75" t="s">
        <v>20</v>
      </c>
      <c r="N31" s="76">
        <v>10467</v>
      </c>
      <c r="O31" s="76"/>
      <c r="P31" s="76"/>
      <c r="Q31" s="76"/>
      <c r="R31" s="76">
        <v>8709</v>
      </c>
      <c r="S31" s="77">
        <v>1758</v>
      </c>
      <c r="T31" s="11"/>
      <c r="U31" s="11"/>
      <c r="V31" s="129"/>
      <c r="W31" s="75" t="s">
        <v>20</v>
      </c>
      <c r="X31" s="76">
        <v>11168</v>
      </c>
      <c r="Y31" s="76"/>
      <c r="Z31" s="76"/>
      <c r="AA31" s="76"/>
      <c r="AB31" s="76">
        <v>9243</v>
      </c>
      <c r="AC31" s="77">
        <v>1925</v>
      </c>
      <c r="AD31" s="11"/>
      <c r="AE31" s="11"/>
      <c r="AF31" s="129"/>
      <c r="AG31" s="75" t="s">
        <v>20</v>
      </c>
      <c r="AH31" s="76">
        <v>11980</v>
      </c>
      <c r="AI31" s="76"/>
      <c r="AJ31" s="76"/>
      <c r="AK31" s="76"/>
      <c r="AL31" s="76">
        <v>9862</v>
      </c>
      <c r="AM31" s="77">
        <v>2118</v>
      </c>
      <c r="AN31" s="11"/>
      <c r="AO31" s="11"/>
      <c r="AP31" s="129"/>
      <c r="AQ31" s="75" t="s">
        <v>20</v>
      </c>
      <c r="AR31" s="76">
        <v>12565</v>
      </c>
      <c r="AS31" s="76"/>
      <c r="AT31" s="76"/>
      <c r="AU31" s="76"/>
      <c r="AV31" s="76">
        <v>10237</v>
      </c>
      <c r="AW31" s="77">
        <v>2328</v>
      </c>
      <c r="AX31" s="11"/>
      <c r="AY31" s="11"/>
      <c r="AZ31" s="129"/>
      <c r="BA31" s="75" t="s">
        <v>20</v>
      </c>
      <c r="BB31" s="76">
        <f>BF31+BG31</f>
        <v>13619</v>
      </c>
      <c r="BC31" s="76"/>
      <c r="BD31" s="76"/>
      <c r="BE31" s="76"/>
      <c r="BF31" s="76">
        <v>10956</v>
      </c>
      <c r="BG31" s="77">
        <v>2663</v>
      </c>
      <c r="BH31" s="11"/>
      <c r="BI31" s="11"/>
      <c r="BJ31" s="129"/>
      <c r="BK31" s="75" t="s">
        <v>20</v>
      </c>
      <c r="BL31" s="76"/>
      <c r="BM31" s="76"/>
      <c r="BN31" s="76"/>
      <c r="BO31" s="76"/>
      <c r="BP31" s="76"/>
      <c r="BQ31" s="77"/>
      <c r="BR31" s="11"/>
      <c r="BS31" s="11"/>
      <c r="BT31" s="129"/>
      <c r="BU31" s="75" t="s">
        <v>20</v>
      </c>
      <c r="BV31" s="76"/>
      <c r="BW31" s="76"/>
      <c r="BX31" s="76"/>
      <c r="BY31" s="76"/>
      <c r="BZ31" s="76"/>
      <c r="CA31" s="77"/>
      <c r="CB31" s="11"/>
      <c r="CC31" s="11"/>
      <c r="CD31" s="129"/>
      <c r="CE31" s="75" t="s">
        <v>20</v>
      </c>
      <c r="CF31" s="76"/>
      <c r="CG31" s="76"/>
      <c r="CH31" s="76"/>
      <c r="CI31" s="76"/>
      <c r="CJ31" s="76"/>
      <c r="CK31" s="77"/>
      <c r="CL31" s="194"/>
      <c r="CM31" s="194"/>
      <c r="CN31" s="129"/>
      <c r="CO31" s="75" t="s">
        <v>20</v>
      </c>
      <c r="CP31" s="76">
        <v>1168</v>
      </c>
      <c r="CQ31" s="76">
        <v>141</v>
      </c>
      <c r="CR31" s="76">
        <v>1027</v>
      </c>
      <c r="CS31" s="76"/>
      <c r="CT31" s="76">
        <v>1168</v>
      </c>
      <c r="CU31" s="77"/>
      <c r="CV31" s="194"/>
      <c r="CW31" s="194"/>
      <c r="CX31" s="129"/>
      <c r="CY31" s="75" t="s">
        <v>20</v>
      </c>
      <c r="CZ31" s="76"/>
      <c r="DA31" s="76"/>
      <c r="DB31" s="76">
        <v>85</v>
      </c>
      <c r="DC31" s="76"/>
      <c r="DD31" s="76"/>
      <c r="DE31" s="77"/>
      <c r="DF31" s="194"/>
      <c r="DG31" s="194"/>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438" t="str">
        <f ca="true">IF(ISBLANK('Data Summary'!A34),"",'Data Summary'!A34)</f>
        <v/>
      </c>
      <c r="B32" s="130"/>
      <c r="L32" s="130"/>
      <c r="V32" s="130"/>
      <c r="AF32" s="130"/>
      <c r="AP32" s="130"/>
      <c r="AZ32" s="130"/>
      <c r="BA32" s="130"/>
      <c r="BB32" s="130"/>
      <c r="BC32" s="130"/>
      <c r="BD32" s="130"/>
      <c r="BE32" s="130"/>
      <c r="BF32" s="130"/>
      <c r="BG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438" t="str">
        <f ca="true">IF(ISBLANK('Data Summary'!A35),"",'Data Summary'!A35)</f>
        <v/>
      </c>
      <c r="B33" s="130"/>
      <c r="L33" s="130"/>
      <c r="V33" s="130"/>
      <c r="AF33" s="130"/>
      <c r="AP33" s="130"/>
      <c r="AZ33" s="130"/>
      <c r="BA33" s="130"/>
      <c r="BB33" s="130"/>
      <c r="BC33" s="130"/>
      <c r="BD33" s="130"/>
      <c r="BE33" s="130"/>
      <c r="BF33" s="130"/>
      <c r="BG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438" t="str">
        <f ca="true">IF(ISBLANK('Data Summary'!A36),"",'Data Summary'!A36)</f>
        <v/>
      </c>
      <c r="B34" s="130"/>
      <c r="L34" s="130"/>
      <c r="V34" s="130"/>
      <c r="AF34" s="130"/>
      <c r="AP34" s="130"/>
      <c r="AZ34" s="130"/>
      <c r="BA34" s="130"/>
      <c r="BB34" s="130"/>
      <c r="BC34" s="130"/>
      <c r="BD34" s="130"/>
      <c r="BE34" s="130"/>
      <c r="BF34" s="130"/>
      <c r="BG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438"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38"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38"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38"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38"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38"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38"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38"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38"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38"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38"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38"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38"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38"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38"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38"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38"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38"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38"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38"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38"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38"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38"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38"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38"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38"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38"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38"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38"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38"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38"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38"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38"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38"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38"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38"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38"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38"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38"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38"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38"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38"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38"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38"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38"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38"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38"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38"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38"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38"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38"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38"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38"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38"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38"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38"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38"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38"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38"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38"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38"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38"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38"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38"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38"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38"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38"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38"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38"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38"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38"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38"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38"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38"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38"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38"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38"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38"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38"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38"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38"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38"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38"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38"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38"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38"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38"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38"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38"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38"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38"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38"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38"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38"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38"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38"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38"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38"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38"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38"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38"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38"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38"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38"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38"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38"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38"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38"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38"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38"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38"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38"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38"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38"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38"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38"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38"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36"/>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36"/>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36"/>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36"/>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36"/>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36"/>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36"/>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36"/>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36"/>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36"/>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36"/>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36"/>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36"/>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36"/>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36"/>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36"/>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36"/>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36"/>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36"/>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36"/>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36"/>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36"/>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36"/>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36"/>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36"/>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36"/>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36"/>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36"/>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36"/>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36"/>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36"/>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36"/>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36"/>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36"/>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36"/>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36"/>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36"/>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36"/>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36"/>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36"/>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36"/>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36"/>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36"/>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36"/>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36"/>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36"/>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36"/>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36"/>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36"/>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36"/>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36"/>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36"/>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36"/>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36"/>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36"/>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36"/>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36"/>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36"/>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36"/>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36"/>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36"/>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36"/>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36"/>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36"/>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36"/>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36"/>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36"/>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36"/>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36"/>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36"/>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36"/>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36"/>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36"/>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36"/>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36"/>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36"/>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36"/>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36"/>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36"/>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36"/>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36"/>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36"/>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36"/>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36"/>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36"/>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36"/>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36"/>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36"/>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36"/>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36"/>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36"/>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36"/>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36"/>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36"/>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36"/>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36"/>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36"/>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36"/>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36"/>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36"/>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36"/>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36"/>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36"/>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36"/>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36"/>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36"/>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36"/>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36"/>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36"/>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36"/>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36"/>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36"/>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36"/>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36"/>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36"/>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36"/>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36"/>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36"/>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36"/>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36"/>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36"/>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36"/>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36"/>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36"/>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36"/>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36"/>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36"/>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36"/>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36"/>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36"/>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36"/>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36"/>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36"/>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36"/>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36"/>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36"/>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36"/>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36"/>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36"/>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36"/>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36"/>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36"/>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36"/>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36"/>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36"/>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36"/>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36"/>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36"/>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36"/>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36"/>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36"/>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36"/>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36"/>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36"/>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36"/>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36"/>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36"/>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36"/>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36"/>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36"/>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36"/>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36"/>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36"/>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36"/>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36"/>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36"/>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36"/>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36"/>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36"/>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36"/>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36"/>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36"/>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36"/>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36"/>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36"/>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36"/>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36"/>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36"/>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36"/>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36"/>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36"/>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36"/>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36"/>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36"/>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36"/>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36"/>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36"/>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36"/>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36"/>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36"/>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36"/>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36"/>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36"/>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36"/>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36"/>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36"/>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36"/>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36"/>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36"/>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36"/>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36"/>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36"/>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36"/>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36"/>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36"/>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36"/>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36"/>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36"/>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36"/>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36"/>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36"/>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36"/>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36"/>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36"/>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36"/>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36"/>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36"/>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36"/>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36"/>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36"/>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36"/>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36"/>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36"/>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36"/>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36"/>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36"/>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36"/>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36"/>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36"/>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36"/>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36"/>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36"/>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36"/>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36"/>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36"/>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36"/>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36"/>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36"/>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36"/>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36"/>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36"/>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36"/>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36"/>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36"/>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36"/>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36"/>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36"/>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36"/>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36"/>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36"/>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36"/>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36"/>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36"/>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36"/>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36"/>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36"/>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36"/>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36"/>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36"/>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36"/>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36"/>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36"/>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36"/>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36"/>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36"/>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36"/>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36"/>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36"/>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36"/>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36"/>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36"/>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36"/>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36"/>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36"/>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36"/>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36"/>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36"/>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36"/>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36"/>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36"/>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36"/>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36"/>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36"/>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36"/>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36"/>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36"/>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36"/>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36"/>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36"/>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36"/>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36"/>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36"/>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36"/>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36"/>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36"/>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36"/>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36"/>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36"/>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36"/>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36"/>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36"/>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36"/>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36"/>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36"/>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36"/>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36"/>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36"/>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36"/>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36"/>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36"/>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36"/>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36"/>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36"/>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36"/>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36"/>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36"/>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36"/>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36"/>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36"/>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36"/>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36"/>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36"/>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36"/>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36"/>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36"/>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36"/>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36"/>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36"/>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36"/>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36"/>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36"/>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36"/>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36"/>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36"/>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36"/>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36"/>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36"/>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36"/>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36"/>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36"/>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36"/>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36"/>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36"/>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36"/>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36"/>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36"/>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36"/>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36"/>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36"/>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36"/>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36"/>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36"/>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36"/>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36"/>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36"/>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36"/>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36"/>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36"/>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36"/>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36"/>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36"/>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36"/>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36"/>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36"/>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36"/>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36"/>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36"/>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36"/>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36"/>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36"/>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36"/>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36"/>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36"/>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36"/>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36"/>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36"/>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36"/>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36"/>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36"/>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36"/>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36"/>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36"/>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36"/>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36"/>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36"/>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36"/>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36"/>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36"/>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36"/>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36"/>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36"/>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36"/>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36"/>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36"/>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36"/>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36"/>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36"/>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36"/>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36"/>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36"/>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36"/>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36"/>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36"/>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36"/>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36"/>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36"/>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36"/>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36"/>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36"/>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36"/>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36"/>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36"/>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36"/>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36"/>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36"/>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36"/>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36"/>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36"/>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36"/>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36"/>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36"/>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36"/>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36"/>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36"/>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36"/>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36"/>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36"/>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36"/>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36"/>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36"/>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36"/>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36"/>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36"/>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36"/>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36"/>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36"/>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36"/>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36"/>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36"/>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36"/>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36"/>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36"/>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36"/>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36"/>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36"/>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36"/>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36"/>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36"/>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36"/>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36"/>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36"/>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36"/>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36"/>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36"/>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36"/>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36"/>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36"/>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36"/>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36"/>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36"/>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36"/>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36"/>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36"/>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36"/>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36"/>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36"/>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36"/>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36"/>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36"/>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36"/>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36"/>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436"/>
      <c r="B623" s="130"/>
      <c r="L623" s="130"/>
      <c r="V623" s="130"/>
      <c r="AF623" s="130"/>
      <c r="AP623" s="130"/>
      <c r="AZ623" s="130"/>
      <c r="BA623" s="130"/>
      <c r="BB623" s="130"/>
      <c r="BC623" s="130"/>
      <c r="BD623" s="130"/>
      <c r="BE623" s="130"/>
      <c r="BF623" s="130"/>
      <c r="BG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436"/>
      <c r="B624" s="130"/>
      <c r="L624" s="130"/>
      <c r="V624" s="130"/>
      <c r="AF624" s="130"/>
      <c r="AP624" s="130"/>
      <c r="AZ624" s="130"/>
      <c r="BA624" s="130"/>
      <c r="BB624" s="130"/>
      <c r="BC624" s="130"/>
      <c r="BD624" s="130"/>
      <c r="BE624" s="130"/>
      <c r="BF624" s="130"/>
      <c r="BG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436"/>
      <c r="B625" s="130"/>
      <c r="L625" s="130"/>
      <c r="V625" s="130"/>
      <c r="AF625" s="130"/>
      <c r="AP625" s="130"/>
      <c r="AZ625" s="130"/>
      <c r="BA625" s="130"/>
      <c r="BB625" s="130"/>
      <c r="BC625" s="130"/>
      <c r="BD625" s="130"/>
      <c r="BE625" s="130"/>
      <c r="BF625" s="130"/>
      <c r="BG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436"/>
      <c r="B626" s="130"/>
      <c r="L626" s="130"/>
      <c r="V626" s="130"/>
      <c r="AF626" s="130"/>
      <c r="AP626" s="130"/>
      <c r="AZ626" s="130"/>
      <c r="BA626" s="130"/>
      <c r="BB626" s="130"/>
      <c r="BC626" s="130"/>
      <c r="BD626" s="130"/>
      <c r="BE626" s="130"/>
      <c r="BF626" s="130"/>
      <c r="BG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436"/>
      <c r="B627" s="130"/>
      <c r="L627" s="130"/>
      <c r="V627" s="130"/>
      <c r="AF627" s="130"/>
      <c r="AP627" s="130"/>
      <c r="AZ627" s="130"/>
      <c r="BA627" s="130"/>
      <c r="BB627" s="130"/>
      <c r="BC627" s="130"/>
      <c r="BD627" s="130"/>
      <c r="BE627" s="130"/>
      <c r="BF627" s="130"/>
      <c r="BG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436"/>
      <c r="B628" s="130"/>
      <c r="L628" s="130"/>
      <c r="V628" s="130"/>
      <c r="AF628" s="130"/>
      <c r="AP628" s="130"/>
      <c r="AZ628" s="130"/>
      <c r="BA628" s="130"/>
      <c r="BB628" s="130"/>
      <c r="BC628" s="130"/>
      <c r="BD628" s="130"/>
      <c r="BE628" s="130"/>
      <c r="BF628" s="130"/>
      <c r="BG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436"/>
      <c r="B629" s="130"/>
      <c r="L629" s="130"/>
      <c r="V629" s="130"/>
      <c r="AF629" s="130"/>
      <c r="AP629" s="130"/>
      <c r="AZ629" s="130"/>
      <c r="BA629" s="130"/>
      <c r="BB629" s="130"/>
      <c r="BC629" s="130"/>
      <c r="BD629" s="130"/>
      <c r="BE629" s="130"/>
      <c r="BF629" s="130"/>
      <c r="BG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436"/>
      <c r="B630" s="130"/>
      <c r="L630" s="130"/>
      <c r="V630" s="130"/>
      <c r="AF630" s="130"/>
      <c r="AP630" s="130"/>
      <c r="AZ630" s="130"/>
      <c r="BA630" s="130"/>
      <c r="BB630" s="130"/>
      <c r="BC630" s="130"/>
      <c r="BD630" s="130"/>
      <c r="BE630" s="130"/>
      <c r="BF630" s="130"/>
      <c r="BG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436"/>
      <c r="B631" s="130"/>
      <c r="L631" s="130"/>
      <c r="V631" s="130"/>
      <c r="AF631" s="130"/>
      <c r="AP631" s="130"/>
      <c r="AZ631" s="130"/>
      <c r="BA631" s="130"/>
      <c r="BB631" s="130"/>
      <c r="BC631" s="130"/>
      <c r="BD631" s="130"/>
      <c r="BE631" s="130"/>
      <c r="BF631" s="130"/>
      <c r="BG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436"/>
      <c r="B632" s="130"/>
      <c r="L632" s="130"/>
      <c r="V632" s="130"/>
      <c r="AF632" s="130"/>
      <c r="AP632" s="130"/>
      <c r="AZ632" s="130"/>
      <c r="BA632" s="130"/>
      <c r="BB632" s="130"/>
      <c r="BC632" s="130"/>
      <c r="BD632" s="130"/>
      <c r="BE632" s="130"/>
      <c r="BF632" s="130"/>
      <c r="BG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436"/>
      <c r="B633" s="130"/>
      <c r="L633" s="130"/>
      <c r="V633" s="130"/>
      <c r="AF633" s="130"/>
      <c r="AP633" s="130"/>
      <c r="AZ633" s="130"/>
      <c r="BA633" s="130"/>
      <c r="BB633" s="130"/>
      <c r="BC633" s="130"/>
      <c r="BD633" s="130"/>
      <c r="BE633" s="130"/>
      <c r="BF633" s="130"/>
      <c r="BG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436"/>
      <c r="B634" s="130"/>
      <c r="L634" s="130"/>
      <c r="V634" s="130"/>
      <c r="AF634" s="130"/>
      <c r="AP634" s="130"/>
      <c r="AZ634" s="130"/>
      <c r="BA634" s="130"/>
      <c r="BB634" s="130"/>
      <c r="BC634" s="130"/>
      <c r="BD634" s="130"/>
      <c r="BE634" s="130"/>
      <c r="BF634" s="130"/>
      <c r="BG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436"/>
      <c r="B635" s="130"/>
      <c r="L635" s="130"/>
      <c r="V635" s="130"/>
      <c r="AF635" s="130"/>
      <c r="AP635" s="130"/>
      <c r="AZ635" s="130"/>
      <c r="BA635" s="130"/>
      <c r="BB635" s="130"/>
      <c r="BC635" s="130"/>
      <c r="BD635" s="130"/>
      <c r="BE635" s="130"/>
      <c r="BF635" s="130"/>
      <c r="BG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436"/>
      <c r="B636" s="130"/>
      <c r="L636" s="130"/>
      <c r="V636" s="130"/>
      <c r="AF636" s="130"/>
      <c r="AP636" s="130"/>
      <c r="AZ636" s="130"/>
      <c r="BA636" s="130"/>
      <c r="BB636" s="130"/>
      <c r="BC636" s="130"/>
      <c r="BD636" s="130"/>
      <c r="BE636" s="130"/>
      <c r="BF636" s="130"/>
      <c r="BG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436"/>
      <c r="B637" s="130"/>
      <c r="L637" s="130"/>
      <c r="V637" s="130"/>
      <c r="AF637" s="130"/>
      <c r="AP637" s="130"/>
      <c r="AZ637" s="130"/>
      <c r="BA637" s="130"/>
      <c r="BB637" s="130"/>
      <c r="BC637" s="130"/>
      <c r="BD637" s="130"/>
      <c r="BE637" s="130"/>
      <c r="BF637" s="130"/>
      <c r="BG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12">
    <mergeCell ref="AQ26:AW26"/>
    <mergeCell ref="CY26:DE26"/>
    <mergeCell ref="CE26:CK26"/>
    <mergeCell ref="CO26:CU26"/>
    <mergeCell ref="BA26:BG26"/>
    <mergeCell ref="BU26:CA26"/>
    <mergeCell ref="BK26:BQ26"/>
    <mergeCell ref="A2:A3"/>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70" customFormat="true" ht="30" customHeight="true" x14ac:dyDescent="0.25">
      <c r="B1" s="388" t="s">
        <v>22</v>
      </c>
      <c r="C1" s="608" t="s">
        <v>297</v>
      </c>
      <c r="D1" s="363" t="s">
        <v>159</v>
      </c>
      <c r="E1" s="363"/>
      <c r="F1" s="363"/>
      <c r="G1" s="363"/>
      <c r="H1" s="363"/>
      <c r="I1" s="366"/>
      <c r="J1" s="364"/>
      <c r="K1" s="365"/>
      <c r="L1" s="388" t="s">
        <v>22</v>
      </c>
      <c r="M1" s="608" t="s">
        <v>298</v>
      </c>
      <c r="N1" s="363" t="s">
        <v>159</v>
      </c>
      <c r="O1" s="363"/>
      <c r="P1" s="363"/>
      <c r="Q1" s="363"/>
      <c r="R1" s="363"/>
      <c r="S1" s="366"/>
      <c r="T1" s="364"/>
      <c r="U1" s="365"/>
      <c r="V1" s="388" t="s">
        <v>22</v>
      </c>
      <c r="W1" s="608" t="s">
        <v>299</v>
      </c>
      <c r="X1" s="363" t="s">
        <v>159</v>
      </c>
      <c r="Y1" s="363"/>
      <c r="Z1" s="363"/>
      <c r="AA1" s="363"/>
      <c r="AB1" s="363"/>
      <c r="AC1" s="366"/>
      <c r="AD1" s="364"/>
      <c r="AE1" s="365"/>
      <c r="AF1" s="388" t="s">
        <v>22</v>
      </c>
      <c r="AG1" s="608" t="s">
        <v>300</v>
      </c>
      <c r="AH1" s="363" t="s">
        <v>159</v>
      </c>
      <c r="AI1" s="363"/>
      <c r="AJ1" s="363"/>
      <c r="AK1" s="363"/>
      <c r="AL1" s="363"/>
      <c r="AM1" s="366"/>
      <c r="AN1" s="364"/>
      <c r="AO1" s="365"/>
      <c r="AP1" s="388" t="s">
        <v>22</v>
      </c>
      <c r="AQ1" s="608" t="s">
        <v>301</v>
      </c>
      <c r="AR1" s="363" t="s">
        <v>159</v>
      </c>
      <c r="AS1" s="363"/>
      <c r="AT1" s="363"/>
      <c r="AU1" s="363"/>
      <c r="AV1" s="363"/>
      <c r="AW1" s="366"/>
      <c r="AX1" s="364"/>
      <c r="AY1" s="365"/>
      <c r="AZ1" s="388" t="s">
        <v>22</v>
      </c>
      <c r="BA1" s="608" t="s">
        <v>302</v>
      </c>
      <c r="BB1" s="363" t="s">
        <v>159</v>
      </c>
      <c r="BC1" s="363"/>
      <c r="BD1" s="363"/>
      <c r="BE1" s="363"/>
      <c r="BF1" s="363"/>
      <c r="BG1" s="366"/>
      <c r="BH1" s="364"/>
      <c r="BI1" s="365"/>
      <c r="BJ1" s="388" t="s">
        <v>22</v>
      </c>
      <c r="BK1" s="608" t="s">
        <v>302</v>
      </c>
      <c r="BL1" s="363" t="s">
        <v>159</v>
      </c>
      <c r="BM1" s="363"/>
      <c r="BN1" s="363"/>
      <c r="BO1" s="363"/>
      <c r="BP1" s="363"/>
      <c r="BQ1" s="366"/>
      <c r="BR1" s="364"/>
      <c r="BS1" s="365"/>
      <c r="BT1" s="388" t="s">
        <v>22</v>
      </c>
      <c r="BU1" s="608" t="s">
        <v>303</v>
      </c>
      <c r="BV1" s="363" t="s">
        <v>159</v>
      </c>
      <c r="BW1" s="363"/>
      <c r="BX1" s="363"/>
      <c r="BY1" s="363"/>
      <c r="BZ1" s="363"/>
      <c r="CA1" s="366"/>
      <c r="CB1" s="364"/>
      <c r="CC1" s="365"/>
      <c r="CD1" s="388" t="s">
        <v>22</v>
      </c>
      <c r="CE1" s="608" t="s">
        <v>304</v>
      </c>
      <c r="CF1" s="363" t="s">
        <v>159</v>
      </c>
      <c r="CG1" s="363"/>
      <c r="CH1" s="363"/>
      <c r="CI1" s="363"/>
      <c r="CJ1" s="363"/>
      <c r="CK1" s="366"/>
      <c r="CL1" s="364"/>
      <c r="CM1" s="365"/>
      <c r="CN1" s="388" t="s">
        <v>22</v>
      </c>
      <c r="CO1" s="608" t="s">
        <v>305</v>
      </c>
      <c r="CP1" s="363" t="s">
        <v>159</v>
      </c>
      <c r="CQ1" s="363"/>
      <c r="CR1" s="363"/>
      <c r="CS1" s="363"/>
      <c r="CT1" s="363"/>
      <c r="CU1" s="366"/>
      <c r="CV1" s="364"/>
      <c r="CW1" s="365"/>
      <c r="CX1" s="388" t="s">
        <v>22</v>
      </c>
      <c r="CY1" s="608" t="s">
        <v>305</v>
      </c>
      <c r="CZ1" s="363" t="s">
        <v>159</v>
      </c>
      <c r="DA1" s="363"/>
      <c r="DB1" s="363"/>
      <c r="DC1" s="363"/>
      <c r="DD1" s="363"/>
      <c r="DE1" s="366"/>
      <c r="DF1" s="364"/>
      <c r="DG1" s="365"/>
      <c r="DH1" s="367"/>
      <c r="DI1" s="368"/>
      <c r="DJ1" s="368"/>
      <c r="DK1" s="368"/>
      <c r="DL1" s="368"/>
      <c r="DM1" s="368"/>
      <c r="DN1" s="368"/>
      <c r="DO1" s="368"/>
      <c r="DP1" s="369"/>
    </row>
    <row xmlns:x14ac="http://schemas.microsoft.com/office/spreadsheetml/2009/9/ac" r="2" s="370" customFormat="true" ht="30" customHeight="true" x14ac:dyDescent="0.25">
      <c r="A2" s="620" t="s">
        <v>323</v>
      </c>
      <c r="B2" s="374" t="s">
        <v>286</v>
      </c>
      <c r="C2" s="303" t="s">
        <v>195</v>
      </c>
      <c r="D2" s="303" t="s">
        <v>173</v>
      </c>
      <c r="E2" s="375"/>
      <c r="F2" s="375"/>
      <c r="G2" s="375"/>
      <c r="H2" s="375"/>
      <c r="I2" s="376"/>
      <c r="J2" s="371" t="s">
        <v>306</v>
      </c>
      <c r="K2" s="417"/>
      <c r="L2" s="374" t="s">
        <v>287</v>
      </c>
      <c r="M2" s="303" t="s">
        <v>195</v>
      </c>
      <c r="N2" s="303" t="s">
        <v>175</v>
      </c>
      <c r="O2" s="375"/>
      <c r="P2" s="375"/>
      <c r="Q2" s="375"/>
      <c r="R2" s="375"/>
      <c r="S2" s="376"/>
      <c r="T2" s="371" t="s">
        <v>306</v>
      </c>
      <c r="U2" s="417"/>
      <c r="V2" s="374" t="s">
        <v>288</v>
      </c>
      <c r="W2" s="303" t="s">
        <v>195</v>
      </c>
      <c r="X2" s="303" t="s">
        <v>176</v>
      </c>
      <c r="Y2" s="375"/>
      <c r="Z2" s="375"/>
      <c r="AA2" s="375"/>
      <c r="AB2" s="375"/>
      <c r="AC2" s="376"/>
      <c r="AD2" s="371" t="s">
        <v>306</v>
      </c>
      <c r="AE2" s="417"/>
      <c r="AF2" s="374" t="s">
        <v>289</v>
      </c>
      <c r="AG2" s="303" t="s">
        <v>195</v>
      </c>
      <c r="AH2" s="303" t="s">
        <v>177</v>
      </c>
      <c r="AI2" s="375"/>
      <c r="AJ2" s="375"/>
      <c r="AK2" s="375"/>
      <c r="AL2" s="375"/>
      <c r="AM2" s="376"/>
      <c r="AN2" s="371" t="s">
        <v>306</v>
      </c>
      <c r="AO2" s="417"/>
      <c r="AP2" s="374" t="s">
        <v>290</v>
      </c>
      <c r="AQ2" s="303" t="s">
        <v>195</v>
      </c>
      <c r="AR2" s="303" t="s">
        <v>178</v>
      </c>
      <c r="AS2" s="375"/>
      <c r="AT2" s="375"/>
      <c r="AU2" s="375"/>
      <c r="AV2" s="375"/>
      <c r="AW2" s="376"/>
      <c r="AX2" s="371" t="s">
        <v>306</v>
      </c>
      <c r="AY2" s="417"/>
      <c r="AZ2" s="374" t="s">
        <v>291</v>
      </c>
      <c r="BA2" s="303" t="s">
        <v>195</v>
      </c>
      <c r="BB2" s="303" t="s">
        <v>160</v>
      </c>
      <c r="BC2" s="375"/>
      <c r="BD2" s="375"/>
      <c r="BE2" s="375"/>
      <c r="BF2" s="375"/>
      <c r="BG2" s="376"/>
      <c r="BH2" s="371" t="s">
        <v>306</v>
      </c>
      <c r="BI2" s="417"/>
      <c r="BJ2" s="374" t="s">
        <v>292</v>
      </c>
      <c r="BK2" s="303" t="s">
        <v>196</v>
      </c>
      <c r="BL2" s="303" t="s">
        <v>161</v>
      </c>
      <c r="BM2" s="375"/>
      <c r="BN2" s="375"/>
      <c r="BO2" s="375"/>
      <c r="BP2" s="375"/>
      <c r="BQ2" s="376"/>
      <c r="BR2" s="371" t="s">
        <v>306</v>
      </c>
      <c r="BS2" s="417"/>
      <c r="BT2" s="374" t="s">
        <v>293</v>
      </c>
      <c r="BU2" s="303" t="s">
        <v>196</v>
      </c>
      <c r="BV2" s="303" t="s">
        <v>161</v>
      </c>
      <c r="BW2" s="375"/>
      <c r="BX2" s="375"/>
      <c r="BY2" s="375"/>
      <c r="BZ2" s="375"/>
      <c r="CA2" s="376"/>
      <c r="CB2" s="371" t="s">
        <v>306</v>
      </c>
      <c r="CC2" s="417"/>
      <c r="CD2" s="374" t="s">
        <v>294</v>
      </c>
      <c r="CE2" s="303" t="s">
        <v>196</v>
      </c>
      <c r="CF2" s="303" t="s">
        <v>161</v>
      </c>
      <c r="CG2" s="375"/>
      <c r="CH2" s="375"/>
      <c r="CI2" s="375"/>
      <c r="CJ2" s="375"/>
      <c r="CK2" s="376"/>
      <c r="CL2" s="373" t="s">
        <v>306</v>
      </c>
      <c r="CM2" s="417"/>
      <c r="CN2" s="374" t="s">
        <v>295</v>
      </c>
      <c r="CO2" s="303" t="s">
        <v>231</v>
      </c>
      <c r="CP2" s="303" t="s">
        <v>230</v>
      </c>
      <c r="CQ2" s="375"/>
      <c r="CR2" s="375"/>
      <c r="CS2" s="375"/>
      <c r="CT2" s="375"/>
      <c r="CU2" s="376"/>
      <c r="CV2" s="373" t="s">
        <v>306</v>
      </c>
      <c r="CW2" s="417"/>
      <c r="CX2" s="374" t="s">
        <v>296</v>
      </c>
      <c r="CY2" s="303" t="s">
        <v>231</v>
      </c>
      <c r="CZ2" s="303" t="s">
        <v>258</v>
      </c>
      <c r="DA2" s="375"/>
      <c r="DB2" s="375"/>
      <c r="DC2" s="375"/>
      <c r="DD2" s="375"/>
      <c r="DE2" s="376"/>
      <c r="DF2" s="373" t="s">
        <v>306</v>
      </c>
      <c r="DG2" s="372"/>
      <c r="DH2" s="302"/>
      <c r="DI2" s="302"/>
      <c r="DJ2" s="368"/>
      <c r="DK2" s="368"/>
      <c r="DL2" s="368"/>
      <c r="DM2" s="368"/>
      <c r="DN2" s="368"/>
      <c r="DO2" s="368"/>
      <c r="DP2" s="369"/>
    </row>
    <row xmlns:x14ac="http://schemas.microsoft.com/office/spreadsheetml/2009/9/ac" r="3" s="291" customFormat="true" ht="18" customHeight="true" x14ac:dyDescent="0.25">
      <c r="A3" s="620"/>
      <c r="B3" s="416" t="s">
        <v>187</v>
      </c>
      <c r="C3" s="305" t="s">
        <v>56</v>
      </c>
      <c r="D3" s="306" t="s">
        <v>7</v>
      </c>
      <c r="E3" s="307" t="s">
        <v>1</v>
      </c>
      <c r="F3" s="307" t="s">
        <v>2</v>
      </c>
      <c r="G3" s="307" t="s">
        <v>16</v>
      </c>
      <c r="H3" s="307" t="s">
        <v>17</v>
      </c>
      <c r="I3" s="308" t="s">
        <v>18</v>
      </c>
      <c r="J3" s="287"/>
      <c r="K3" s="309"/>
      <c r="L3" s="416" t="s">
        <v>187</v>
      </c>
      <c r="M3" s="305" t="s">
        <v>56</v>
      </c>
      <c r="N3" s="306" t="s">
        <v>7</v>
      </c>
      <c r="O3" s="307" t="s">
        <v>1</v>
      </c>
      <c r="P3" s="307" t="s">
        <v>2</v>
      </c>
      <c r="Q3" s="307" t="s">
        <v>16</v>
      </c>
      <c r="R3" s="307" t="s">
        <v>17</v>
      </c>
      <c r="S3" s="308" t="s">
        <v>18</v>
      </c>
      <c r="T3" s="287"/>
      <c r="U3" s="309"/>
      <c r="V3" s="416" t="s">
        <v>187</v>
      </c>
      <c r="W3" s="305" t="s">
        <v>56</v>
      </c>
      <c r="X3" s="306" t="s">
        <v>7</v>
      </c>
      <c r="Y3" s="307" t="s">
        <v>1</v>
      </c>
      <c r="Z3" s="307" t="s">
        <v>2</v>
      </c>
      <c r="AA3" s="307" t="s">
        <v>16</v>
      </c>
      <c r="AB3" s="307" t="s">
        <v>17</v>
      </c>
      <c r="AC3" s="308" t="s">
        <v>18</v>
      </c>
      <c r="AD3" s="287"/>
      <c r="AE3" s="309"/>
      <c r="AF3" s="416" t="s">
        <v>187</v>
      </c>
      <c r="AG3" s="305" t="s">
        <v>56</v>
      </c>
      <c r="AH3" s="306" t="s">
        <v>7</v>
      </c>
      <c r="AI3" s="307" t="s">
        <v>1</v>
      </c>
      <c r="AJ3" s="307" t="s">
        <v>2</v>
      </c>
      <c r="AK3" s="307" t="s">
        <v>16</v>
      </c>
      <c r="AL3" s="307" t="s">
        <v>17</v>
      </c>
      <c r="AM3" s="308" t="s">
        <v>18</v>
      </c>
      <c r="AN3" s="287"/>
      <c r="AO3" s="309"/>
      <c r="AP3" s="416" t="s">
        <v>187</v>
      </c>
      <c r="AQ3" s="305" t="s">
        <v>56</v>
      </c>
      <c r="AR3" s="306" t="s">
        <v>7</v>
      </c>
      <c r="AS3" s="307" t="s">
        <v>1</v>
      </c>
      <c r="AT3" s="307" t="s">
        <v>2</v>
      </c>
      <c r="AU3" s="307" t="s">
        <v>16</v>
      </c>
      <c r="AV3" s="307" t="s">
        <v>17</v>
      </c>
      <c r="AW3" s="308" t="s">
        <v>18</v>
      </c>
      <c r="AX3" s="287"/>
      <c r="AY3" s="309"/>
      <c r="AZ3" s="416" t="s">
        <v>187</v>
      </c>
      <c r="BA3" s="310" t="s">
        <v>56</v>
      </c>
      <c r="BB3" s="306" t="s">
        <v>7</v>
      </c>
      <c r="BC3" s="307" t="s">
        <v>1</v>
      </c>
      <c r="BD3" s="307" t="s">
        <v>2</v>
      </c>
      <c r="BE3" s="307" t="s">
        <v>16</v>
      </c>
      <c r="BF3" s="307" t="s">
        <v>17</v>
      </c>
      <c r="BG3" s="308" t="s">
        <v>18</v>
      </c>
      <c r="BH3" s="287"/>
      <c r="BI3" s="309"/>
      <c r="BJ3" s="416" t="s">
        <v>187</v>
      </c>
      <c r="BK3" s="305" t="s">
        <v>56</v>
      </c>
      <c r="BL3" s="306" t="s">
        <v>7</v>
      </c>
      <c r="BM3" s="307" t="s">
        <v>1</v>
      </c>
      <c r="BN3" s="307" t="s">
        <v>2</v>
      </c>
      <c r="BO3" s="307" t="s">
        <v>16</v>
      </c>
      <c r="BP3" s="307" t="s">
        <v>17</v>
      </c>
      <c r="BQ3" s="308" t="s">
        <v>18</v>
      </c>
      <c r="BR3" s="287"/>
      <c r="BS3" s="309"/>
      <c r="BT3" s="416" t="s">
        <v>187</v>
      </c>
      <c r="BU3" s="305" t="s">
        <v>56</v>
      </c>
      <c r="BV3" s="306" t="s">
        <v>7</v>
      </c>
      <c r="BW3" s="307" t="s">
        <v>1</v>
      </c>
      <c r="BX3" s="307" t="s">
        <v>2</v>
      </c>
      <c r="BY3" s="307" t="s">
        <v>16</v>
      </c>
      <c r="BZ3" s="307" t="s">
        <v>17</v>
      </c>
      <c r="CA3" s="308" t="s">
        <v>18</v>
      </c>
      <c r="CB3" s="287"/>
      <c r="CC3" s="309"/>
      <c r="CD3" s="416" t="s">
        <v>187</v>
      </c>
      <c r="CE3" s="305" t="s">
        <v>56</v>
      </c>
      <c r="CF3" s="306" t="s">
        <v>7</v>
      </c>
      <c r="CG3" s="307" t="s">
        <v>1</v>
      </c>
      <c r="CH3" s="307" t="s">
        <v>2</v>
      </c>
      <c r="CI3" s="307" t="s">
        <v>16</v>
      </c>
      <c r="CJ3" s="307" t="s">
        <v>17</v>
      </c>
      <c r="CK3" s="308" t="s">
        <v>18</v>
      </c>
      <c r="CL3" s="289"/>
      <c r="CM3" s="309"/>
      <c r="CN3" s="416" t="s">
        <v>187</v>
      </c>
      <c r="CO3" s="305" t="s">
        <v>56</v>
      </c>
      <c r="CP3" s="306" t="s">
        <v>7</v>
      </c>
      <c r="CQ3" s="307" t="s">
        <v>1</v>
      </c>
      <c r="CR3" s="307" t="s">
        <v>2</v>
      </c>
      <c r="CS3" s="307" t="s">
        <v>16</v>
      </c>
      <c r="CT3" s="307" t="s">
        <v>17</v>
      </c>
      <c r="CU3" s="308" t="s">
        <v>18</v>
      </c>
      <c r="CV3" s="289"/>
      <c r="CW3" s="309"/>
      <c r="CX3" s="416" t="s">
        <v>187</v>
      </c>
      <c r="CY3" s="305" t="s">
        <v>56</v>
      </c>
      <c r="CZ3" s="306" t="s">
        <v>7</v>
      </c>
      <c r="DA3" s="307" t="s">
        <v>1</v>
      </c>
      <c r="DB3" s="307" t="s">
        <v>2</v>
      </c>
      <c r="DC3" s="307" t="s">
        <v>16</v>
      </c>
      <c r="DD3" s="307" t="s">
        <v>17</v>
      </c>
      <c r="DE3" s="308" t="s">
        <v>18</v>
      </c>
      <c r="DF3" s="289"/>
      <c r="DG3" s="309"/>
      <c r="DH3" s="311"/>
      <c r="DI3" s="312"/>
      <c r="DJ3" s="313"/>
      <c r="DK3" s="313"/>
      <c r="DL3" s="313"/>
      <c r="DM3" s="313"/>
      <c r="DN3" s="313"/>
      <c r="DO3" s="313"/>
      <c r="DP3" s="302"/>
      <c r="DR3" s="290"/>
      <c r="EB3" s="290"/>
      <c r="EL3" s="290"/>
      <c r="EV3" s="290"/>
      <c r="FF3" s="290"/>
      <c r="FP3" s="290"/>
      <c r="FZ3" s="290"/>
      <c r="GJ3" s="290"/>
      <c r="GT3" s="290"/>
      <c r="HD3" s="290"/>
      <c r="HN3" s="290"/>
      <c r="HX3" s="290"/>
    </row>
    <row xmlns:x14ac="http://schemas.microsoft.com/office/spreadsheetml/2009/9/ac" r="4" s="4" customFormat="true" x14ac:dyDescent="0.25">
      <c r="A4" s="439" t="str">
        <f>IF(ISBLANK('Data Summary'!A6),"",'Data Summary'!A6)</f>
        <v>MLI_2006_EMIS</v>
      </c>
      <c r="B4" s="124"/>
      <c r="C4" s="15" t="s">
        <v>3</v>
      </c>
      <c r="D4" s="9" t="str">
        <f t="shared" ref="D4:I4" si="0">IF(COUNTA(D14)=0,"",D14)</f>
        <v/>
      </c>
      <c r="E4" s="9" t="str">
        <f t="shared" si="0"/>
        <v/>
      </c>
      <c r="F4" s="9" t="str">
        <f t="shared" si="0"/>
        <v/>
      </c>
      <c r="G4" s="9" t="str">
        <f t="shared" si="0"/>
        <v/>
      </c>
      <c r="H4" s="9" t="str">
        <f t="shared" si="0"/>
        <v/>
      </c>
      <c r="I4" s="29" t="str">
        <f t="shared" si="0"/>
        <v/>
      </c>
      <c r="J4" s="24"/>
      <c r="K4" s="17"/>
      <c r="L4" s="124"/>
      <c r="M4" s="15" t="s">
        <v>3</v>
      </c>
      <c r="N4" s="9" t="str">
        <f t="shared" ref="N4:S4" si="1">IF(COUNTA(N14)=0,"",N14)</f>
        <v/>
      </c>
      <c r="O4" s="9" t="str">
        <f t="shared" si="1"/>
        <v/>
      </c>
      <c r="P4" s="9" t="str">
        <f t="shared" si="1"/>
        <v/>
      </c>
      <c r="Q4" s="9" t="str">
        <f t="shared" si="1"/>
        <v/>
      </c>
      <c r="R4" s="9" t="str">
        <f t="shared" si="1"/>
        <v/>
      </c>
      <c r="S4" s="29" t="str">
        <f t="shared" si="1"/>
        <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4"/>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4"/>
      <c r="BA4" s="65" t="s">
        <v>3</v>
      </c>
      <c r="BB4" s="9" t="str">
        <f t="shared" ref="BB4:BG4" si="5">IF(COUNTA(BB14)=0,"",BB14)</f>
        <v/>
      </c>
      <c r="BC4" s="9" t="str">
        <f t="shared" si="5"/>
        <v/>
      </c>
      <c r="BD4" s="9" t="str">
        <f t="shared" si="5"/>
        <v/>
      </c>
      <c r="BE4" s="9" t="str">
        <f t="shared" si="5"/>
        <v/>
      </c>
      <c r="BF4" s="9" t="str">
        <f t="shared" si="5"/>
        <v/>
      </c>
      <c r="BG4" s="29" t="str">
        <f t="shared" si="5"/>
        <v/>
      </c>
      <c r="BH4" s="24"/>
      <c r="BI4" s="17"/>
      <c r="BJ4" s="124"/>
      <c r="BK4" s="15" t="s">
        <v>3</v>
      </c>
      <c r="BL4" s="9">
        <f t="shared" ref="BL4:BQ4" si="6">IF(COUNTA(BL14)=0,"",BL14)</f>
        <v>32.342651708312083</v>
      </c>
      <c r="BM4" s="9" t="str">
        <f t="shared" si="6"/>
        <v/>
      </c>
      <c r="BN4" s="9" t="str">
        <f t="shared" si="6"/>
        <v/>
      </c>
      <c r="BO4" s="9" t="str">
        <f t="shared" si="6"/>
        <v/>
      </c>
      <c r="BP4" s="9">
        <f t="shared" si="6"/>
        <v>32.9</v>
      </c>
      <c r="BQ4" s="29">
        <f t="shared" si="6"/>
        <v>29.6</v>
      </c>
      <c r="BR4" s="24"/>
      <c r="BS4" s="17"/>
      <c r="BT4" s="124"/>
      <c r="BU4" s="15" t="s">
        <v>3</v>
      </c>
      <c r="BV4" s="9">
        <f t="shared" ref="BV4:CA4" si="7">IF(COUNTA(BV14)=0,"",BV14)</f>
        <v>41.917266700662928</v>
      </c>
      <c r="BW4" s="9" t="str">
        <f t="shared" si="7"/>
        <v/>
      </c>
      <c r="BX4" s="9" t="str">
        <f t="shared" si="7"/>
        <v/>
      </c>
      <c r="BY4" s="9" t="str">
        <f t="shared" si="7"/>
        <v/>
      </c>
      <c r="BZ4" s="9">
        <f t="shared" si="7"/>
        <v>44.4</v>
      </c>
      <c r="CA4" s="29">
        <f t="shared" si="7"/>
        <v>29.7</v>
      </c>
      <c r="CB4" s="24"/>
      <c r="CC4" s="17"/>
      <c r="CD4" s="124"/>
      <c r="CE4" s="196" t="s">
        <v>3</v>
      </c>
      <c r="CF4" s="9" t="str">
        <f t="shared" ref="CF4:CK4" si="8">IF(COUNTA(CF14)=0,"",CF14)</f>
        <v/>
      </c>
      <c r="CG4" s="9" t="str">
        <f t="shared" si="8"/>
        <v/>
      </c>
      <c r="CH4" s="9" t="str">
        <f t="shared" si="8"/>
        <v/>
      </c>
      <c r="CI4" s="9" t="str">
        <f t="shared" si="8"/>
        <v/>
      </c>
      <c r="CJ4" s="9" t="str">
        <f t="shared" si="8"/>
        <v/>
      </c>
      <c r="CK4" s="29" t="str">
        <f t="shared" si="8"/>
        <v/>
      </c>
      <c r="CL4" s="195"/>
      <c r="CM4" s="17"/>
      <c r="CN4" s="124"/>
      <c r="CO4" s="196" t="s">
        <v>3</v>
      </c>
      <c r="CP4" s="9">
        <f t="shared" ref="CP4:CU4" si="9">IF(COUNTA(CP14)=0,"",CP14)</f>
        <v>0</v>
      </c>
      <c r="CQ4" s="9">
        <f t="shared" si="9"/>
        <v>0</v>
      </c>
      <c r="CR4" s="9">
        <f t="shared" si="9"/>
        <v>0</v>
      </c>
      <c r="CS4" s="9" t="str">
        <f t="shared" si="9"/>
        <v/>
      </c>
      <c r="CT4" s="9">
        <f t="shared" si="9"/>
        <v>0</v>
      </c>
      <c r="CU4" s="29" t="str">
        <f t="shared" si="9"/>
        <v/>
      </c>
      <c r="CV4" s="195"/>
      <c r="CW4" s="17"/>
      <c r="CX4" s="124"/>
      <c r="CY4" s="196" t="s">
        <v>3</v>
      </c>
      <c r="CZ4" s="9" t="str">
        <f t="shared" ref="CZ4:DE4" si="10">IF(COUNTA(CZ14)=0,"",CZ14)</f>
        <v/>
      </c>
      <c r="DA4" s="9" t="str">
        <f t="shared" si="10"/>
        <v/>
      </c>
      <c r="DB4" s="9">
        <f t="shared" si="10"/>
        <v>12.941179999999999</v>
      </c>
      <c r="DC4" s="9" t="str">
        <f t="shared" si="10"/>
        <v/>
      </c>
      <c r="DD4" s="9" t="str">
        <f t="shared" si="10"/>
        <v/>
      </c>
      <c r="DE4" s="29" t="str">
        <f t="shared" si="10"/>
        <v/>
      </c>
      <c r="DF4" s="195"/>
      <c r="DG4" s="17"/>
      <c r="DH4" s="218"/>
      <c r="DI4" s="210"/>
      <c r="DJ4" s="211"/>
      <c r="DK4" s="211"/>
      <c r="DL4" s="211"/>
      <c r="DM4" s="211"/>
      <c r="DN4" s="211"/>
      <c r="DO4" s="211"/>
      <c r="DP4" s="215"/>
      <c r="DR4" s="135"/>
      <c r="EB4" s="135"/>
      <c r="EL4" s="135"/>
      <c r="EV4" s="135"/>
      <c r="FF4" s="135"/>
      <c r="FP4" s="135"/>
      <c r="FZ4" s="135"/>
      <c r="GJ4" s="135"/>
      <c r="GT4" s="135"/>
      <c r="HD4" s="135"/>
      <c r="HN4" s="135"/>
      <c r="HX4" s="135"/>
    </row>
    <row xmlns:x14ac="http://schemas.microsoft.com/office/spreadsheetml/2009/9/ac" r="5" s="4" customFormat="true" x14ac:dyDescent="0.25">
      <c r="A5" s="439" t="str">
        <f ca="true">IF(ISBLANK('Data Summary'!A7),"",'Data Summary'!A7)</f>
        <v>MLI_2007_EMIS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6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96"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195"/>
      <c r="CM5" s="17"/>
      <c r="CN5" s="124"/>
      <c r="CO5" s="196" t="s">
        <v>0</v>
      </c>
      <c r="CP5" s="9">
        <f>IF((COUNTA(CP15:CP26)=0)+(COUNTA(CP14)=0),"",100-CP14-SUMPRODUCT(CO15:CO26,CP15:CP26))</f>
        <v>19.099999999999994</v>
      </c>
      <c r="CQ5" s="9">
        <f>IF((COUNTA(CQ15:CQ26)=0)+(COUNTA(CQ14)=0),"",100-CQ14-SUMPRODUCT(CO15:CO26,CQ15:CQ26))</f>
        <v>9.2000000000000028</v>
      </c>
      <c r="CR5" s="9">
        <f>IF((COUNTA(CR15:CR26)=0)+(COUNTA(CR14)=0),"",100-CR14-SUMPRODUCT(CO15:CO26,CR15:CR26))</f>
        <v>20.400000000000006</v>
      </c>
      <c r="CS5" s="9" t="str">
        <f>IF((COUNTA(CS15:CS26)=0)+(COUNTA(CS14)=0),"",100-CS14-SUMPRODUCT(CO15:CO26,CS15:CS26))</f>
        <v/>
      </c>
      <c r="CT5" s="9">
        <f>IF((COUNTA(CT15:CT26)=0)+(COUNTA(CT14)=0),"",100-CT14-SUMPRODUCT(CO15:CO26,CT15:CT26))</f>
        <v>19.099999999999994</v>
      </c>
      <c r="CU5" s="29" t="str">
        <f>IF((COUNTA(CU15:CU26)=0)+(COUNTA(CU14)=0),"",100-CU14-SUMPRODUCT(CO15:CO26,CU15:CU26))</f>
        <v/>
      </c>
      <c r="CV5" s="195"/>
      <c r="CW5" s="17"/>
      <c r="CX5" s="124"/>
      <c r="CY5" s="196" t="s">
        <v>0</v>
      </c>
      <c r="CZ5" s="9" t="str">
        <f>IF((COUNTA(CZ15:CZ26)=0)+(COUNTA(CZ14)=0),"",100-CZ14-SUMPRODUCT(CY15:CY26,CZ15:CZ26))</f>
        <v/>
      </c>
      <c r="DA5" s="9" t="str">
        <f>IF((COUNTA(DA15:DA26)=0)+(COUNTA(DA14)=0),"",100-DA14-SUMPRODUCT(CY15:CY26,DA15:DA26))</f>
        <v/>
      </c>
      <c r="DB5" s="9">
        <f>IF((COUNTA(DB15:DB26)=0)+(COUNTA(DB14)=0),"",100-DB14-SUMPRODUCT(CY15:CY26,DB15:DB26))</f>
        <v>4.7058800000000076</v>
      </c>
      <c r="DC5" s="9" t="str">
        <f>IF((COUNTA(DC15:DC26)=0)+(COUNTA(DC14)=0),"",100-DC14-SUMPRODUCT(CY15:CY26,DC15:DC26))</f>
        <v/>
      </c>
      <c r="DD5" s="9" t="str">
        <f>IF((COUNTA(DD15:DD26)=0)+(COUNTA(DD14)=0),"",100-DD14-SUMPRODUCT(CY15:CY26,DD15:DD26))</f>
        <v/>
      </c>
      <c r="DE5" s="29" t="str">
        <f>IF((COUNTA(DE15:DE26)=0)+(COUNTA(DE14)=0),"",100-DE14-SUMPRODUCT(CY15:CY26,DE15:DE26))</f>
        <v/>
      </c>
      <c r="DF5" s="195"/>
      <c r="DG5" s="17"/>
      <c r="DH5" s="218"/>
      <c r="DI5" s="210"/>
      <c r="DJ5" s="211"/>
      <c r="DK5" s="211"/>
      <c r="DL5" s="211"/>
      <c r="DM5" s="211"/>
      <c r="DN5" s="211"/>
      <c r="DO5" s="211"/>
      <c r="DP5" s="215"/>
      <c r="DR5" s="135"/>
      <c r="EB5" s="135"/>
      <c r="EL5" s="135"/>
      <c r="EV5" s="135"/>
      <c r="FF5" s="135"/>
      <c r="FP5" s="135"/>
      <c r="FZ5" s="135"/>
      <c r="GJ5" s="135"/>
      <c r="GT5" s="135"/>
      <c r="HD5" s="135"/>
      <c r="HN5" s="135"/>
      <c r="HX5" s="135"/>
    </row>
    <row xmlns:x14ac="http://schemas.microsoft.com/office/spreadsheetml/2009/9/ac" r="6" s="4" customFormat="true" x14ac:dyDescent="0.25">
      <c r="A6" s="439" t="str">
        <f ca="true">IF(ISBLANK('Data Summary'!A8),"",'Data Summary'!A8)</f>
        <v>MLI_2008_EMIS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c r="BA6" s="6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4"/>
      <c r="CE6" s="196"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195"/>
      <c r="CM6" s="17"/>
      <c r="CN6" s="124"/>
      <c r="CO6" s="196" t="s">
        <v>19</v>
      </c>
      <c r="CP6" s="9">
        <f>IF(COUNTA(CP15:CP26)=0,"",SUMPRODUCT(CP15:CP26,CO15:CO26))</f>
        <v>80.900000000000006</v>
      </c>
      <c r="CQ6" s="9">
        <f>IF(COUNTA(CQ15:CQ26)=0,"",SUMPRODUCT(CQ15:CQ26,CO15:CO26))</f>
        <v>90.8</v>
      </c>
      <c r="CR6" s="9">
        <f>IF(COUNTA(CR15:CR26)=0,"",SUMPRODUCT(CR15:CR26,CO15:CO26))</f>
        <v>79.599999999999994</v>
      </c>
      <c r="CS6" s="9" t="str">
        <f>IF(COUNTA(CS15:CS26)=0,"",SUMPRODUCT(CS15:CS26,CO15:CO26))</f>
        <v/>
      </c>
      <c r="CT6" s="9">
        <f>IF(COUNTA(CT15:CT26)=0,"",SUMPRODUCT(CT15:CT26,CO15:CO26))</f>
        <v>80.900000000000006</v>
      </c>
      <c r="CU6" s="29" t="str">
        <f>IF(COUNTA(CU15:CU26)=0,"",SUMPRODUCT(CU15:CU26,CO15:CO26))</f>
        <v/>
      </c>
      <c r="CV6" s="195"/>
      <c r="CW6" s="17"/>
      <c r="CX6" s="124"/>
      <c r="CY6" s="196" t="s">
        <v>19</v>
      </c>
      <c r="CZ6" s="9" t="str">
        <f>IF(COUNTA(CZ15:CZ26)=0,"",SUMPRODUCT(CZ15:CZ26,CY15:CY26))</f>
        <v/>
      </c>
      <c r="DA6" s="9" t="str">
        <f>IF(COUNTA(DA15:DA26)=0,"",SUMPRODUCT(DA15:DA26,CY15:CY26))</f>
        <v/>
      </c>
      <c r="DB6" s="9">
        <f>IF(COUNTA(DB15:DB26)=0,"",SUMPRODUCT(DB15:DB26,CY15:CY26))</f>
        <v>82.35293999999999</v>
      </c>
      <c r="DC6" s="9" t="str">
        <f>IF(COUNTA(DC15:DC26)=0,"",SUMPRODUCT(DC15:DC26,CY15:CY26))</f>
        <v/>
      </c>
      <c r="DD6" s="9" t="str">
        <f>IF(COUNTA(DD15:DD26)=0,"",SUMPRODUCT(DD15:DD26,CY15:CY26))</f>
        <v/>
      </c>
      <c r="DE6" s="29" t="str">
        <f>IF(COUNTA(DE15:DE26)=0,"",SUMPRODUCT(DE15:DE26,CY15:CY26))</f>
        <v/>
      </c>
      <c r="DF6" s="195"/>
      <c r="DG6" s="17"/>
      <c r="DH6" s="218"/>
      <c r="DI6" s="210"/>
      <c r="DJ6" s="211"/>
      <c r="DK6" s="211"/>
      <c r="DL6" s="211"/>
      <c r="DM6" s="211"/>
      <c r="DN6" s="211"/>
      <c r="DO6" s="211"/>
      <c r="DP6" s="215"/>
      <c r="DR6" s="135"/>
      <c r="EB6" s="135"/>
      <c r="EL6" s="135"/>
      <c r="EV6" s="135"/>
      <c r="FF6" s="135"/>
      <c r="FP6" s="135"/>
      <c r="FZ6" s="135"/>
      <c r="GJ6" s="135"/>
      <c r="GT6" s="135"/>
      <c r="HD6" s="135"/>
      <c r="HN6" s="135"/>
      <c r="HX6" s="135"/>
    </row>
    <row xmlns:x14ac="http://schemas.microsoft.com/office/spreadsheetml/2009/9/ac" r="7" s="4" customFormat="true" x14ac:dyDescent="0.25">
      <c r="A7" s="439" t="str">
        <f ca="true">IF(ISBLANK('Data Summary'!A9),"",'Data Summary'!A9)</f>
        <v>MLI_2009_EMIS</v>
      </c>
      <c r="B7" s="124" t="s">
        <v>169</v>
      </c>
      <c r="C7" s="46" t="s">
        <v>53</v>
      </c>
      <c r="D7" s="45">
        <v>50.3</v>
      </c>
      <c r="E7" s="19"/>
      <c r="F7" s="19"/>
      <c r="G7" s="19"/>
      <c r="H7" s="19"/>
      <c r="I7" s="78"/>
      <c r="J7" s="24"/>
      <c r="K7" s="17"/>
      <c r="L7" s="124" t="s">
        <v>169</v>
      </c>
      <c r="M7" s="46" t="s">
        <v>53</v>
      </c>
      <c r="N7" s="19">
        <v>56.6</v>
      </c>
      <c r="O7" s="19"/>
      <c r="P7" s="19"/>
      <c r="Q7" s="19"/>
      <c r="R7" s="19"/>
      <c r="S7" s="78"/>
      <c r="T7" s="24"/>
      <c r="U7" s="17"/>
      <c r="V7" s="124" t="s">
        <v>169</v>
      </c>
      <c r="W7" s="46" t="s">
        <v>53</v>
      </c>
      <c r="X7" s="19">
        <v>55.8</v>
      </c>
      <c r="Y7" s="19"/>
      <c r="Z7" s="19"/>
      <c r="AA7" s="19"/>
      <c r="AB7" s="19"/>
      <c r="AC7" s="78"/>
      <c r="AD7" s="24"/>
      <c r="AE7" s="17"/>
      <c r="AF7" s="124" t="s">
        <v>169</v>
      </c>
      <c r="AG7" s="46" t="s">
        <v>53</v>
      </c>
      <c r="AH7" s="45">
        <v>57.9</v>
      </c>
      <c r="AI7" s="19"/>
      <c r="AJ7" s="19"/>
      <c r="AK7" s="19"/>
      <c r="AL7" s="19"/>
      <c r="AM7" s="78"/>
      <c r="AN7" s="24"/>
      <c r="AO7" s="17"/>
      <c r="AP7" s="124" t="s">
        <v>169</v>
      </c>
      <c r="AQ7" s="46" t="s">
        <v>53</v>
      </c>
      <c r="AR7" s="19">
        <v>58.1</v>
      </c>
      <c r="AS7" s="19"/>
      <c r="AT7" s="19"/>
      <c r="AU7" s="19"/>
      <c r="AV7" s="19"/>
      <c r="AW7" s="78"/>
      <c r="AX7" s="24"/>
      <c r="AY7" s="17"/>
      <c r="AZ7" s="124" t="s">
        <v>169</v>
      </c>
      <c r="BA7" s="104" t="s">
        <v>53</v>
      </c>
      <c r="BB7" s="45">
        <f>(0.679*(1650+4990)+0.865*(551+1126)+0.366*(36+2952)+0.492*(426+1888))/(1650+4990+551+1126+36+2952+426+1888)*100</f>
        <v>60.145833027388221</v>
      </c>
      <c r="BC7" s="19"/>
      <c r="BD7" s="19"/>
      <c r="BE7" s="19"/>
      <c r="BF7" s="19"/>
      <c r="BG7" s="78"/>
      <c r="BH7" s="24"/>
      <c r="BI7" s="17"/>
      <c r="BJ7" s="124"/>
      <c r="BK7" s="46" t="s">
        <v>53</v>
      </c>
      <c r="BL7" s="45"/>
      <c r="BM7" s="19"/>
      <c r="BN7" s="19"/>
      <c r="BO7" s="19"/>
      <c r="BP7" s="19"/>
      <c r="BQ7" s="78"/>
      <c r="BR7" s="24"/>
      <c r="BS7" s="17"/>
      <c r="BT7" s="124"/>
      <c r="BU7" s="46" t="s">
        <v>53</v>
      </c>
      <c r="BV7" s="19"/>
      <c r="BW7" s="19"/>
      <c r="BX7" s="19"/>
      <c r="BY7" s="19"/>
      <c r="BZ7" s="19"/>
      <c r="CA7" s="78"/>
      <c r="CB7" s="24"/>
      <c r="CC7" s="17"/>
      <c r="CD7" s="124"/>
      <c r="CE7" s="197" t="s">
        <v>53</v>
      </c>
      <c r="CF7" s="200"/>
      <c r="CG7" s="200"/>
      <c r="CH7" s="200"/>
      <c r="CI7" s="200"/>
      <c r="CJ7" s="200"/>
      <c r="CK7" s="78"/>
      <c r="CL7" s="195"/>
      <c r="CM7" s="17"/>
      <c r="CN7" s="124"/>
      <c r="CO7" s="197" t="s">
        <v>53</v>
      </c>
      <c r="CP7" s="200"/>
      <c r="CQ7" s="200"/>
      <c r="CR7" s="200"/>
      <c r="CS7" s="200"/>
      <c r="CT7" s="200"/>
      <c r="CU7" s="78"/>
      <c r="CV7" s="195"/>
      <c r="CW7" s="17"/>
      <c r="CX7" s="124"/>
      <c r="CY7" s="197" t="s">
        <v>53</v>
      </c>
      <c r="CZ7" s="200"/>
      <c r="DA7" s="200"/>
      <c r="DB7" s="200">
        <v>54.117649999999998</v>
      </c>
      <c r="DC7" s="200"/>
      <c r="DD7" s="200"/>
      <c r="DE7" s="78"/>
      <c r="DF7" s="195"/>
      <c r="DG7" s="17"/>
      <c r="DH7" s="218"/>
      <c r="DI7" s="210"/>
      <c r="DJ7" s="211"/>
      <c r="DK7" s="211"/>
      <c r="DL7" s="211"/>
      <c r="DM7" s="211"/>
      <c r="DN7" s="211"/>
      <c r="DO7" s="211"/>
      <c r="DP7" s="215"/>
      <c r="DR7" s="135"/>
      <c r="EB7" s="135"/>
      <c r="EL7" s="135"/>
      <c r="EV7" s="135"/>
      <c r="FF7" s="135"/>
      <c r="FP7" s="135"/>
      <c r="FZ7" s="135"/>
      <c r="GJ7" s="135"/>
      <c r="GT7" s="135"/>
      <c r="HD7" s="135"/>
      <c r="HN7" s="135"/>
      <c r="HX7" s="135"/>
    </row>
    <row xmlns:x14ac="http://schemas.microsoft.com/office/spreadsheetml/2009/9/ac" r="8" s="4" customFormat="true" x14ac:dyDescent="0.25">
      <c r="A8" s="439" t="str">
        <f ca="true">IF(ISBLANK('Data Summary'!A10),"",'Data Summary'!A10)</f>
        <v>MLI_2010_EMIS</v>
      </c>
      <c r="B8" s="124" t="s">
        <v>170</v>
      </c>
      <c r="C8" s="46" t="s">
        <v>58</v>
      </c>
      <c r="D8" s="45">
        <v>0</v>
      </c>
      <c r="E8" s="19"/>
      <c r="F8" s="19"/>
      <c r="G8" s="19"/>
      <c r="H8" s="19"/>
      <c r="I8" s="78"/>
      <c r="J8" s="24"/>
      <c r="K8" s="17"/>
      <c r="L8" s="124" t="s">
        <v>170</v>
      </c>
      <c r="M8" s="46" t="s">
        <v>58</v>
      </c>
      <c r="N8" s="19">
        <v>11.7</v>
      </c>
      <c r="O8" s="19"/>
      <c r="P8" s="19"/>
      <c r="Q8" s="19"/>
      <c r="R8" s="19"/>
      <c r="S8" s="78"/>
      <c r="T8" s="24"/>
      <c r="U8" s="17"/>
      <c r="V8" s="124" t="s">
        <v>170</v>
      </c>
      <c r="W8" s="46" t="s">
        <v>58</v>
      </c>
      <c r="X8" s="45">
        <v>13.6</v>
      </c>
      <c r="Y8" s="19"/>
      <c r="Z8" s="19"/>
      <c r="AA8" s="19"/>
      <c r="AB8" s="19"/>
      <c r="AC8" s="78"/>
      <c r="AD8" s="24"/>
      <c r="AE8" s="17"/>
      <c r="AF8" s="124" t="s">
        <v>170</v>
      </c>
      <c r="AG8" s="46" t="s">
        <v>58</v>
      </c>
      <c r="AH8" s="45">
        <v>13.6</v>
      </c>
      <c r="AI8" s="19"/>
      <c r="AJ8" s="19"/>
      <c r="AK8" s="19"/>
      <c r="AL8" s="19"/>
      <c r="AM8" s="78"/>
      <c r="AN8" s="24"/>
      <c r="AO8" s="17"/>
      <c r="AP8" s="124" t="s">
        <v>170</v>
      </c>
      <c r="AQ8" s="46" t="s">
        <v>58</v>
      </c>
      <c r="AR8" s="45">
        <v>15</v>
      </c>
      <c r="AS8" s="19"/>
      <c r="AT8" s="19"/>
      <c r="AU8" s="19"/>
      <c r="AV8" s="19"/>
      <c r="AW8" s="78"/>
      <c r="AX8" s="24"/>
      <c r="AY8" s="17"/>
      <c r="AZ8" s="124" t="s">
        <v>170</v>
      </c>
      <c r="BA8" s="104" t="s">
        <v>58</v>
      </c>
      <c r="BB8" s="45">
        <f>(0.196*(1650+4990)+0.24*(551+1126)+0.082*(36+2952)+0.142*(426+1888))/(1650+4990+551+1126+36+2952+426+1888)*100</f>
        <v>16.723136794184597</v>
      </c>
      <c r="BC8" s="19"/>
      <c r="BD8" s="19"/>
      <c r="BE8" s="19"/>
      <c r="BF8" s="19"/>
      <c r="BG8" s="78"/>
      <c r="BH8" s="24"/>
      <c r="BI8" s="17"/>
      <c r="BJ8" s="124"/>
      <c r="BK8" s="46" t="s">
        <v>58</v>
      </c>
      <c r="BL8" s="45">
        <f>(BP8/100*$H$34+BQ8/100*$I$34)/($H$34+$I$34)*100</f>
        <v>19.518225395206525</v>
      </c>
      <c r="BM8" s="19"/>
      <c r="BN8" s="19"/>
      <c r="BO8" s="19"/>
      <c r="BP8" s="19">
        <v>19.399999999999999</v>
      </c>
      <c r="BQ8" s="78">
        <v>20.100000000000001</v>
      </c>
      <c r="BR8" s="24"/>
      <c r="BS8" s="17"/>
      <c r="BT8" s="124"/>
      <c r="BU8" s="46" t="s">
        <v>58</v>
      </c>
      <c r="BV8" s="45">
        <f>(BZ8/100*$H$34+CA8/100*$I$34)/($H$34+$I$34)*100</f>
        <v>16.027577766445688</v>
      </c>
      <c r="BW8" s="19"/>
      <c r="BX8" s="19"/>
      <c r="BY8" s="19"/>
      <c r="BZ8" s="19">
        <v>15.2</v>
      </c>
      <c r="CA8" s="78">
        <v>20.100000000000001</v>
      </c>
      <c r="CB8" s="24"/>
      <c r="CC8" s="17"/>
      <c r="CD8" s="124"/>
      <c r="CE8" s="197" t="s">
        <v>58</v>
      </c>
      <c r="CF8" s="45"/>
      <c r="CG8" s="200"/>
      <c r="CH8" s="200"/>
      <c r="CI8" s="200"/>
      <c r="CJ8" s="200"/>
      <c r="CK8" s="78"/>
      <c r="CL8" s="195"/>
      <c r="CM8" s="17"/>
      <c r="CN8" s="124"/>
      <c r="CO8" s="197" t="s">
        <v>58</v>
      </c>
      <c r="CP8" s="45"/>
      <c r="CQ8" s="200"/>
      <c r="CR8" s="200"/>
      <c r="CS8" s="200"/>
      <c r="CT8" s="200"/>
      <c r="CU8" s="78"/>
      <c r="CV8" s="195"/>
      <c r="CW8" s="17"/>
      <c r="CX8" s="124"/>
      <c r="CY8" s="197" t="s">
        <v>58</v>
      </c>
      <c r="CZ8" s="200"/>
      <c r="DA8" s="200"/>
      <c r="DB8" s="200">
        <v>62.352939999999997</v>
      </c>
      <c r="DC8" s="200"/>
      <c r="DD8" s="200"/>
      <c r="DE8" s="78"/>
      <c r="DF8" s="195"/>
      <c r="DG8" s="17"/>
      <c r="DH8" s="218"/>
      <c r="DI8" s="210"/>
      <c r="DJ8" s="211"/>
      <c r="DK8" s="211"/>
      <c r="DL8" s="211"/>
      <c r="DM8" s="211"/>
      <c r="DN8" s="211"/>
      <c r="DO8" s="211"/>
      <c r="DP8" s="215"/>
      <c r="DR8" s="135"/>
      <c r="EB8" s="135"/>
      <c r="EL8" s="135"/>
      <c r="EV8" s="135"/>
      <c r="FF8" s="135"/>
      <c r="FP8" s="135"/>
      <c r="FZ8" s="135"/>
      <c r="GJ8" s="135"/>
      <c r="GT8" s="135"/>
      <c r="HD8" s="135"/>
      <c r="HN8" s="135"/>
      <c r="HX8" s="135"/>
    </row>
    <row xmlns:x14ac="http://schemas.microsoft.com/office/spreadsheetml/2009/9/ac" r="9" s="4" customFormat="true" x14ac:dyDescent="0.25">
      <c r="A9" s="439" t="str">
        <f ca="true">IF(ISBLANK('Data Summary'!A11),"",'Data Summary'!A11)</f>
        <v>MLI_2011_EMIS</v>
      </c>
      <c r="B9" s="124"/>
      <c r="C9" s="46" t="s">
        <v>109</v>
      </c>
      <c r="D9" s="19"/>
      <c r="E9" s="19"/>
      <c r="F9" s="19"/>
      <c r="G9" s="19"/>
      <c r="H9" s="19"/>
      <c r="I9" s="78"/>
      <c r="J9" s="24"/>
      <c r="K9" s="17"/>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104" t="s">
        <v>109</v>
      </c>
      <c r="BB9" s="19"/>
      <c r="BC9" s="19"/>
      <c r="BD9" s="19"/>
      <c r="BE9" s="19"/>
      <c r="BF9" s="19"/>
      <c r="BG9" s="78"/>
      <c r="BH9" s="24"/>
      <c r="BI9" s="17"/>
      <c r="BJ9" s="124"/>
      <c r="BK9" s="46" t="s">
        <v>109</v>
      </c>
      <c r="BL9" s="19"/>
      <c r="BM9" s="19"/>
      <c r="BN9" s="19"/>
      <c r="BO9" s="19"/>
      <c r="BP9" s="19"/>
      <c r="BQ9" s="78"/>
      <c r="BR9" s="24"/>
      <c r="BS9" s="17"/>
      <c r="BT9" s="124"/>
      <c r="BU9" s="46" t="s">
        <v>109</v>
      </c>
      <c r="BV9" s="19"/>
      <c r="BW9" s="19"/>
      <c r="BX9" s="19"/>
      <c r="BY9" s="19"/>
      <c r="BZ9" s="19"/>
      <c r="CA9" s="78"/>
      <c r="CB9" s="24"/>
      <c r="CC9" s="17"/>
      <c r="CD9" s="124"/>
      <c r="CE9" s="197" t="s">
        <v>109</v>
      </c>
      <c r="CF9" s="200"/>
      <c r="CG9" s="200"/>
      <c r="CH9" s="200"/>
      <c r="CI9" s="200"/>
      <c r="CJ9" s="200"/>
      <c r="CK9" s="78"/>
      <c r="CL9" s="195"/>
      <c r="CM9" s="17"/>
      <c r="CN9" s="124"/>
      <c r="CO9" s="197" t="s">
        <v>109</v>
      </c>
      <c r="CP9" s="200"/>
      <c r="CQ9" s="200"/>
      <c r="CR9" s="200"/>
      <c r="CS9" s="200"/>
      <c r="CT9" s="200"/>
      <c r="CU9" s="78"/>
      <c r="CV9" s="195"/>
      <c r="CW9" s="17"/>
      <c r="CX9" s="124"/>
      <c r="CY9" s="197" t="s">
        <v>109</v>
      </c>
      <c r="CZ9" s="200"/>
      <c r="DA9" s="200"/>
      <c r="DB9" s="200">
        <v>48.235289999999999</v>
      </c>
      <c r="DC9" s="200"/>
      <c r="DD9" s="200"/>
      <c r="DE9" s="78"/>
      <c r="DF9" s="195"/>
      <c r="DG9" s="17"/>
      <c r="DH9" s="218"/>
      <c r="DI9" s="210"/>
      <c r="DJ9" s="211"/>
      <c r="DK9" s="211"/>
      <c r="DL9" s="211"/>
      <c r="DM9" s="211"/>
      <c r="DN9" s="211"/>
      <c r="DO9" s="211"/>
      <c r="DP9" s="215"/>
      <c r="DR9" s="135"/>
      <c r="EB9" s="135"/>
      <c r="EL9" s="135"/>
      <c r="EV9" s="135"/>
      <c r="FF9" s="135"/>
      <c r="FP9" s="135"/>
      <c r="FZ9" s="135"/>
      <c r="GJ9" s="135"/>
      <c r="GT9" s="135"/>
      <c r="HD9" s="135"/>
      <c r="HN9" s="135"/>
      <c r="HX9" s="135"/>
    </row>
    <row xmlns:x14ac="http://schemas.microsoft.com/office/spreadsheetml/2009/9/ac" r="10" s="4" customFormat="true" x14ac:dyDescent="0.25">
      <c r="A10" s="439" t="str">
        <f ca="true">IF(ISBLANK('Data Summary'!A12),"",'Data Summary'!A12)</f>
        <v>MLI_2011_UIS</v>
      </c>
      <c r="B10" s="124"/>
      <c r="C10" s="65" t="s">
        <v>21</v>
      </c>
      <c r="D10" s="79"/>
      <c r="E10" s="19"/>
      <c r="F10" s="19"/>
      <c r="G10" s="19"/>
      <c r="H10" s="7"/>
      <c r="I10" s="26"/>
      <c r="J10" s="24"/>
      <c r="K10" s="17"/>
      <c r="L10" s="124"/>
      <c r="M10" s="65" t="s">
        <v>21</v>
      </c>
      <c r="N10" s="79"/>
      <c r="O10" s="19"/>
      <c r="P10" s="19"/>
      <c r="Q10" s="19"/>
      <c r="R10" s="19"/>
      <c r="S10" s="78"/>
      <c r="T10" s="24"/>
      <c r="U10" s="17"/>
      <c r="V10" s="124"/>
      <c r="W10" s="65" t="s">
        <v>21</v>
      </c>
      <c r="X10" s="79"/>
      <c r="Y10" s="19"/>
      <c r="Z10" s="19"/>
      <c r="AA10" s="19"/>
      <c r="AB10" s="19"/>
      <c r="AC10" s="78"/>
      <c r="AD10" s="24"/>
      <c r="AE10" s="17"/>
      <c r="AF10" s="124"/>
      <c r="AG10" s="65" t="s">
        <v>21</v>
      </c>
      <c r="AH10" s="79"/>
      <c r="AI10" s="19"/>
      <c r="AJ10" s="19"/>
      <c r="AK10" s="19"/>
      <c r="AL10" s="7"/>
      <c r="AM10" s="26"/>
      <c r="AN10" s="24"/>
      <c r="AO10" s="17"/>
      <c r="AP10" s="124"/>
      <c r="AQ10" s="65" t="s">
        <v>21</v>
      </c>
      <c r="AR10" s="79"/>
      <c r="AS10" s="19"/>
      <c r="AT10" s="19"/>
      <c r="AU10" s="19"/>
      <c r="AV10" s="19"/>
      <c r="AW10" s="78"/>
      <c r="AX10" s="24"/>
      <c r="AY10" s="17"/>
      <c r="AZ10" s="124"/>
      <c r="BA10" s="65" t="s">
        <v>21</v>
      </c>
      <c r="BB10" s="45"/>
      <c r="BC10" s="19"/>
      <c r="BD10" s="19"/>
      <c r="BE10" s="19"/>
      <c r="BF10" s="19"/>
      <c r="BG10" s="78"/>
      <c r="BH10" s="24"/>
      <c r="BI10" s="17"/>
      <c r="BJ10" s="124"/>
      <c r="BK10" s="65" t="s">
        <v>21</v>
      </c>
      <c r="BL10" s="79"/>
      <c r="BM10" s="19"/>
      <c r="BN10" s="19"/>
      <c r="BO10" s="19"/>
      <c r="BP10" s="7"/>
      <c r="BQ10" s="26"/>
      <c r="BR10" s="24"/>
      <c r="BS10" s="17"/>
      <c r="BT10" s="124"/>
      <c r="BU10" s="65" t="s">
        <v>21</v>
      </c>
      <c r="BV10" s="79"/>
      <c r="BW10" s="19"/>
      <c r="BX10" s="19"/>
      <c r="BY10" s="19"/>
      <c r="BZ10" s="19"/>
      <c r="CA10" s="78"/>
      <c r="CB10" s="24"/>
      <c r="CC10" s="17"/>
      <c r="CD10" s="124"/>
      <c r="CE10" s="198" t="s">
        <v>21</v>
      </c>
      <c r="CF10" s="206"/>
      <c r="CG10" s="200"/>
      <c r="CH10" s="200"/>
      <c r="CI10" s="200"/>
      <c r="CJ10" s="200"/>
      <c r="CK10" s="78"/>
      <c r="CL10" s="195"/>
      <c r="CM10" s="17"/>
      <c r="CN10" s="124"/>
      <c r="CO10" s="198" t="s">
        <v>21</v>
      </c>
      <c r="CP10" s="206"/>
      <c r="CQ10" s="200"/>
      <c r="CR10" s="200"/>
      <c r="CS10" s="200"/>
      <c r="CT10" s="200"/>
      <c r="CU10" s="78"/>
      <c r="CV10" s="195"/>
      <c r="CW10" s="17"/>
      <c r="CX10" s="124"/>
      <c r="CY10" s="198" t="s">
        <v>21</v>
      </c>
      <c r="CZ10" s="200"/>
      <c r="DA10" s="200"/>
      <c r="DB10" s="200">
        <v>54.117649999999998</v>
      </c>
      <c r="DC10" s="200"/>
      <c r="DD10" s="200"/>
      <c r="DE10" s="78"/>
      <c r="DF10" s="195"/>
      <c r="DG10" s="17"/>
      <c r="DH10" s="218"/>
      <c r="DI10" s="216"/>
      <c r="DJ10" s="219"/>
      <c r="DK10" s="211"/>
      <c r="DL10" s="211"/>
      <c r="DM10" s="211"/>
      <c r="DN10" s="211"/>
      <c r="DO10" s="211"/>
      <c r="DP10" s="215"/>
      <c r="DR10" s="135"/>
      <c r="EB10" s="135"/>
      <c r="EL10" s="135"/>
      <c r="EV10" s="135"/>
      <c r="FF10" s="135"/>
      <c r="FP10" s="135"/>
      <c r="FZ10" s="135"/>
      <c r="GJ10" s="135"/>
      <c r="GT10" s="135"/>
      <c r="HD10" s="135"/>
      <c r="HN10" s="135"/>
      <c r="HX10" s="135"/>
    </row>
    <row xmlns:x14ac="http://schemas.microsoft.com/office/spreadsheetml/2009/9/ac" r="11" s="4" customFormat="true" x14ac:dyDescent="0.25">
      <c r="A11" s="439" t="str">
        <f ca="true">IF(ISBLANK('Data Summary'!A13),"",'Data Summary'!A13)</f>
        <v>MLI_2012_UIS</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65" t="s">
        <v>29</v>
      </c>
      <c r="BV11" s="19"/>
      <c r="BW11" s="7"/>
      <c r="BX11" s="7"/>
      <c r="BY11" s="7"/>
      <c r="BZ11" s="7"/>
      <c r="CA11" s="26"/>
      <c r="CB11" s="24"/>
      <c r="CC11" s="17"/>
      <c r="CD11" s="124"/>
      <c r="CE11" s="198" t="s">
        <v>29</v>
      </c>
      <c r="CF11" s="200"/>
      <c r="CG11" s="199"/>
      <c r="CH11" s="199"/>
      <c r="CI11" s="199"/>
      <c r="CJ11" s="199"/>
      <c r="CK11" s="26"/>
      <c r="CL11" s="195"/>
      <c r="CM11" s="17"/>
      <c r="CN11" s="124" t="s">
        <v>245</v>
      </c>
      <c r="CO11" s="198" t="s">
        <v>29</v>
      </c>
      <c r="CP11" s="200">
        <v>44.9</v>
      </c>
      <c r="CQ11" s="199">
        <v>36.9</v>
      </c>
      <c r="CR11" s="199">
        <v>46.1</v>
      </c>
      <c r="CS11" s="199"/>
      <c r="CT11" s="199">
        <v>44.9</v>
      </c>
      <c r="CU11" s="26"/>
      <c r="CV11" s="195"/>
      <c r="CW11" s="17"/>
      <c r="CX11" s="124"/>
      <c r="CY11" s="198" t="s">
        <v>29</v>
      </c>
      <c r="CZ11" s="200"/>
      <c r="DA11" s="199"/>
      <c r="DB11" s="199">
        <v>61.176470000000002</v>
      </c>
      <c r="DC11" s="199"/>
      <c r="DD11" s="199"/>
      <c r="DE11" s="26"/>
      <c r="DF11" s="195"/>
      <c r="DG11" s="17"/>
      <c r="DH11" s="218"/>
      <c r="DI11" s="216"/>
      <c r="DJ11" s="211"/>
      <c r="DK11" s="211"/>
      <c r="DL11" s="211"/>
      <c r="DM11" s="211"/>
      <c r="DN11" s="211"/>
      <c r="DO11" s="211"/>
      <c r="DP11" s="215"/>
      <c r="DR11" s="135"/>
      <c r="EB11" s="135"/>
      <c r="EL11" s="135"/>
      <c r="EV11" s="135"/>
      <c r="FF11" s="135"/>
      <c r="FP11" s="135"/>
      <c r="FZ11" s="135"/>
      <c r="GJ11" s="135"/>
      <c r="GT11" s="135"/>
      <c r="HD11" s="135"/>
      <c r="HN11" s="135"/>
      <c r="HX11" s="135"/>
    </row>
    <row xmlns:x14ac="http://schemas.microsoft.com/office/spreadsheetml/2009/9/ac" r="12" s="1" customFormat="true" ht="15.75" customHeight="true" x14ac:dyDescent="0.2">
      <c r="A12" s="439" t="str">
        <f ca="true">IF(ISBLANK('Data Summary'!A14),"",'Data Summary'!A14)</f>
        <v>MLI_2016_UIS</v>
      </c>
      <c r="B12" s="124" t="s">
        <v>179</v>
      </c>
      <c r="C12" s="65" t="s">
        <v>189</v>
      </c>
      <c r="D12" s="19">
        <f>D8</f>
        <v>0</v>
      </c>
      <c r="E12" s="19"/>
      <c r="F12" s="19"/>
      <c r="G12" s="19"/>
      <c r="H12" s="19"/>
      <c r="I12" s="78"/>
      <c r="J12" s="24"/>
      <c r="K12" s="17"/>
      <c r="L12" s="124" t="s">
        <v>179</v>
      </c>
      <c r="M12" s="65" t="s">
        <v>189</v>
      </c>
      <c r="N12" s="19">
        <f>N8</f>
        <v>11.7</v>
      </c>
      <c r="O12" s="19"/>
      <c r="P12" s="19"/>
      <c r="Q12" s="19"/>
      <c r="R12" s="19"/>
      <c r="S12" s="78"/>
      <c r="T12" s="24"/>
      <c r="U12" s="17"/>
      <c r="V12" s="124" t="s">
        <v>179</v>
      </c>
      <c r="W12" s="65" t="s">
        <v>189</v>
      </c>
      <c r="X12" s="19">
        <f>X8</f>
        <v>13.6</v>
      </c>
      <c r="Y12" s="19"/>
      <c r="Z12" s="19"/>
      <c r="AA12" s="19"/>
      <c r="AB12" s="19"/>
      <c r="AC12" s="78"/>
      <c r="AD12" s="24"/>
      <c r="AE12" s="17"/>
      <c r="AF12" s="124" t="s">
        <v>179</v>
      </c>
      <c r="AG12" s="65" t="s">
        <v>189</v>
      </c>
      <c r="AH12" s="19">
        <f>AH8</f>
        <v>13.6</v>
      </c>
      <c r="AI12" s="19"/>
      <c r="AJ12" s="19"/>
      <c r="AK12" s="19"/>
      <c r="AL12" s="19"/>
      <c r="AM12" s="78"/>
      <c r="AN12" s="24"/>
      <c r="AO12" s="17"/>
      <c r="AP12" s="124" t="s">
        <v>179</v>
      </c>
      <c r="AQ12" s="65" t="s">
        <v>189</v>
      </c>
      <c r="AR12" s="19">
        <f>AR8</f>
        <v>15</v>
      </c>
      <c r="AS12" s="19"/>
      <c r="AT12" s="19"/>
      <c r="AU12" s="19"/>
      <c r="AV12" s="19"/>
      <c r="AW12" s="78"/>
      <c r="AX12" s="24"/>
      <c r="AY12" s="17"/>
      <c r="AZ12" s="124" t="s">
        <v>179</v>
      </c>
      <c r="BA12" s="65" t="s">
        <v>189</v>
      </c>
      <c r="BB12" s="19">
        <f>BB8</f>
        <v>16.723136794184597</v>
      </c>
      <c r="BC12" s="19"/>
      <c r="BD12" s="19"/>
      <c r="BE12" s="19"/>
      <c r="BF12" s="19"/>
      <c r="BG12" s="78"/>
      <c r="BH12" s="24"/>
      <c r="BI12" s="17"/>
      <c r="BJ12" s="124" t="s">
        <v>180</v>
      </c>
      <c r="BK12" s="65" t="s">
        <v>189</v>
      </c>
      <c r="BL12" s="19">
        <f>BL8</f>
        <v>19.518225395206525</v>
      </c>
      <c r="BM12" s="19"/>
      <c r="BN12" s="19"/>
      <c r="BO12" s="19"/>
      <c r="BP12" s="19">
        <f>BP8</f>
        <v>19.399999999999999</v>
      </c>
      <c r="BQ12" s="78">
        <f>BQ8</f>
        <v>20.100000000000001</v>
      </c>
      <c r="BR12" s="24"/>
      <c r="BS12" s="17"/>
      <c r="BT12" s="124" t="s">
        <v>180</v>
      </c>
      <c r="BU12" s="65" t="s">
        <v>189</v>
      </c>
      <c r="BV12" s="19">
        <f>BV8</f>
        <v>16.027577766445688</v>
      </c>
      <c r="BW12" s="19"/>
      <c r="BX12" s="19"/>
      <c r="BY12" s="19"/>
      <c r="BZ12" s="19">
        <f>BZ8</f>
        <v>15.2</v>
      </c>
      <c r="CA12" s="78">
        <f>CA8</f>
        <v>20.100000000000001</v>
      </c>
      <c r="CB12" s="24"/>
      <c r="CC12" s="17"/>
      <c r="CD12" s="124" t="s">
        <v>255</v>
      </c>
      <c r="CE12" s="198" t="s">
        <v>189</v>
      </c>
      <c r="CF12" s="200">
        <f>(CJ12*10237+CK12*2328)/(10237+2328)</f>
        <v>17.818774373259053</v>
      </c>
      <c r="CG12" s="200"/>
      <c r="CH12" s="200"/>
      <c r="CI12" s="200"/>
      <c r="CJ12" s="200">
        <v>17.3</v>
      </c>
      <c r="CK12" s="78">
        <v>20.100000000000001</v>
      </c>
      <c r="CL12" s="195"/>
      <c r="CM12" s="17"/>
      <c r="CN12" s="124" t="s">
        <v>246</v>
      </c>
      <c r="CO12" s="198" t="s">
        <v>189</v>
      </c>
      <c r="CP12" s="200">
        <v>33.5</v>
      </c>
      <c r="CQ12" s="200">
        <v>25</v>
      </c>
      <c r="CR12" s="200">
        <v>35</v>
      </c>
      <c r="CS12" s="200"/>
      <c r="CT12" s="200">
        <v>33.5</v>
      </c>
      <c r="CU12" s="78"/>
      <c r="CV12" s="195"/>
      <c r="CW12" s="17"/>
      <c r="CX12" s="124"/>
      <c r="CY12" s="198" t="s">
        <v>189</v>
      </c>
      <c r="CZ12" s="200"/>
      <c r="DA12" s="200"/>
      <c r="DB12" s="200">
        <v>48.235289999999999</v>
      </c>
      <c r="DC12" s="200"/>
      <c r="DD12" s="200"/>
      <c r="DE12" s="78"/>
      <c r="DF12" s="195"/>
      <c r="DG12" s="17"/>
      <c r="DH12" s="218"/>
      <c r="DI12" s="216"/>
      <c r="DJ12" s="211"/>
      <c r="DK12" s="211"/>
      <c r="DL12" s="211"/>
      <c r="DM12" s="211"/>
      <c r="DN12" s="211"/>
      <c r="DO12" s="211"/>
      <c r="DP12" s="215"/>
      <c r="DR12" s="136"/>
      <c r="EB12" s="136"/>
      <c r="EL12" s="136"/>
      <c r="EV12" s="136"/>
      <c r="FF12" s="136"/>
      <c r="FP12" s="136"/>
      <c r="FZ12" s="136"/>
      <c r="GJ12" s="136"/>
      <c r="GT12" s="136"/>
      <c r="HD12" s="136"/>
      <c r="HN12" s="136"/>
      <c r="HX12" s="136"/>
    </row>
    <row xmlns:x14ac="http://schemas.microsoft.com/office/spreadsheetml/2009/9/ac" r="13" s="324" customFormat="true" ht="18" customHeight="true" x14ac:dyDescent="0.25">
      <c r="A13" s="439" t="str">
        <f ca="true">IF(ISBLANK('Data Summary'!A15),"",'Data Summary'!A15)</f>
        <v>MLI_2017_SUR</v>
      </c>
      <c r="B13" s="304" t="s">
        <v>57</v>
      </c>
      <c r="C13" s="314" t="s">
        <v>27</v>
      </c>
      <c r="D13" s="315"/>
      <c r="E13" s="315"/>
      <c r="F13" s="315"/>
      <c r="G13" s="316"/>
      <c r="H13" s="316"/>
      <c r="I13" s="317"/>
      <c r="J13" s="287"/>
      <c r="K13" s="309"/>
      <c r="L13" s="304" t="s">
        <v>57</v>
      </c>
      <c r="M13" s="314" t="s">
        <v>27</v>
      </c>
      <c r="N13" s="315"/>
      <c r="O13" s="315"/>
      <c r="P13" s="315"/>
      <c r="Q13" s="316"/>
      <c r="R13" s="316"/>
      <c r="S13" s="317"/>
      <c r="T13" s="287"/>
      <c r="U13" s="309"/>
      <c r="V13" s="304" t="s">
        <v>57</v>
      </c>
      <c r="W13" s="314" t="s">
        <v>27</v>
      </c>
      <c r="X13" s="315"/>
      <c r="Y13" s="315"/>
      <c r="Z13" s="315"/>
      <c r="AA13" s="316"/>
      <c r="AB13" s="316"/>
      <c r="AC13" s="317"/>
      <c r="AD13" s="287"/>
      <c r="AE13" s="309"/>
      <c r="AF13" s="304" t="s">
        <v>57</v>
      </c>
      <c r="AG13" s="314" t="s">
        <v>27</v>
      </c>
      <c r="AH13" s="315"/>
      <c r="AI13" s="315"/>
      <c r="AJ13" s="315"/>
      <c r="AK13" s="316"/>
      <c r="AL13" s="316"/>
      <c r="AM13" s="317"/>
      <c r="AN13" s="287"/>
      <c r="AO13" s="309"/>
      <c r="AP13" s="304" t="s">
        <v>57</v>
      </c>
      <c r="AQ13" s="314" t="s">
        <v>27</v>
      </c>
      <c r="AR13" s="315"/>
      <c r="AS13" s="315"/>
      <c r="AT13" s="315"/>
      <c r="AU13" s="316"/>
      <c r="AV13" s="316"/>
      <c r="AW13" s="317"/>
      <c r="AX13" s="287"/>
      <c r="AY13" s="309"/>
      <c r="AZ13" s="304" t="s">
        <v>57</v>
      </c>
      <c r="BA13" s="318" t="s">
        <v>27</v>
      </c>
      <c r="BB13" s="319"/>
      <c r="BC13" s="319"/>
      <c r="BD13" s="319"/>
      <c r="BE13" s="320"/>
      <c r="BF13" s="320"/>
      <c r="BG13" s="321"/>
      <c r="BH13" s="287"/>
      <c r="BI13" s="309"/>
      <c r="BJ13" s="304" t="s">
        <v>57</v>
      </c>
      <c r="BK13" s="314" t="s">
        <v>27</v>
      </c>
      <c r="BL13" s="315"/>
      <c r="BM13" s="315"/>
      <c r="BN13" s="315"/>
      <c r="BO13" s="316"/>
      <c r="BP13" s="316"/>
      <c r="BQ13" s="317"/>
      <c r="BR13" s="287"/>
      <c r="BS13" s="309"/>
      <c r="BT13" s="304" t="s">
        <v>57</v>
      </c>
      <c r="BU13" s="314" t="s">
        <v>27</v>
      </c>
      <c r="BV13" s="315"/>
      <c r="BW13" s="315"/>
      <c r="BX13" s="315"/>
      <c r="BY13" s="316"/>
      <c r="BZ13" s="316"/>
      <c r="CA13" s="317"/>
      <c r="CB13" s="287"/>
      <c r="CC13" s="309"/>
      <c r="CD13" s="304" t="s">
        <v>57</v>
      </c>
      <c r="CE13" s="314" t="s">
        <v>27</v>
      </c>
      <c r="CF13" s="322"/>
      <c r="CG13" s="322"/>
      <c r="CH13" s="322"/>
      <c r="CI13" s="316"/>
      <c r="CJ13" s="316"/>
      <c r="CK13" s="317"/>
      <c r="CL13" s="289"/>
      <c r="CM13" s="309"/>
      <c r="CN13" s="304" t="s">
        <v>57</v>
      </c>
      <c r="CO13" s="314" t="s">
        <v>27</v>
      </c>
      <c r="CP13" s="322"/>
      <c r="CQ13" s="322"/>
      <c r="CR13" s="322"/>
      <c r="CS13" s="316"/>
      <c r="CT13" s="316"/>
      <c r="CU13" s="317"/>
      <c r="CV13" s="289"/>
      <c r="CW13" s="309"/>
      <c r="CX13" s="304" t="s">
        <v>57</v>
      </c>
      <c r="CY13" s="314" t="s">
        <v>27</v>
      </c>
      <c r="CZ13" s="322"/>
      <c r="DA13" s="322"/>
      <c r="DB13" s="322"/>
      <c r="DC13" s="316"/>
      <c r="DD13" s="316"/>
      <c r="DE13" s="317"/>
      <c r="DF13" s="289"/>
      <c r="DG13" s="309"/>
      <c r="DH13" s="311"/>
      <c r="DI13" s="323"/>
      <c r="DJ13" s="302"/>
      <c r="DK13" s="302"/>
      <c r="DL13" s="302"/>
      <c r="DM13" s="302"/>
      <c r="DN13" s="302"/>
      <c r="DO13" s="302"/>
      <c r="DP13" s="302"/>
      <c r="DR13" s="325"/>
      <c r="EB13" s="325"/>
      <c r="EL13" s="325"/>
      <c r="EV13" s="325"/>
      <c r="FF13" s="325"/>
      <c r="FP13" s="325"/>
      <c r="FZ13" s="325"/>
      <c r="GJ13" s="325"/>
      <c r="GT13" s="325"/>
      <c r="HD13" s="325"/>
      <c r="HN13" s="325"/>
      <c r="HX13" s="325"/>
    </row>
    <row xmlns:x14ac="http://schemas.microsoft.com/office/spreadsheetml/2009/9/ac" r="14" x14ac:dyDescent="0.25">
      <c r="A14" s="439" t="str">
        <f ca="true">IF(ISBLANK('Data Summary'!A16),"",'Data Summary'!A16)</f>
        <v>MLI_2017_WV</v>
      </c>
      <c r="B14" s="125" t="s">
        <v>30</v>
      </c>
      <c r="C14" s="20">
        <v>0</v>
      </c>
      <c r="D14" s="79"/>
      <c r="E14" s="45"/>
      <c r="F14" s="45"/>
      <c r="G14" s="7"/>
      <c r="H14" s="7"/>
      <c r="I14" s="26"/>
      <c r="J14" s="11"/>
      <c r="K14" s="16"/>
      <c r="L14" s="125" t="s">
        <v>30</v>
      </c>
      <c r="M14" s="20">
        <v>0</v>
      </c>
      <c r="N14" s="45"/>
      <c r="O14" s="45"/>
      <c r="P14" s="45"/>
      <c r="Q14" s="7"/>
      <c r="R14" s="7"/>
      <c r="S14" s="26"/>
      <c r="T14" s="11"/>
      <c r="U14" s="16"/>
      <c r="V14" s="125" t="s">
        <v>30</v>
      </c>
      <c r="W14" s="20">
        <v>0</v>
      </c>
      <c r="X14" s="45"/>
      <c r="Y14" s="45"/>
      <c r="Z14" s="45"/>
      <c r="AA14" s="7"/>
      <c r="AB14" s="7"/>
      <c r="AC14" s="26"/>
      <c r="AD14" s="11"/>
      <c r="AE14" s="16"/>
      <c r="AF14" s="125" t="s">
        <v>30</v>
      </c>
      <c r="AG14" s="20">
        <v>0</v>
      </c>
      <c r="AH14" s="79"/>
      <c r="AI14" s="45"/>
      <c r="AJ14" s="45"/>
      <c r="AK14" s="7"/>
      <c r="AL14" s="7"/>
      <c r="AM14" s="26"/>
      <c r="AN14" s="11"/>
      <c r="AO14" s="16"/>
      <c r="AP14" s="125" t="s">
        <v>30</v>
      </c>
      <c r="AQ14" s="20">
        <v>0</v>
      </c>
      <c r="AR14" s="45"/>
      <c r="AS14" s="45"/>
      <c r="AT14" s="45"/>
      <c r="AU14" s="7"/>
      <c r="AV14" s="7"/>
      <c r="AW14" s="26"/>
      <c r="AX14" s="11"/>
      <c r="AY14" s="16"/>
      <c r="AZ14" s="125" t="s">
        <v>30</v>
      </c>
      <c r="BA14" s="20">
        <v>0</v>
      </c>
      <c r="BB14" s="45"/>
      <c r="BC14" s="45"/>
      <c r="BD14" s="45"/>
      <c r="BE14" s="7"/>
      <c r="BF14" s="7"/>
      <c r="BG14" s="26"/>
      <c r="BH14" s="11"/>
      <c r="BI14" s="16"/>
      <c r="BJ14" s="125" t="s">
        <v>30</v>
      </c>
      <c r="BK14" s="20">
        <v>0</v>
      </c>
      <c r="BL14" s="45">
        <f>(BP14/100*$H$34+BQ14/100*$I$34)/($H$34+$I$34)*100</f>
        <v>32.342651708312083</v>
      </c>
      <c r="BM14" s="45"/>
      <c r="BN14" s="45"/>
      <c r="BO14" s="7"/>
      <c r="BP14" s="7">
        <v>32.9</v>
      </c>
      <c r="BQ14" s="26">
        <v>29.6</v>
      </c>
      <c r="BR14" s="11"/>
      <c r="BS14" s="16"/>
      <c r="BT14" s="125" t="s">
        <v>30</v>
      </c>
      <c r="BU14" s="20">
        <v>0</v>
      </c>
      <c r="BV14" s="45">
        <f>(BZ14/100*$H$34+CA14/100*$I$34)/($H$34+$I$34)*100</f>
        <v>41.917266700662928</v>
      </c>
      <c r="BW14" s="45"/>
      <c r="BX14" s="45"/>
      <c r="BY14" s="7"/>
      <c r="BZ14" s="7">
        <v>44.4</v>
      </c>
      <c r="CA14" s="26">
        <v>29.7</v>
      </c>
      <c r="CB14" s="11"/>
      <c r="CC14" s="16"/>
      <c r="CD14" s="125" t="s">
        <v>30</v>
      </c>
      <c r="CE14" s="20">
        <v>0</v>
      </c>
      <c r="CF14" s="45"/>
      <c r="CG14" s="45"/>
      <c r="CH14" s="45"/>
      <c r="CI14" s="199"/>
      <c r="CJ14" s="199"/>
      <c r="CK14" s="26"/>
      <c r="CL14" s="194"/>
      <c r="CM14" s="16"/>
      <c r="CN14" s="125" t="s">
        <v>30</v>
      </c>
      <c r="CO14" s="20">
        <v>0</v>
      </c>
      <c r="CP14" s="45">
        <v>0</v>
      </c>
      <c r="CQ14" s="45">
        <v>0</v>
      </c>
      <c r="CR14" s="45">
        <v>0</v>
      </c>
      <c r="CS14" s="199"/>
      <c r="CT14" s="199">
        <v>0</v>
      </c>
      <c r="CU14" s="26"/>
      <c r="CV14" s="194"/>
      <c r="CW14" s="16"/>
      <c r="CX14" s="125" t="s">
        <v>30</v>
      </c>
      <c r="CY14" s="20">
        <v>0</v>
      </c>
      <c r="CZ14" s="45"/>
      <c r="DA14" s="45"/>
      <c r="DB14" s="45">
        <v>12.941179999999999</v>
      </c>
      <c r="DC14" s="199"/>
      <c r="DD14" s="199"/>
      <c r="DE14" s="26"/>
      <c r="DF14" s="194"/>
      <c r="DG14" s="16"/>
      <c r="DH14" s="220"/>
      <c r="DI14" s="221"/>
      <c r="DJ14" s="211"/>
      <c r="DK14" s="211"/>
      <c r="DL14" s="211"/>
      <c r="DM14" s="211"/>
      <c r="DN14" s="211"/>
      <c r="DO14" s="211"/>
      <c r="DP14" s="214"/>
    </row>
    <row xmlns:x14ac="http://schemas.microsoft.com/office/spreadsheetml/2009/9/ac" r="15" s="2" customFormat="true" x14ac:dyDescent="0.25">
      <c r="A15" s="440" t="str">
        <f ca="true">IF(ISBLANK('Data Summary'!A17),"",'Data Summary'!A17)</f>
        <v/>
      </c>
      <c r="B15" s="125" t="s">
        <v>105</v>
      </c>
      <c r="C15" s="80">
        <v>0</v>
      </c>
      <c r="D15" s="45"/>
      <c r="E15" s="45"/>
      <c r="F15" s="45"/>
      <c r="G15" s="7"/>
      <c r="H15" s="7"/>
      <c r="I15" s="26"/>
      <c r="J15" s="11"/>
      <c r="K15" s="16"/>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25" t="s">
        <v>105</v>
      </c>
      <c r="BU15" s="80">
        <v>0</v>
      </c>
      <c r="BV15" s="45"/>
      <c r="BW15" s="45"/>
      <c r="BX15" s="45"/>
      <c r="BY15" s="7"/>
      <c r="BZ15" s="7"/>
      <c r="CA15" s="26"/>
      <c r="CB15" s="11"/>
      <c r="CC15" s="16"/>
      <c r="CD15" s="125" t="s">
        <v>105</v>
      </c>
      <c r="CE15" s="80">
        <v>0</v>
      </c>
      <c r="CF15" s="45"/>
      <c r="CG15" s="45"/>
      <c r="CH15" s="45"/>
      <c r="CI15" s="199"/>
      <c r="CJ15" s="199"/>
      <c r="CK15" s="26"/>
      <c r="CL15" s="194"/>
      <c r="CM15" s="16"/>
      <c r="CN15" s="125" t="s">
        <v>105</v>
      </c>
      <c r="CO15" s="80">
        <v>0</v>
      </c>
      <c r="CP15" s="45"/>
      <c r="CQ15" s="45"/>
      <c r="CR15" s="45"/>
      <c r="CS15" s="199"/>
      <c r="CT15" s="199"/>
      <c r="CU15" s="26"/>
      <c r="CV15" s="194"/>
      <c r="CW15" s="16"/>
      <c r="CX15" s="125" t="s">
        <v>105</v>
      </c>
      <c r="CY15" s="80">
        <v>0</v>
      </c>
      <c r="CZ15" s="45"/>
      <c r="DA15" s="45"/>
      <c r="DB15" s="45"/>
      <c r="DC15" s="199"/>
      <c r="DD15" s="199"/>
      <c r="DE15" s="26"/>
      <c r="DF15" s="194"/>
      <c r="DG15" s="16"/>
      <c r="DH15" s="220"/>
      <c r="DI15" s="221"/>
      <c r="DJ15" s="211"/>
      <c r="DK15" s="211"/>
      <c r="DL15" s="211"/>
      <c r="DM15" s="211"/>
      <c r="DN15" s="211"/>
      <c r="DO15" s="211"/>
      <c r="DP15" s="214"/>
      <c r="DR15" s="138"/>
      <c r="EB15" s="138"/>
      <c r="EL15" s="138"/>
      <c r="EV15" s="138"/>
      <c r="FF15" s="138"/>
      <c r="FP15" s="138"/>
      <c r="FZ15" s="138"/>
      <c r="GJ15" s="138"/>
      <c r="GT15" s="138"/>
      <c r="HD15" s="138"/>
      <c r="HN15" s="138"/>
      <c r="HX15" s="138"/>
    </row>
    <row xmlns:x14ac="http://schemas.microsoft.com/office/spreadsheetml/2009/9/ac" r="16" s="2" customFormat="true" x14ac:dyDescent="0.25">
      <c r="A16" s="440" t="str">
        <f ca="true">IF(ISBLANK('Data Summary'!A18),"",'Data Summary'!A18)</f>
        <v/>
      </c>
      <c r="B16" s="126"/>
      <c r="C16" s="21"/>
      <c r="D16" s="79"/>
      <c r="E16" s="45"/>
      <c r="F16" s="7"/>
      <c r="G16" s="7"/>
      <c r="H16" s="7"/>
      <c r="I16" s="26"/>
      <c r="J16" s="11"/>
      <c r="K16" s="16"/>
      <c r="L16" s="126"/>
      <c r="M16" s="21"/>
      <c r="N16" s="79"/>
      <c r="O16" s="45"/>
      <c r="P16" s="45"/>
      <c r="Q16" s="7"/>
      <c r="R16" s="7"/>
      <c r="S16" s="26"/>
      <c r="T16" s="11"/>
      <c r="U16" s="16"/>
      <c r="V16" s="126"/>
      <c r="W16" s="21"/>
      <c r="X16" s="79"/>
      <c r="Y16" s="45"/>
      <c r="Z16" s="7"/>
      <c r="AA16" s="7"/>
      <c r="AB16" s="7"/>
      <c r="AC16" s="26"/>
      <c r="AD16" s="11"/>
      <c r="AE16" s="16"/>
      <c r="AF16" s="126"/>
      <c r="AG16" s="21"/>
      <c r="AH16" s="79"/>
      <c r="AI16" s="45"/>
      <c r="AJ16" s="7"/>
      <c r="AK16" s="7"/>
      <c r="AL16" s="7"/>
      <c r="AM16" s="26"/>
      <c r="AN16" s="11"/>
      <c r="AO16" s="16"/>
      <c r="AP16" s="126"/>
      <c r="AQ16" s="21"/>
      <c r="AR16" s="79"/>
      <c r="AS16" s="45"/>
      <c r="AT16" s="45"/>
      <c r="AU16" s="7"/>
      <c r="AV16" s="7"/>
      <c r="AW16" s="26"/>
      <c r="AX16" s="11"/>
      <c r="AY16" s="16"/>
      <c r="AZ16" s="126"/>
      <c r="BA16" s="21"/>
      <c r="BB16" s="79"/>
      <c r="BC16" s="45"/>
      <c r="BD16" s="7"/>
      <c r="BE16" s="7"/>
      <c r="BF16" s="7"/>
      <c r="BG16" s="26"/>
      <c r="BH16" s="11"/>
      <c r="BI16" s="16"/>
      <c r="BJ16" s="126"/>
      <c r="BK16" s="21"/>
      <c r="BL16" s="79"/>
      <c r="BM16" s="45"/>
      <c r="BN16" s="7"/>
      <c r="BO16" s="7"/>
      <c r="BP16" s="7"/>
      <c r="BQ16" s="26"/>
      <c r="BR16" s="11"/>
      <c r="BS16" s="16"/>
      <c r="BT16" s="126"/>
      <c r="BU16" s="21"/>
      <c r="BV16" s="79"/>
      <c r="BW16" s="45"/>
      <c r="BX16" s="45"/>
      <c r="BY16" s="7"/>
      <c r="BZ16" s="7"/>
      <c r="CA16" s="26"/>
      <c r="CB16" s="11"/>
      <c r="CC16" s="16"/>
      <c r="CD16" s="126" t="s">
        <v>247</v>
      </c>
      <c r="CE16" s="21">
        <v>1</v>
      </c>
      <c r="CF16" s="206"/>
      <c r="CG16" s="45"/>
      <c r="CH16" s="45"/>
      <c r="CI16" s="199"/>
      <c r="CJ16" s="199"/>
      <c r="CK16" s="26"/>
      <c r="CL16" s="194"/>
      <c r="CM16" s="16"/>
      <c r="CN16" s="126" t="s">
        <v>247</v>
      </c>
      <c r="CO16" s="21">
        <v>1</v>
      </c>
      <c r="CP16" s="206">
        <v>80.900000000000006</v>
      </c>
      <c r="CQ16" s="45">
        <v>90.8</v>
      </c>
      <c r="CR16" s="45">
        <v>79.599999999999994</v>
      </c>
      <c r="CS16" s="199"/>
      <c r="CT16" s="199">
        <v>80.900000000000006</v>
      </c>
      <c r="CU16" s="26"/>
      <c r="CV16" s="194"/>
      <c r="CW16" s="16"/>
      <c r="CX16" s="126" t="s">
        <v>269</v>
      </c>
      <c r="CY16" s="6">
        <v>1</v>
      </c>
      <c r="CZ16" s="45"/>
      <c r="DA16" s="199"/>
      <c r="DB16" s="199">
        <v>0</v>
      </c>
      <c r="DC16" s="199"/>
      <c r="DD16" s="45"/>
      <c r="DE16" s="66"/>
      <c r="DF16" s="194"/>
      <c r="DG16" s="16"/>
      <c r="DH16" s="220"/>
      <c r="DI16" s="221"/>
      <c r="DJ16" s="219"/>
      <c r="DK16" s="211"/>
      <c r="DL16" s="211"/>
      <c r="DM16" s="211"/>
      <c r="DN16" s="211"/>
      <c r="DO16" s="211"/>
      <c r="DP16" s="214"/>
      <c r="DR16" s="138"/>
      <c r="EB16" s="138"/>
      <c r="EL16" s="138"/>
      <c r="EV16" s="138"/>
      <c r="FF16" s="138"/>
      <c r="FP16" s="138"/>
      <c r="FZ16" s="138"/>
      <c r="GJ16" s="138"/>
      <c r="GT16" s="138"/>
      <c r="HD16" s="138"/>
      <c r="HN16" s="138"/>
      <c r="HX16" s="138"/>
    </row>
    <row xmlns:x14ac="http://schemas.microsoft.com/office/spreadsheetml/2009/9/ac" r="17" s="2" customFormat="true" x14ac:dyDescent="0.25">
      <c r="A17" s="440" t="str">
        <f ca="true">IF(ISBLANK('Data Summary'!A19),"",'Data Summary'!A19)</f>
        <v/>
      </c>
      <c r="B17" s="126"/>
      <c r="C17" s="22"/>
      <c r="D17" s="45"/>
      <c r="E17" s="7"/>
      <c r="F17" s="7"/>
      <c r="G17" s="7"/>
      <c r="H17" s="7"/>
      <c r="I17" s="26"/>
      <c r="J17" s="11"/>
      <c r="K17" s="16"/>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7"/>
      <c r="AT17" s="7"/>
      <c r="AU17" s="7"/>
      <c r="AV17" s="7"/>
      <c r="AW17" s="26"/>
      <c r="AX17" s="11"/>
      <c r="AY17" s="16"/>
      <c r="AZ17" s="126"/>
      <c r="BA17" s="22"/>
      <c r="BB17" s="45"/>
      <c r="BC17" s="7"/>
      <c r="BD17" s="7"/>
      <c r="BE17" s="7"/>
      <c r="BF17" s="7"/>
      <c r="BG17" s="26"/>
      <c r="BH17" s="11"/>
      <c r="BI17" s="16"/>
      <c r="BJ17" s="126"/>
      <c r="BK17" s="22"/>
      <c r="BL17" s="45"/>
      <c r="BM17" s="7"/>
      <c r="BN17" s="7"/>
      <c r="BO17" s="7"/>
      <c r="BP17" s="7"/>
      <c r="BQ17" s="26"/>
      <c r="BR17" s="11"/>
      <c r="BS17" s="16"/>
      <c r="BT17" s="126"/>
      <c r="BU17" s="22"/>
      <c r="BV17" s="45"/>
      <c r="BW17" s="7"/>
      <c r="BX17" s="7"/>
      <c r="BY17" s="7"/>
      <c r="BZ17" s="7"/>
      <c r="CA17" s="26"/>
      <c r="CB17" s="11"/>
      <c r="CC17" s="16"/>
      <c r="CD17" s="126"/>
      <c r="CE17" s="201"/>
      <c r="CF17" s="45"/>
      <c r="CG17" s="199"/>
      <c r="CH17" s="199"/>
      <c r="CI17" s="199"/>
      <c r="CJ17" s="199"/>
      <c r="CK17" s="26"/>
      <c r="CL17" s="194"/>
      <c r="CM17" s="16"/>
      <c r="CN17" s="126"/>
      <c r="CO17" s="201"/>
      <c r="CP17" s="45"/>
      <c r="CQ17" s="199"/>
      <c r="CR17" s="199"/>
      <c r="CS17" s="199"/>
      <c r="CT17" s="199"/>
      <c r="CU17" s="26"/>
      <c r="CV17" s="194"/>
      <c r="CW17" s="16"/>
      <c r="CX17" s="126" t="s">
        <v>270</v>
      </c>
      <c r="CY17" s="201">
        <v>1</v>
      </c>
      <c r="CZ17" s="45"/>
      <c r="DA17" s="199"/>
      <c r="DB17" s="199">
        <v>50.588239999999999</v>
      </c>
      <c r="DC17" s="199"/>
      <c r="DD17" s="199"/>
      <c r="DE17" s="26"/>
      <c r="DF17" s="194"/>
      <c r="DG17" s="16"/>
      <c r="DH17" s="220"/>
      <c r="DI17" s="221"/>
      <c r="DJ17" s="211"/>
      <c r="DK17" s="211"/>
      <c r="DL17" s="211"/>
      <c r="DM17" s="211"/>
      <c r="DN17" s="211"/>
      <c r="DO17" s="211"/>
      <c r="DP17" s="214"/>
      <c r="DR17" s="138"/>
      <c r="EB17" s="138"/>
      <c r="EL17" s="138"/>
      <c r="EV17" s="138"/>
      <c r="FF17" s="138"/>
      <c r="FP17" s="138"/>
      <c r="FZ17" s="138"/>
      <c r="GJ17" s="138"/>
      <c r="GT17" s="138"/>
      <c r="HD17" s="138"/>
      <c r="HN17" s="138"/>
      <c r="HX17" s="138"/>
    </row>
    <row xmlns:x14ac="http://schemas.microsoft.com/office/spreadsheetml/2009/9/ac" r="18" s="2" customFormat="true" x14ac:dyDescent="0.25">
      <c r="A18" s="440" t="str">
        <f ca="true">IF(ISBLANK('Data Summary'!A20),"",'Data Summary'!A20)</f>
        <v/>
      </c>
      <c r="B18" s="126"/>
      <c r="C18" s="22"/>
      <c r="D18" s="7"/>
      <c r="E18" s="7"/>
      <c r="F18" s="7"/>
      <c r="G18" s="7"/>
      <c r="H18" s="7"/>
      <c r="I18" s="26"/>
      <c r="J18" s="11"/>
      <c r="K18" s="16"/>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26"/>
      <c r="BU18" s="22"/>
      <c r="BV18" s="7"/>
      <c r="BW18" s="7"/>
      <c r="BX18" s="7"/>
      <c r="BY18" s="7"/>
      <c r="BZ18" s="7"/>
      <c r="CA18" s="26"/>
      <c r="CB18" s="11"/>
      <c r="CC18" s="16"/>
      <c r="CD18" s="126"/>
      <c r="CE18" s="201"/>
      <c r="CF18" s="199"/>
      <c r="CG18" s="199"/>
      <c r="CH18" s="199"/>
      <c r="CI18" s="199"/>
      <c r="CJ18" s="199"/>
      <c r="CK18" s="26"/>
      <c r="CL18" s="194"/>
      <c r="CM18" s="16"/>
      <c r="CN18" s="126"/>
      <c r="CO18" s="201"/>
      <c r="CP18" s="199"/>
      <c r="CQ18" s="199"/>
      <c r="CR18" s="199"/>
      <c r="CS18" s="199"/>
      <c r="CT18" s="199"/>
      <c r="CU18" s="26"/>
      <c r="CV18" s="194"/>
      <c r="CW18" s="16"/>
      <c r="CX18" s="126" t="s">
        <v>271</v>
      </c>
      <c r="CY18" s="201">
        <v>1</v>
      </c>
      <c r="CZ18" s="199"/>
      <c r="DA18" s="199"/>
      <c r="DB18" s="199">
        <v>0</v>
      </c>
      <c r="DC18" s="199"/>
      <c r="DD18" s="199"/>
      <c r="DE18" s="26"/>
      <c r="DF18" s="194"/>
      <c r="DG18" s="16"/>
      <c r="DH18" s="220"/>
      <c r="DI18" s="221"/>
      <c r="DJ18" s="211"/>
      <c r="DK18" s="211"/>
      <c r="DL18" s="211"/>
      <c r="DM18" s="211"/>
      <c r="DN18" s="211"/>
      <c r="DO18" s="211"/>
      <c r="DP18" s="214"/>
      <c r="DR18" s="138"/>
      <c r="EB18" s="138"/>
      <c r="EL18" s="138"/>
      <c r="EV18" s="138"/>
      <c r="FF18" s="138"/>
      <c r="FP18" s="138"/>
      <c r="FZ18" s="138"/>
      <c r="GJ18" s="138"/>
      <c r="GT18" s="138"/>
      <c r="HD18" s="138"/>
      <c r="HN18" s="138"/>
      <c r="HX18" s="138"/>
    </row>
    <row xmlns:x14ac="http://schemas.microsoft.com/office/spreadsheetml/2009/9/ac" r="19" s="2" customFormat="true" x14ac:dyDescent="0.25">
      <c r="A19" s="440" t="str">
        <f ca="true">IF(ISBLANK('Data Summary'!A21),"",'Data Summary'!A21)</f>
        <v/>
      </c>
      <c r="B19" s="126"/>
      <c r="C19" s="22"/>
      <c r="D19" s="7"/>
      <c r="E19" s="7"/>
      <c r="F19" s="67"/>
      <c r="G19" s="7"/>
      <c r="H19" s="7"/>
      <c r="I19" s="26"/>
      <c r="J19" s="11"/>
      <c r="K19" s="16"/>
      <c r="L19" s="126"/>
      <c r="M19" s="22"/>
      <c r="N19" s="7"/>
      <c r="O19" s="7"/>
      <c r="P19" s="7"/>
      <c r="Q19" s="7"/>
      <c r="R19" s="7"/>
      <c r="S19" s="26"/>
      <c r="T19" s="11"/>
      <c r="U19" s="16"/>
      <c r="V19" s="126"/>
      <c r="W19" s="22"/>
      <c r="X19" s="7"/>
      <c r="Y19" s="7"/>
      <c r="Z19" s="67"/>
      <c r="AA19" s="7"/>
      <c r="AB19" s="7"/>
      <c r="AC19" s="26"/>
      <c r="AD19" s="11"/>
      <c r="AE19" s="16"/>
      <c r="AF19" s="126"/>
      <c r="AG19" s="22"/>
      <c r="AH19" s="7"/>
      <c r="AI19" s="7"/>
      <c r="AJ19" s="67"/>
      <c r="AK19" s="7"/>
      <c r="AL19" s="7"/>
      <c r="AM19" s="26"/>
      <c r="AN19" s="11"/>
      <c r="AO19" s="16"/>
      <c r="AP19" s="126"/>
      <c r="AQ19" s="22"/>
      <c r="AR19" s="7"/>
      <c r="AS19" s="7"/>
      <c r="AT19" s="7"/>
      <c r="AU19" s="7"/>
      <c r="AV19" s="7"/>
      <c r="AW19" s="26"/>
      <c r="AX19" s="11"/>
      <c r="AY19" s="16"/>
      <c r="AZ19" s="126"/>
      <c r="BA19" s="22"/>
      <c r="BB19" s="7"/>
      <c r="BC19" s="7"/>
      <c r="BD19" s="67"/>
      <c r="BE19" s="7"/>
      <c r="BF19" s="7"/>
      <c r="BG19" s="26"/>
      <c r="BH19" s="11"/>
      <c r="BI19" s="16"/>
      <c r="BJ19" s="126"/>
      <c r="BK19" s="22"/>
      <c r="BL19" s="7"/>
      <c r="BM19" s="7"/>
      <c r="BN19" s="67"/>
      <c r="BO19" s="7"/>
      <c r="BP19" s="7"/>
      <c r="BQ19" s="26"/>
      <c r="BR19" s="11"/>
      <c r="BS19" s="16"/>
      <c r="BT19" s="126"/>
      <c r="BU19" s="22"/>
      <c r="BV19" s="7"/>
      <c r="BW19" s="7"/>
      <c r="BX19" s="7"/>
      <c r="BY19" s="7"/>
      <c r="BZ19" s="7"/>
      <c r="CA19" s="26"/>
      <c r="CB19" s="11"/>
      <c r="CC19" s="16"/>
      <c r="CD19" s="126"/>
      <c r="CE19" s="201"/>
      <c r="CF19" s="199"/>
      <c r="CG19" s="199"/>
      <c r="CH19" s="199"/>
      <c r="CI19" s="199"/>
      <c r="CJ19" s="199"/>
      <c r="CK19" s="26"/>
      <c r="CL19" s="194"/>
      <c r="CM19" s="16"/>
      <c r="CN19" s="126"/>
      <c r="CO19" s="201"/>
      <c r="CP19" s="199"/>
      <c r="CQ19" s="199"/>
      <c r="CR19" s="199"/>
      <c r="CS19" s="199"/>
      <c r="CT19" s="199"/>
      <c r="CU19" s="26"/>
      <c r="CV19" s="194"/>
      <c r="CW19" s="16"/>
      <c r="CX19" s="126" t="s">
        <v>272</v>
      </c>
      <c r="CY19" s="201">
        <v>1</v>
      </c>
      <c r="CZ19" s="199"/>
      <c r="DA19" s="199"/>
      <c r="DB19" s="67">
        <v>2.3529399999999998</v>
      </c>
      <c r="DC19" s="199"/>
      <c r="DD19" s="199"/>
      <c r="DE19" s="26"/>
      <c r="DF19" s="194"/>
      <c r="DG19" s="16"/>
      <c r="DH19" s="220"/>
      <c r="DI19" s="221"/>
      <c r="DJ19" s="211"/>
      <c r="DK19" s="211"/>
      <c r="DL19" s="211"/>
      <c r="DM19" s="211"/>
      <c r="DN19" s="211"/>
      <c r="DO19" s="211"/>
      <c r="DP19" s="214"/>
      <c r="DR19" s="138"/>
      <c r="EB19" s="138"/>
      <c r="EL19" s="138"/>
      <c r="EV19" s="138"/>
      <c r="FF19" s="138"/>
      <c r="FP19" s="138"/>
      <c r="FZ19" s="138"/>
      <c r="GJ19" s="138"/>
      <c r="GT19" s="138"/>
      <c r="HD19" s="138"/>
      <c r="HN19" s="138"/>
      <c r="HX19" s="138"/>
    </row>
    <row xmlns:x14ac="http://schemas.microsoft.com/office/spreadsheetml/2009/9/ac" r="20" s="2" customFormat="true" x14ac:dyDescent="0.25">
      <c r="A20" s="440" t="str">
        <f ca="true">IF(ISBLANK('Data Summary'!A22),"",'Data Summary'!A22)</f>
        <v/>
      </c>
      <c r="B20" s="126"/>
      <c r="C20" s="21"/>
      <c r="D20" s="7"/>
      <c r="E20" s="67"/>
      <c r="F20" s="67"/>
      <c r="G20" s="7"/>
      <c r="H20" s="7"/>
      <c r="I20" s="26"/>
      <c r="J20" s="11"/>
      <c r="K20" s="16"/>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26"/>
      <c r="BU20" s="21"/>
      <c r="BV20" s="7"/>
      <c r="BW20" s="67"/>
      <c r="BX20" s="67"/>
      <c r="BY20" s="7"/>
      <c r="BZ20" s="7"/>
      <c r="CA20" s="26"/>
      <c r="CB20" s="11"/>
      <c r="CC20" s="16"/>
      <c r="CD20" s="126"/>
      <c r="CE20" s="21"/>
      <c r="CF20" s="199"/>
      <c r="CG20" s="67"/>
      <c r="CH20" s="67"/>
      <c r="CI20" s="199"/>
      <c r="CJ20" s="199"/>
      <c r="CK20" s="26"/>
      <c r="CL20" s="194"/>
      <c r="CM20" s="16"/>
      <c r="CN20" s="126"/>
      <c r="CO20" s="21"/>
      <c r="CP20" s="199"/>
      <c r="CQ20" s="67"/>
      <c r="CR20" s="67"/>
      <c r="CS20" s="199"/>
      <c r="CT20" s="199"/>
      <c r="CU20" s="26"/>
      <c r="CV20" s="194"/>
      <c r="CW20" s="16"/>
      <c r="CX20" s="126" t="s">
        <v>273</v>
      </c>
      <c r="CY20" s="21">
        <v>1</v>
      </c>
      <c r="CZ20" s="199"/>
      <c r="DA20" s="67"/>
      <c r="DB20" s="67">
        <v>23.529409999999999</v>
      </c>
      <c r="DC20" s="199"/>
      <c r="DD20" s="199"/>
      <c r="DE20" s="26"/>
      <c r="DF20" s="194"/>
      <c r="DG20" s="16"/>
      <c r="DH20" s="220"/>
      <c r="DI20" s="221"/>
      <c r="DJ20" s="211"/>
      <c r="DK20" s="211"/>
      <c r="DL20" s="211"/>
      <c r="DM20" s="211"/>
      <c r="DN20" s="211"/>
      <c r="DO20" s="211"/>
      <c r="DP20" s="214"/>
      <c r="DR20" s="138"/>
      <c r="EB20" s="138"/>
      <c r="EL20" s="138"/>
      <c r="EV20" s="138"/>
      <c r="FF20" s="138"/>
      <c r="FP20" s="138"/>
      <c r="FZ20" s="138"/>
      <c r="GJ20" s="138"/>
      <c r="GT20" s="138"/>
      <c r="HD20" s="138"/>
      <c r="HN20" s="138"/>
      <c r="HX20" s="138"/>
    </row>
    <row xmlns:x14ac="http://schemas.microsoft.com/office/spreadsheetml/2009/9/ac" r="21" s="2" customFormat="true" x14ac:dyDescent="0.25">
      <c r="A21" s="440" t="str">
        <f ca="true">IF(ISBLANK('Data Summary'!A23),"",'Data Summary'!A23)</f>
        <v/>
      </c>
      <c r="B21" s="126"/>
      <c r="C21" s="21"/>
      <c r="D21" s="67"/>
      <c r="E21" s="67"/>
      <c r="F21" s="67"/>
      <c r="G21" s="67"/>
      <c r="H21" s="67"/>
      <c r="I21" s="68"/>
      <c r="J21" s="11"/>
      <c r="K21" s="16"/>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26"/>
      <c r="BU21" s="21"/>
      <c r="BV21" s="67"/>
      <c r="BW21" s="67"/>
      <c r="BX21" s="67"/>
      <c r="BY21" s="67"/>
      <c r="BZ21" s="67"/>
      <c r="CA21" s="68"/>
      <c r="CB21" s="11"/>
      <c r="CC21" s="16"/>
      <c r="CD21" s="126"/>
      <c r="CE21" s="21"/>
      <c r="CF21" s="67"/>
      <c r="CG21" s="67"/>
      <c r="CH21" s="67"/>
      <c r="CI21" s="67"/>
      <c r="CJ21" s="67"/>
      <c r="CK21" s="68"/>
      <c r="CL21" s="194"/>
      <c r="CM21" s="16"/>
      <c r="CN21" s="126"/>
      <c r="CO21" s="21"/>
      <c r="CP21" s="67"/>
      <c r="CQ21" s="67"/>
      <c r="CR21" s="67"/>
      <c r="CS21" s="67"/>
      <c r="CT21" s="67"/>
      <c r="CU21" s="68"/>
      <c r="CV21" s="194"/>
      <c r="CW21" s="16"/>
      <c r="CX21" s="126" t="s">
        <v>274</v>
      </c>
      <c r="CY21" s="21">
        <v>0</v>
      </c>
      <c r="CZ21" s="67"/>
      <c r="DA21" s="67"/>
      <c r="DB21" s="67">
        <v>0</v>
      </c>
      <c r="DC21" s="67"/>
      <c r="DD21" s="67"/>
      <c r="DE21" s="68"/>
      <c r="DF21" s="194"/>
      <c r="DG21" s="16"/>
      <c r="DH21" s="220"/>
      <c r="DI21" s="221"/>
      <c r="DJ21" s="211"/>
      <c r="DK21" s="211"/>
      <c r="DL21" s="211"/>
      <c r="DM21" s="211"/>
      <c r="DN21" s="211"/>
      <c r="DO21" s="211"/>
      <c r="DP21" s="214"/>
      <c r="DR21" s="138"/>
      <c r="EB21" s="138"/>
      <c r="EL21" s="138"/>
      <c r="EV21" s="138"/>
      <c r="FF21" s="138"/>
      <c r="FP21" s="138"/>
      <c r="FZ21" s="138"/>
      <c r="GJ21" s="138"/>
      <c r="GT21" s="138"/>
      <c r="HD21" s="138"/>
      <c r="HN21" s="138"/>
      <c r="HX21" s="138"/>
    </row>
    <row xmlns:x14ac="http://schemas.microsoft.com/office/spreadsheetml/2009/9/ac" r="22" s="2" customFormat="true" x14ac:dyDescent="0.25">
      <c r="A22" s="440" t="str">
        <f ca="true">IF(ISBLANK('Data Summary'!A24),"",'Data Summary'!A24)</f>
        <v/>
      </c>
      <c r="B22" s="126"/>
      <c r="C22" s="21"/>
      <c r="D22" s="67"/>
      <c r="E22" s="67"/>
      <c r="F22" s="67"/>
      <c r="G22" s="67"/>
      <c r="H22" s="67"/>
      <c r="I22" s="68"/>
      <c r="J22" s="11"/>
      <c r="K22" s="16"/>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26"/>
      <c r="BU22" s="21"/>
      <c r="BV22" s="67"/>
      <c r="BW22" s="67"/>
      <c r="BX22" s="67"/>
      <c r="BY22" s="67"/>
      <c r="BZ22" s="67"/>
      <c r="CA22" s="68"/>
      <c r="CB22" s="11"/>
      <c r="CC22" s="16"/>
      <c r="CD22" s="126"/>
      <c r="CE22" s="21"/>
      <c r="CF22" s="67"/>
      <c r="CG22" s="67"/>
      <c r="CH22" s="67"/>
      <c r="CI22" s="67"/>
      <c r="CJ22" s="67"/>
      <c r="CK22" s="68"/>
      <c r="CL22" s="194"/>
      <c r="CM22" s="16"/>
      <c r="CN22" s="126"/>
      <c r="CO22" s="21"/>
      <c r="CP22" s="67"/>
      <c r="CQ22" s="67"/>
      <c r="CR22" s="67"/>
      <c r="CS22" s="67"/>
      <c r="CT22" s="67"/>
      <c r="CU22" s="68"/>
      <c r="CV22" s="194"/>
      <c r="CW22" s="16"/>
      <c r="CX22" s="126" t="s">
        <v>275</v>
      </c>
      <c r="CY22" s="21">
        <v>1</v>
      </c>
      <c r="CZ22" s="67"/>
      <c r="DA22" s="67"/>
      <c r="DB22" s="67">
        <v>5.8823499999999997</v>
      </c>
      <c r="DC22" s="67"/>
      <c r="DD22" s="67"/>
      <c r="DE22" s="68"/>
      <c r="DF22" s="194"/>
      <c r="DG22" s="16"/>
      <c r="DH22" s="220"/>
      <c r="DI22" s="221"/>
      <c r="DJ22" s="211"/>
      <c r="DK22" s="211"/>
      <c r="DL22" s="211"/>
      <c r="DM22" s="211"/>
      <c r="DN22" s="211"/>
      <c r="DO22" s="211"/>
      <c r="DP22" s="214"/>
      <c r="DR22" s="138"/>
      <c r="EB22" s="138"/>
      <c r="EL22" s="138"/>
      <c r="EV22" s="138"/>
      <c r="FF22" s="138"/>
      <c r="FP22" s="138"/>
      <c r="FZ22" s="138"/>
      <c r="GJ22" s="138"/>
      <c r="GT22" s="138"/>
      <c r="HD22" s="138"/>
      <c r="HN22" s="138"/>
      <c r="HX22" s="138"/>
    </row>
    <row xmlns:x14ac="http://schemas.microsoft.com/office/spreadsheetml/2009/9/ac" r="23" s="2" customFormat="true" x14ac:dyDescent="0.25">
      <c r="A23" s="440" t="str">
        <f ca="true">IF(ISBLANK('Data Summary'!A25),"",'Data Summary'!A25)</f>
        <v/>
      </c>
      <c r="B23" s="126"/>
      <c r="C23" s="21"/>
      <c r="D23" s="67"/>
      <c r="E23" s="67"/>
      <c r="F23" s="67"/>
      <c r="G23" s="67"/>
      <c r="H23" s="67"/>
      <c r="I23" s="68"/>
      <c r="J23" s="11"/>
      <c r="K23" s="16"/>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26"/>
      <c r="BU23" s="21"/>
      <c r="BV23" s="67"/>
      <c r="BW23" s="67"/>
      <c r="BX23" s="67"/>
      <c r="BY23" s="67"/>
      <c r="BZ23" s="67"/>
      <c r="CA23" s="68"/>
      <c r="CB23" s="11"/>
      <c r="CC23" s="16"/>
      <c r="CD23" s="126"/>
      <c r="CE23" s="21"/>
      <c r="CF23" s="67"/>
      <c r="CG23" s="67"/>
      <c r="CH23" s="67"/>
      <c r="CI23" s="67"/>
      <c r="CJ23" s="67"/>
      <c r="CK23" s="68"/>
      <c r="CL23" s="194"/>
      <c r="CM23" s="16"/>
      <c r="CN23" s="126"/>
      <c r="CO23" s="21"/>
      <c r="CP23" s="67"/>
      <c r="CQ23" s="67"/>
      <c r="CR23" s="67"/>
      <c r="CS23" s="67"/>
      <c r="CT23" s="67"/>
      <c r="CU23" s="68"/>
      <c r="CV23" s="194"/>
      <c r="CW23" s="16"/>
      <c r="CX23" s="126" t="s">
        <v>276</v>
      </c>
      <c r="CY23" s="21">
        <v>0</v>
      </c>
      <c r="CZ23" s="67"/>
      <c r="DA23" s="67"/>
      <c r="DB23" s="67">
        <v>0</v>
      </c>
      <c r="DC23" s="67"/>
      <c r="DD23" s="67"/>
      <c r="DE23" s="68"/>
      <c r="DF23" s="194"/>
      <c r="DG23" s="16"/>
      <c r="DH23" s="220"/>
      <c r="DI23" s="221"/>
      <c r="DJ23" s="211"/>
      <c r="DK23" s="211"/>
      <c r="DL23" s="211"/>
      <c r="DM23" s="211"/>
      <c r="DN23" s="211"/>
      <c r="DO23" s="211"/>
      <c r="DP23" s="214"/>
      <c r="DR23" s="138"/>
      <c r="EB23" s="138"/>
      <c r="EL23" s="138"/>
      <c r="EV23" s="138"/>
      <c r="FF23" s="138"/>
      <c r="FP23" s="138"/>
      <c r="FZ23" s="138"/>
      <c r="GJ23" s="138"/>
      <c r="GT23" s="138"/>
      <c r="HD23" s="138"/>
      <c r="HN23" s="138"/>
      <c r="HX23" s="138"/>
    </row>
    <row xmlns:x14ac="http://schemas.microsoft.com/office/spreadsheetml/2009/9/ac" r="24" s="2" customFormat="true" x14ac:dyDescent="0.25">
      <c r="A24" s="440" t="str">
        <f ca="true">IF(ISBLANK('Data Summary'!A26),"",'Data Summary'!A26)</f>
        <v/>
      </c>
      <c r="B24" s="126"/>
      <c r="C24" s="21"/>
      <c r="D24" s="67"/>
      <c r="E24" s="67"/>
      <c r="F24" s="67"/>
      <c r="G24" s="67"/>
      <c r="H24" s="67"/>
      <c r="I24" s="68"/>
      <c r="J24" s="11"/>
      <c r="K24" s="16"/>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26"/>
      <c r="BU24" s="21"/>
      <c r="BV24" s="67"/>
      <c r="BW24" s="67"/>
      <c r="BX24" s="67"/>
      <c r="BY24" s="67"/>
      <c r="BZ24" s="67"/>
      <c r="CA24" s="68"/>
      <c r="CB24" s="11"/>
      <c r="CC24" s="16"/>
      <c r="CD24" s="126"/>
      <c r="CE24" s="21"/>
      <c r="CF24" s="67"/>
      <c r="CG24" s="67"/>
      <c r="CH24" s="67"/>
      <c r="CI24" s="67"/>
      <c r="CJ24" s="67"/>
      <c r="CK24" s="68"/>
      <c r="CL24" s="194"/>
      <c r="CM24" s="16"/>
      <c r="CN24" s="126"/>
      <c r="CO24" s="21"/>
      <c r="CP24" s="67"/>
      <c r="CQ24" s="67"/>
      <c r="CR24" s="67"/>
      <c r="CS24" s="67"/>
      <c r="CT24" s="67"/>
      <c r="CU24" s="68"/>
      <c r="CV24" s="194"/>
      <c r="CW24" s="16"/>
      <c r="CX24" s="126" t="s">
        <v>277</v>
      </c>
      <c r="CY24" s="21">
        <v>0.5</v>
      </c>
      <c r="CZ24" s="67"/>
      <c r="DA24" s="67"/>
      <c r="DB24" s="67">
        <v>0</v>
      </c>
      <c r="DC24" s="67"/>
      <c r="DD24" s="67"/>
      <c r="DE24" s="68"/>
      <c r="DF24" s="194"/>
      <c r="DG24" s="16"/>
      <c r="DH24" s="220"/>
      <c r="DI24" s="221"/>
      <c r="DJ24" s="211"/>
      <c r="DK24" s="211"/>
      <c r="DL24" s="211"/>
      <c r="DM24" s="211"/>
      <c r="DN24" s="211"/>
      <c r="DO24" s="211"/>
      <c r="DP24" s="214"/>
      <c r="DR24" s="138"/>
      <c r="EB24" s="138"/>
      <c r="EL24" s="138"/>
      <c r="EV24" s="138"/>
      <c r="FF24" s="138"/>
      <c r="FP24" s="138"/>
      <c r="FZ24" s="138"/>
      <c r="GJ24" s="138"/>
      <c r="GT24" s="138"/>
      <c r="HD24" s="138"/>
      <c r="HN24" s="138"/>
      <c r="HX24" s="138"/>
    </row>
    <row xmlns:x14ac="http://schemas.microsoft.com/office/spreadsheetml/2009/9/ac" r="25" s="2" customFormat="true" x14ac:dyDescent="0.25">
      <c r="A25" s="440" t="str">
        <f ca="true">IF(ISBLANK('Data Summary'!A27),"",'Data Summary'!A27)</f>
        <v/>
      </c>
      <c r="B25" s="126"/>
      <c r="C25" s="21"/>
      <c r="D25" s="67"/>
      <c r="E25" s="67"/>
      <c r="F25" s="67"/>
      <c r="G25" s="67"/>
      <c r="H25" s="67"/>
      <c r="I25" s="68"/>
      <c r="J25" s="11"/>
      <c r="K25" s="16"/>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26"/>
      <c r="BU25" s="21"/>
      <c r="BV25" s="67"/>
      <c r="BW25" s="67"/>
      <c r="BX25" s="67"/>
      <c r="BY25" s="67"/>
      <c r="BZ25" s="67"/>
      <c r="CA25" s="68"/>
      <c r="CB25" s="11"/>
      <c r="CC25" s="16"/>
      <c r="CD25" s="126"/>
      <c r="CE25" s="21"/>
      <c r="CF25" s="67"/>
      <c r="CG25" s="67"/>
      <c r="CH25" s="67"/>
      <c r="CI25" s="67"/>
      <c r="CJ25" s="67"/>
      <c r="CK25" s="68"/>
      <c r="CL25" s="194"/>
      <c r="CM25" s="16"/>
      <c r="CN25" s="126"/>
      <c r="CO25" s="21"/>
      <c r="CP25" s="67"/>
      <c r="CQ25" s="67"/>
      <c r="CR25" s="67"/>
      <c r="CS25" s="67"/>
      <c r="CT25" s="67"/>
      <c r="CU25" s="68"/>
      <c r="CV25" s="194"/>
      <c r="CW25" s="16"/>
      <c r="CX25" s="126" t="s">
        <v>196</v>
      </c>
      <c r="CY25" s="21">
        <v>0</v>
      </c>
      <c r="CZ25" s="67"/>
      <c r="DA25" s="67"/>
      <c r="DB25" s="67">
        <v>4.7058799999999996</v>
      </c>
      <c r="DC25" s="67"/>
      <c r="DD25" s="67"/>
      <c r="DE25" s="68"/>
      <c r="DF25" s="194"/>
      <c r="DG25" s="16"/>
      <c r="DH25" s="220"/>
      <c r="DI25" s="221"/>
      <c r="DJ25" s="211"/>
      <c r="DK25" s="211"/>
      <c r="DL25" s="211"/>
      <c r="DM25" s="211"/>
      <c r="DN25" s="211"/>
      <c r="DO25" s="211"/>
      <c r="DP25" s="214"/>
      <c r="DR25" s="138"/>
      <c r="EB25" s="138"/>
      <c r="EL25" s="138"/>
      <c r="EV25" s="138"/>
      <c r="FF25" s="138"/>
      <c r="FP25" s="138"/>
      <c r="FZ25" s="138"/>
      <c r="GJ25" s="138"/>
      <c r="GT25" s="138"/>
      <c r="HD25" s="138"/>
      <c r="HN25" s="138"/>
      <c r="HX25" s="138"/>
    </row>
    <row xmlns:x14ac="http://schemas.microsoft.com/office/spreadsheetml/2009/9/ac" r="26" s="2" customFormat="true" x14ac:dyDescent="0.25">
      <c r="A26" s="440" t="str">
        <f ca="true">IF(ISBLANK('Data Summary'!A28),"",'Data Summary'!A28)</f>
        <v/>
      </c>
      <c r="B26" s="126"/>
      <c r="C26" s="21"/>
      <c r="D26" s="6"/>
      <c r="E26" s="6"/>
      <c r="F26" s="6"/>
      <c r="G26" s="6"/>
      <c r="H26" s="6"/>
      <c r="I26" s="27"/>
      <c r="J26" s="11"/>
      <c r="K26" s="16"/>
      <c r="L26" s="126"/>
      <c r="M26" s="23"/>
      <c r="N26" s="6"/>
      <c r="O26" s="6"/>
      <c r="P26" s="6"/>
      <c r="Q26" s="6"/>
      <c r="R26" s="6"/>
      <c r="S26" s="27"/>
      <c r="T26" s="11"/>
      <c r="U26" s="16"/>
      <c r="V26" s="126"/>
      <c r="W26" s="23"/>
      <c r="X26" s="6"/>
      <c r="Y26" s="6"/>
      <c r="Z26" s="6"/>
      <c r="AA26" s="6"/>
      <c r="AB26" s="6"/>
      <c r="AC26" s="27"/>
      <c r="AD26" s="11"/>
      <c r="AE26" s="16"/>
      <c r="AF26" s="126"/>
      <c r="AG26" s="21"/>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1"/>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94"/>
      <c r="CM26" s="16"/>
      <c r="CN26" s="126"/>
      <c r="CO26" s="23"/>
      <c r="CP26" s="6"/>
      <c r="CQ26" s="6"/>
      <c r="CR26" s="6"/>
      <c r="CS26" s="6"/>
      <c r="CT26" s="6"/>
      <c r="CU26" s="27"/>
      <c r="CV26" s="194"/>
      <c r="CW26" s="16"/>
      <c r="CX26" s="126"/>
      <c r="CY26" s="23"/>
      <c r="CZ26" s="6"/>
      <c r="DA26" s="6"/>
      <c r="DB26" s="6"/>
      <c r="DC26" s="6"/>
      <c r="DD26" s="6"/>
      <c r="DE26" s="27"/>
      <c r="DF26" s="194"/>
      <c r="DG26" s="16"/>
      <c r="DH26" s="220"/>
      <c r="DI26" s="222"/>
      <c r="DJ26" s="217"/>
      <c r="DK26" s="217"/>
      <c r="DL26" s="217"/>
      <c r="DM26" s="217"/>
      <c r="DN26" s="217"/>
      <c r="DO26" s="217"/>
      <c r="DP26" s="214"/>
      <c r="DR26" s="138"/>
      <c r="EB26" s="138"/>
      <c r="EL26" s="138"/>
      <c r="EV26" s="138"/>
      <c r="FF26" s="138"/>
      <c r="FP26" s="138"/>
      <c r="FZ26" s="138"/>
      <c r="GJ26" s="138"/>
      <c r="GT26" s="138"/>
      <c r="HD26" s="138"/>
      <c r="HN26" s="138"/>
      <c r="HX26" s="138"/>
    </row>
    <row xmlns:x14ac="http://schemas.microsoft.com/office/spreadsheetml/2009/9/ac" r="27" s="2" customFormat="true" ht="93" customHeight="true" x14ac:dyDescent="0.25">
      <c r="A27" s="440" t="str">
        <f ca="true">IF(ISBLANK('Data Summary'!A29),"",'Data Summary'!A29)</f>
        <v/>
      </c>
      <c r="B27" s="127" t="s">
        <v>12</v>
      </c>
      <c r="C27" s="621" t="s">
        <v>201</v>
      </c>
      <c r="D27" s="621"/>
      <c r="E27" s="621"/>
      <c r="F27" s="621"/>
      <c r="G27" s="621"/>
      <c r="H27" s="621"/>
      <c r="I27" s="622"/>
      <c r="J27" s="11"/>
      <c r="K27" s="16"/>
      <c r="L27" s="127" t="s">
        <v>12</v>
      </c>
      <c r="M27" s="621" t="s">
        <v>181</v>
      </c>
      <c r="N27" s="621"/>
      <c r="O27" s="621"/>
      <c r="P27" s="621"/>
      <c r="Q27" s="621"/>
      <c r="R27" s="621"/>
      <c r="S27" s="622"/>
      <c r="T27" s="11"/>
      <c r="U27" s="16"/>
      <c r="V27" s="127" t="s">
        <v>12</v>
      </c>
      <c r="W27" s="621" t="s">
        <v>181</v>
      </c>
      <c r="X27" s="621"/>
      <c r="Y27" s="621"/>
      <c r="Z27" s="621"/>
      <c r="AA27" s="621"/>
      <c r="AB27" s="621"/>
      <c r="AC27" s="622"/>
      <c r="AD27" s="11"/>
      <c r="AE27" s="16"/>
      <c r="AF27" s="127" t="s">
        <v>12</v>
      </c>
      <c r="AG27" s="621" t="s">
        <v>181</v>
      </c>
      <c r="AH27" s="621"/>
      <c r="AI27" s="621"/>
      <c r="AJ27" s="621"/>
      <c r="AK27" s="621"/>
      <c r="AL27" s="621"/>
      <c r="AM27" s="622"/>
      <c r="AN27" s="11"/>
      <c r="AO27" s="16"/>
      <c r="AP27" s="127" t="s">
        <v>12</v>
      </c>
      <c r="AQ27" s="621" t="s">
        <v>181</v>
      </c>
      <c r="AR27" s="621"/>
      <c r="AS27" s="621"/>
      <c r="AT27" s="621"/>
      <c r="AU27" s="621"/>
      <c r="AV27" s="621"/>
      <c r="AW27" s="622"/>
      <c r="AX27" s="11"/>
      <c r="AY27" s="16"/>
      <c r="AZ27" s="127" t="s">
        <v>12</v>
      </c>
      <c r="BA27" s="623" t="s">
        <v>181</v>
      </c>
      <c r="BB27" s="624"/>
      <c r="BC27" s="624"/>
      <c r="BD27" s="624"/>
      <c r="BE27" s="624"/>
      <c r="BF27" s="624"/>
      <c r="BG27" s="625"/>
      <c r="BH27" s="11"/>
      <c r="BI27" s="16"/>
      <c r="BJ27" s="127" t="s">
        <v>12</v>
      </c>
      <c r="BK27" s="621" t="s">
        <v>283</v>
      </c>
      <c r="BL27" s="621"/>
      <c r="BM27" s="621"/>
      <c r="BN27" s="621"/>
      <c r="BO27" s="621"/>
      <c r="BP27" s="621"/>
      <c r="BQ27" s="622"/>
      <c r="BR27" s="11"/>
      <c r="BS27" s="16"/>
      <c r="BT27" s="127" t="s">
        <v>12</v>
      </c>
      <c r="BU27" s="621" t="s">
        <v>283</v>
      </c>
      <c r="BV27" s="621"/>
      <c r="BW27" s="621"/>
      <c r="BX27" s="621"/>
      <c r="BY27" s="621"/>
      <c r="BZ27" s="621"/>
      <c r="CA27" s="622"/>
      <c r="CB27" s="11"/>
      <c r="CC27" s="16"/>
      <c r="CD27" s="127" t="s">
        <v>12</v>
      </c>
      <c r="CE27" s="626" t="s">
        <v>256</v>
      </c>
      <c r="CF27" s="626"/>
      <c r="CG27" s="626"/>
      <c r="CH27" s="626"/>
      <c r="CI27" s="626"/>
      <c r="CJ27" s="626"/>
      <c r="CK27" s="622"/>
      <c r="CL27" s="194"/>
      <c r="CM27" s="16"/>
      <c r="CN27" s="127" t="s">
        <v>12</v>
      </c>
      <c r="CO27" s="626" t="s">
        <v>248</v>
      </c>
      <c r="CP27" s="626"/>
      <c r="CQ27" s="626"/>
      <c r="CR27" s="626"/>
      <c r="CS27" s="626"/>
      <c r="CT27" s="626"/>
      <c r="CU27" s="622"/>
      <c r="CV27" s="194"/>
      <c r="CW27" s="16"/>
      <c r="CX27" s="127" t="s">
        <v>12</v>
      </c>
      <c r="CY27" s="626" t="s">
        <v>285</v>
      </c>
      <c r="CZ27" s="626"/>
      <c r="DA27" s="626"/>
      <c r="DB27" s="626"/>
      <c r="DC27" s="626"/>
      <c r="DD27" s="626"/>
      <c r="DE27" s="622"/>
      <c r="DF27" s="194"/>
      <c r="DG27" s="16"/>
      <c r="DH27" s="216"/>
      <c r="DI27" s="627"/>
      <c r="DJ27" s="627"/>
      <c r="DK27" s="627"/>
      <c r="DL27" s="627"/>
      <c r="DM27" s="627"/>
      <c r="DN27" s="627"/>
      <c r="DO27" s="627"/>
      <c r="DP27" s="214"/>
      <c r="DR27" s="138"/>
      <c r="EB27" s="138"/>
      <c r="EL27" s="138"/>
      <c r="EV27" s="138"/>
      <c r="FF27" s="138"/>
      <c r="FP27" s="138"/>
      <c r="FZ27" s="138"/>
      <c r="GJ27" s="138"/>
      <c r="GT27" s="138"/>
      <c r="HD27" s="138"/>
      <c r="HN27" s="138"/>
      <c r="HX27" s="138"/>
    </row>
    <row xmlns:x14ac="http://schemas.microsoft.com/office/spreadsheetml/2009/9/ac" r="28" s="2" customFormat="true" ht="15.75" customHeight="true" x14ac:dyDescent="0.25">
      <c r="A28" s="440" t="str">
        <f ca="true">IF(ISBLANK('Data Summary'!A30),"",'Data Summary'!A30)</f>
        <v/>
      </c>
      <c r="B28" s="127"/>
      <c r="C28" s="64" t="s">
        <v>120</v>
      </c>
      <c r="D28" s="53"/>
      <c r="E28" s="53"/>
      <c r="F28" s="53"/>
      <c r="G28" s="53"/>
      <c r="H28" s="53"/>
      <c r="I28" s="111"/>
      <c r="J28" s="11"/>
      <c r="K28" s="16"/>
      <c r="L28" s="127"/>
      <c r="M28" s="64" t="s">
        <v>120</v>
      </c>
      <c r="N28" s="53"/>
      <c r="O28" s="53"/>
      <c r="P28" s="53"/>
      <c r="Q28" s="53"/>
      <c r="R28" s="53"/>
      <c r="S28" s="111"/>
      <c r="T28" s="11"/>
      <c r="U28" s="16"/>
      <c r="V28" s="127"/>
      <c r="W28" s="64" t="s">
        <v>120</v>
      </c>
      <c r="X28" s="53"/>
      <c r="Y28" s="53"/>
      <c r="Z28" s="53"/>
      <c r="AA28" s="53"/>
      <c r="AB28" s="53"/>
      <c r="AC28" s="111"/>
      <c r="AD28" s="11"/>
      <c r="AE28" s="16"/>
      <c r="AF28" s="127"/>
      <c r="AG28" s="64" t="s">
        <v>120</v>
      </c>
      <c r="AH28" s="53"/>
      <c r="AI28" s="53"/>
      <c r="AJ28" s="53"/>
      <c r="AK28" s="53"/>
      <c r="AL28" s="53"/>
      <c r="AM28" s="111"/>
      <c r="AN28" s="11"/>
      <c r="AO28" s="16"/>
      <c r="AP28" s="127"/>
      <c r="AQ28" s="64" t="s">
        <v>120</v>
      </c>
      <c r="AR28" s="53"/>
      <c r="AS28" s="53"/>
      <c r="AT28" s="53"/>
      <c r="AU28" s="53"/>
      <c r="AV28" s="53"/>
      <c r="AW28" s="111"/>
      <c r="AX28" s="11"/>
      <c r="AY28" s="16"/>
      <c r="AZ28" s="127"/>
      <c r="BA28" s="64" t="s">
        <v>120</v>
      </c>
      <c r="BB28" s="53"/>
      <c r="BC28" s="53"/>
      <c r="BD28" s="53"/>
      <c r="BE28" s="53"/>
      <c r="BF28" s="53"/>
      <c r="BG28" s="111"/>
      <c r="BH28" s="11"/>
      <c r="BI28" s="16"/>
      <c r="BJ28" s="127"/>
      <c r="BK28" s="64" t="s">
        <v>120</v>
      </c>
      <c r="BL28" s="53" t="s">
        <v>167</v>
      </c>
      <c r="BM28" s="53"/>
      <c r="BN28" s="53"/>
      <c r="BO28" s="53"/>
      <c r="BP28" s="53" t="s">
        <v>167</v>
      </c>
      <c r="BQ28" s="111" t="s">
        <v>167</v>
      </c>
      <c r="BR28" s="11"/>
      <c r="BS28" s="16"/>
      <c r="BT28" s="127"/>
      <c r="BU28" s="64" t="s">
        <v>120</v>
      </c>
      <c r="BV28" s="53" t="s">
        <v>167</v>
      </c>
      <c r="BW28" s="53"/>
      <c r="BX28" s="53"/>
      <c r="BY28" s="53"/>
      <c r="BZ28" s="53" t="s">
        <v>167</v>
      </c>
      <c r="CA28" s="111" t="s">
        <v>167</v>
      </c>
      <c r="CB28" s="11"/>
      <c r="CC28" s="16"/>
      <c r="CD28" s="127"/>
      <c r="CE28" s="64" t="s">
        <v>120</v>
      </c>
      <c r="CF28" s="207"/>
      <c r="CG28" s="207"/>
      <c r="CH28" s="207"/>
      <c r="CI28" s="207"/>
      <c r="CJ28" s="207"/>
      <c r="CK28" s="111"/>
      <c r="CL28" s="194"/>
      <c r="CM28" s="16"/>
      <c r="CN28" s="127"/>
      <c r="CO28" s="64" t="s">
        <v>120</v>
      </c>
      <c r="CP28" s="207" t="s">
        <v>167</v>
      </c>
      <c r="CQ28" s="207" t="s">
        <v>167</v>
      </c>
      <c r="CR28" s="207" t="s">
        <v>167</v>
      </c>
      <c r="CS28" s="207"/>
      <c r="CT28" s="207" t="s">
        <v>167</v>
      </c>
      <c r="CU28" s="111"/>
      <c r="CV28" s="194"/>
      <c r="CW28" s="16"/>
      <c r="CX28" s="127"/>
      <c r="CY28" s="64" t="s">
        <v>120</v>
      </c>
      <c r="CZ28" s="52"/>
      <c r="DA28" s="52"/>
      <c r="DB28" s="52" t="s">
        <v>167</v>
      </c>
      <c r="DC28" s="52"/>
      <c r="DD28" s="52"/>
      <c r="DE28" s="100"/>
      <c r="DF28" s="194"/>
      <c r="DG28" s="16"/>
      <c r="DH28" s="216"/>
      <c r="DI28" s="212"/>
      <c r="DJ28" s="223"/>
      <c r="DK28" s="223"/>
      <c r="DL28" s="223"/>
      <c r="DM28" s="223"/>
      <c r="DN28" s="223"/>
      <c r="DO28" s="223"/>
      <c r="DP28" s="214"/>
      <c r="DR28" s="138"/>
      <c r="EB28" s="138"/>
      <c r="EL28" s="138"/>
      <c r="EV28" s="138"/>
      <c r="FF28" s="138"/>
      <c r="FP28" s="138"/>
      <c r="FZ28" s="138"/>
      <c r="GJ28" s="138"/>
      <c r="GT28" s="138"/>
      <c r="HD28" s="138"/>
      <c r="HN28" s="138"/>
      <c r="HX28" s="138"/>
    </row>
    <row xmlns:x14ac="http://schemas.microsoft.com/office/spreadsheetml/2009/9/ac" r="29" s="2" customFormat="true" ht="15" customHeight="true" x14ac:dyDescent="0.25">
      <c r="A29" s="440" t="str">
        <f ca="true">IF(ISBLANK('Data Summary'!A31),"",'Data Summary'!A31)</f>
        <v/>
      </c>
      <c r="B29" s="127"/>
      <c r="C29" s="64" t="s">
        <v>102</v>
      </c>
      <c r="D29" s="52"/>
      <c r="E29" s="52"/>
      <c r="F29" s="52"/>
      <c r="G29" s="52"/>
      <c r="H29" s="52"/>
      <c r="I29" s="100"/>
      <c r="J29" s="11"/>
      <c r="K29" s="16"/>
      <c r="L29" s="127"/>
      <c r="M29" s="64" t="s">
        <v>102</v>
      </c>
      <c r="N29" s="52"/>
      <c r="O29" s="52"/>
      <c r="P29" s="52"/>
      <c r="Q29" s="52"/>
      <c r="R29" s="52"/>
      <c r="S29" s="100"/>
      <c r="T29" s="11"/>
      <c r="U29" s="16"/>
      <c r="V29" s="127"/>
      <c r="W29" s="64" t="s">
        <v>102</v>
      </c>
      <c r="X29" s="52"/>
      <c r="Y29" s="52"/>
      <c r="Z29" s="52"/>
      <c r="AA29" s="52"/>
      <c r="AB29" s="52"/>
      <c r="AC29" s="100"/>
      <c r="AD29" s="11"/>
      <c r="AE29" s="16"/>
      <c r="AF29" s="127"/>
      <c r="AG29" s="64" t="s">
        <v>102</v>
      </c>
      <c r="AH29" s="52"/>
      <c r="AI29" s="52"/>
      <c r="AJ29" s="52"/>
      <c r="AK29" s="52"/>
      <c r="AL29" s="52"/>
      <c r="AM29" s="100"/>
      <c r="AN29" s="11"/>
      <c r="AO29" s="16"/>
      <c r="AP29" s="127"/>
      <c r="AQ29" s="64" t="s">
        <v>102</v>
      </c>
      <c r="AR29" s="52"/>
      <c r="AS29" s="52"/>
      <c r="AT29" s="52"/>
      <c r="AU29" s="52"/>
      <c r="AV29" s="52"/>
      <c r="AW29" s="100"/>
      <c r="AX29" s="11"/>
      <c r="AY29" s="16"/>
      <c r="AZ29" s="127"/>
      <c r="BA29" s="64" t="s">
        <v>102</v>
      </c>
      <c r="BB29" s="52"/>
      <c r="BC29" s="52"/>
      <c r="BD29" s="52"/>
      <c r="BE29" s="52"/>
      <c r="BF29" s="52"/>
      <c r="BG29" s="100"/>
      <c r="BH29" s="11"/>
      <c r="BI29" s="16"/>
      <c r="BJ29" s="127"/>
      <c r="BK29" s="64" t="s">
        <v>102</v>
      </c>
      <c r="BL29" s="52"/>
      <c r="BM29" s="52"/>
      <c r="BN29" s="52"/>
      <c r="BO29" s="52"/>
      <c r="BP29" s="52"/>
      <c r="BQ29" s="100"/>
      <c r="BR29" s="11"/>
      <c r="BS29" s="16"/>
      <c r="BT29" s="127"/>
      <c r="BU29" s="64" t="s">
        <v>102</v>
      </c>
      <c r="BV29" s="52"/>
      <c r="BW29" s="52"/>
      <c r="BX29" s="52"/>
      <c r="BY29" s="52"/>
      <c r="BZ29" s="52"/>
      <c r="CA29" s="100"/>
      <c r="CB29" s="11"/>
      <c r="CC29" s="16"/>
      <c r="CD29" s="127"/>
      <c r="CE29" s="64" t="s">
        <v>102</v>
      </c>
      <c r="CF29" s="52"/>
      <c r="CG29" s="52"/>
      <c r="CH29" s="52"/>
      <c r="CI29" s="52"/>
      <c r="CJ29" s="52"/>
      <c r="CK29" s="100"/>
      <c r="CL29" s="194"/>
      <c r="CM29" s="16"/>
      <c r="CN29" s="127"/>
      <c r="CO29" s="64" t="s">
        <v>102</v>
      </c>
      <c r="CP29" s="52" t="s">
        <v>167</v>
      </c>
      <c r="CQ29" s="52" t="s">
        <v>167</v>
      </c>
      <c r="CR29" s="52" t="s">
        <v>167</v>
      </c>
      <c r="CS29" s="52"/>
      <c r="CT29" s="52" t="s">
        <v>167</v>
      </c>
      <c r="CU29" s="100"/>
      <c r="CV29" s="194"/>
      <c r="CW29" s="16"/>
      <c r="CX29" s="127"/>
      <c r="CY29" s="64" t="s">
        <v>102</v>
      </c>
      <c r="CZ29" s="52"/>
      <c r="DA29" s="52"/>
      <c r="DB29" s="52" t="s">
        <v>167</v>
      </c>
      <c r="DC29" s="52"/>
      <c r="DD29" s="52"/>
      <c r="DE29" s="100"/>
      <c r="DF29" s="194"/>
      <c r="DG29" s="16"/>
      <c r="DH29" s="216"/>
      <c r="DI29" s="212"/>
      <c r="DJ29" s="223"/>
      <c r="DK29" s="223"/>
      <c r="DL29" s="223"/>
      <c r="DM29" s="223"/>
      <c r="DN29" s="223"/>
      <c r="DO29" s="223"/>
      <c r="DP29" s="214"/>
      <c r="DR29" s="138"/>
      <c r="EB29" s="138"/>
      <c r="EL29" s="138"/>
      <c r="EV29" s="138"/>
      <c r="FF29" s="138"/>
      <c r="FP29" s="138"/>
      <c r="FZ29" s="138"/>
      <c r="GJ29" s="138"/>
      <c r="GT29" s="138"/>
      <c r="HD29" s="138"/>
      <c r="HN29" s="138"/>
      <c r="HX29" s="138"/>
    </row>
    <row xmlns:x14ac="http://schemas.microsoft.com/office/spreadsheetml/2009/9/ac" r="30" s="2" customFormat="true" ht="15" customHeight="true" x14ac:dyDescent="0.25">
      <c r="A30" s="440" t="str">
        <f ca="true">IF(ISBLANK('Data Summary'!A32),"",'Data Summary'!A32)</f>
        <v/>
      </c>
      <c r="B30" s="127"/>
      <c r="C30" s="64" t="s">
        <v>127</v>
      </c>
      <c r="D30" s="52"/>
      <c r="E30" s="52"/>
      <c r="F30" s="52"/>
      <c r="G30" s="52"/>
      <c r="H30" s="52"/>
      <c r="I30" s="100"/>
      <c r="J30" s="11"/>
      <c r="K30" s="16"/>
      <c r="L30" s="127"/>
      <c r="M30" s="64" t="s">
        <v>127</v>
      </c>
      <c r="N30" s="52"/>
      <c r="O30" s="52"/>
      <c r="P30" s="52"/>
      <c r="Q30" s="52"/>
      <c r="R30" s="52"/>
      <c r="S30" s="100"/>
      <c r="T30" s="11"/>
      <c r="U30" s="16"/>
      <c r="V30" s="127"/>
      <c r="W30" s="64" t="s">
        <v>127</v>
      </c>
      <c r="X30" s="52"/>
      <c r="Y30" s="52"/>
      <c r="Z30" s="52"/>
      <c r="AA30" s="52"/>
      <c r="AB30" s="52"/>
      <c r="AC30" s="100"/>
      <c r="AD30" s="11"/>
      <c r="AE30" s="16"/>
      <c r="AF30" s="127"/>
      <c r="AG30" s="64" t="s">
        <v>127</v>
      </c>
      <c r="AH30" s="52"/>
      <c r="AI30" s="52"/>
      <c r="AJ30" s="52"/>
      <c r="AK30" s="52"/>
      <c r="AL30" s="52"/>
      <c r="AM30" s="100"/>
      <c r="AN30" s="11"/>
      <c r="AO30" s="16"/>
      <c r="AP30" s="127"/>
      <c r="AQ30" s="64" t="s">
        <v>127</v>
      </c>
      <c r="AR30" s="52"/>
      <c r="AS30" s="52"/>
      <c r="AT30" s="52"/>
      <c r="AU30" s="52"/>
      <c r="AV30" s="52"/>
      <c r="AW30" s="100"/>
      <c r="AX30" s="11"/>
      <c r="AY30" s="16"/>
      <c r="AZ30" s="127"/>
      <c r="BA30" s="64" t="s">
        <v>127</v>
      </c>
      <c r="BB30" s="52"/>
      <c r="BC30" s="52"/>
      <c r="BD30" s="52"/>
      <c r="BE30" s="52"/>
      <c r="BF30" s="52"/>
      <c r="BG30" s="100"/>
      <c r="BH30" s="11"/>
      <c r="BI30" s="16"/>
      <c r="BJ30" s="127"/>
      <c r="BK30" s="64" t="s">
        <v>127</v>
      </c>
      <c r="BL30" s="52"/>
      <c r="BM30" s="52"/>
      <c r="BN30" s="52"/>
      <c r="BO30" s="52"/>
      <c r="BP30" s="52"/>
      <c r="BQ30" s="100"/>
      <c r="BR30" s="11"/>
      <c r="BS30" s="16"/>
      <c r="BT30" s="127"/>
      <c r="BU30" s="64" t="s">
        <v>127</v>
      </c>
      <c r="BV30" s="52"/>
      <c r="BW30" s="52"/>
      <c r="BX30" s="52"/>
      <c r="BY30" s="52"/>
      <c r="BZ30" s="52"/>
      <c r="CA30" s="100"/>
      <c r="CB30" s="11"/>
      <c r="CC30" s="16"/>
      <c r="CD30" s="127"/>
      <c r="CE30" s="64" t="s">
        <v>127</v>
      </c>
      <c r="CF30" s="52"/>
      <c r="CG30" s="52"/>
      <c r="CH30" s="52"/>
      <c r="CI30" s="52"/>
      <c r="CJ30" s="52"/>
      <c r="CK30" s="100"/>
      <c r="CL30" s="194"/>
      <c r="CM30" s="16"/>
      <c r="CN30" s="127"/>
      <c r="CO30" s="64" t="s">
        <v>127</v>
      </c>
      <c r="CP30" s="52"/>
      <c r="CQ30" s="52"/>
      <c r="CR30" s="52"/>
      <c r="CS30" s="52"/>
      <c r="CT30" s="52"/>
      <c r="CU30" s="100"/>
      <c r="CV30" s="194"/>
      <c r="CW30" s="16"/>
      <c r="CX30" s="127"/>
      <c r="CY30" s="64" t="s">
        <v>127</v>
      </c>
      <c r="CZ30" s="52"/>
      <c r="DA30" s="52"/>
      <c r="DB30" s="52" t="s">
        <v>167</v>
      </c>
      <c r="DC30" s="52"/>
      <c r="DD30" s="52"/>
      <c r="DE30" s="100"/>
      <c r="DF30" s="194"/>
      <c r="DG30" s="16"/>
      <c r="DH30" s="216"/>
      <c r="DI30" s="212"/>
      <c r="DJ30" s="223"/>
      <c r="DK30" s="223"/>
      <c r="DL30" s="223"/>
      <c r="DM30" s="223"/>
      <c r="DN30" s="223"/>
      <c r="DO30" s="223"/>
      <c r="DP30" s="214"/>
      <c r="DR30" s="138"/>
      <c r="EB30" s="138"/>
      <c r="EL30" s="138"/>
      <c r="EV30" s="138"/>
      <c r="FF30" s="138"/>
      <c r="FP30" s="138"/>
      <c r="FZ30" s="138"/>
      <c r="GJ30" s="138"/>
      <c r="GT30" s="138"/>
      <c r="HD30" s="138"/>
      <c r="HN30" s="138"/>
      <c r="HX30" s="138"/>
    </row>
    <row xmlns:x14ac="http://schemas.microsoft.com/office/spreadsheetml/2009/9/ac" r="31" ht="16.5" customHeight="true" x14ac:dyDescent="0.25">
      <c r="A31" s="440" t="str">
        <f ca="true">IF(ISBLANK('Data Summary'!A33),"",'Data Summary'!A33)</f>
        <v/>
      </c>
      <c r="B31" s="127"/>
      <c r="C31" s="64" t="s">
        <v>128</v>
      </c>
      <c r="D31" s="52"/>
      <c r="E31" s="52"/>
      <c r="F31" s="52"/>
      <c r="G31" s="52"/>
      <c r="H31" s="52"/>
      <c r="I31" s="100"/>
      <c r="J31" s="11"/>
      <c r="K31" s="16"/>
      <c r="L31" s="127"/>
      <c r="M31" s="64" t="s">
        <v>128</v>
      </c>
      <c r="N31" s="52"/>
      <c r="O31" s="52"/>
      <c r="P31" s="52"/>
      <c r="Q31" s="52"/>
      <c r="R31" s="52"/>
      <c r="S31" s="100"/>
      <c r="T31" s="11"/>
      <c r="U31" s="16"/>
      <c r="V31" s="127"/>
      <c r="W31" s="64" t="s">
        <v>128</v>
      </c>
      <c r="X31" s="52"/>
      <c r="Y31" s="52"/>
      <c r="Z31" s="52"/>
      <c r="AA31" s="52"/>
      <c r="AB31" s="52"/>
      <c r="AC31" s="100"/>
      <c r="AD31" s="11"/>
      <c r="AE31" s="16"/>
      <c r="AF31" s="127"/>
      <c r="AG31" s="64" t="s">
        <v>128</v>
      </c>
      <c r="AH31" s="52"/>
      <c r="AI31" s="52"/>
      <c r="AJ31" s="52"/>
      <c r="AK31" s="52"/>
      <c r="AL31" s="52"/>
      <c r="AM31" s="100"/>
      <c r="AN31" s="11"/>
      <c r="AO31" s="16"/>
      <c r="AP31" s="127"/>
      <c r="AQ31" s="64" t="s">
        <v>128</v>
      </c>
      <c r="AR31" s="52"/>
      <c r="AS31" s="52"/>
      <c r="AT31" s="52"/>
      <c r="AU31" s="52"/>
      <c r="AV31" s="52"/>
      <c r="AW31" s="100"/>
      <c r="AX31" s="11"/>
      <c r="AY31" s="16"/>
      <c r="AZ31" s="127"/>
      <c r="BA31" s="64" t="s">
        <v>128</v>
      </c>
      <c r="BB31" s="52"/>
      <c r="BC31" s="52"/>
      <c r="BD31" s="52"/>
      <c r="BE31" s="52"/>
      <c r="BF31" s="52"/>
      <c r="BG31" s="100"/>
      <c r="BH31" s="11"/>
      <c r="BI31" s="16"/>
      <c r="BJ31" s="127"/>
      <c r="BK31" s="64" t="s">
        <v>128</v>
      </c>
      <c r="BL31" s="52"/>
      <c r="BM31" s="52"/>
      <c r="BN31" s="52"/>
      <c r="BO31" s="52"/>
      <c r="BP31" s="52"/>
      <c r="BQ31" s="100"/>
      <c r="BR31" s="11"/>
      <c r="BS31" s="16"/>
      <c r="BT31" s="127"/>
      <c r="BU31" s="64" t="s">
        <v>128</v>
      </c>
      <c r="BV31" s="52"/>
      <c r="BW31" s="52"/>
      <c r="BX31" s="52"/>
      <c r="BY31" s="52"/>
      <c r="BZ31" s="52"/>
      <c r="CA31" s="100"/>
      <c r="CB31" s="11"/>
      <c r="CC31" s="16"/>
      <c r="CD31" s="127"/>
      <c r="CE31" s="64" t="s">
        <v>128</v>
      </c>
      <c r="CF31" s="52"/>
      <c r="CG31" s="52"/>
      <c r="CH31" s="52"/>
      <c r="CI31" s="52"/>
      <c r="CJ31" s="52"/>
      <c r="CK31" s="100"/>
      <c r="CL31" s="194"/>
      <c r="CM31" s="16"/>
      <c r="CN31" s="127"/>
      <c r="CO31" s="64" t="s">
        <v>128</v>
      </c>
      <c r="CP31" s="207" t="s">
        <v>167</v>
      </c>
      <c r="CQ31" s="207" t="s">
        <v>167</v>
      </c>
      <c r="CR31" s="207" t="s">
        <v>167</v>
      </c>
      <c r="CS31" s="207"/>
      <c r="CT31" s="207" t="s">
        <v>167</v>
      </c>
      <c r="CU31" s="100"/>
      <c r="CV31" s="194"/>
      <c r="CW31" s="16"/>
      <c r="CX31" s="127"/>
      <c r="CY31" s="64" t="s">
        <v>128</v>
      </c>
      <c r="CZ31" s="52"/>
      <c r="DA31" s="52"/>
      <c r="DB31" s="52" t="s">
        <v>167</v>
      </c>
      <c r="DC31" s="52"/>
      <c r="DD31" s="52"/>
      <c r="DE31" s="100"/>
      <c r="DF31" s="194"/>
      <c r="DG31" s="16"/>
      <c r="DH31" s="216"/>
      <c r="DI31" s="212"/>
      <c r="DJ31" s="223"/>
      <c r="DK31" s="223"/>
      <c r="DL31" s="223"/>
      <c r="DM31" s="223"/>
      <c r="DN31" s="223"/>
      <c r="DO31" s="223"/>
      <c r="DP31" s="214"/>
    </row>
    <row xmlns:x14ac="http://schemas.microsoft.com/office/spreadsheetml/2009/9/ac" r="32" ht="16.5" customHeight="true" x14ac:dyDescent="0.25">
      <c r="A32" s="440" t="str">
        <f ca="true">IF(ISBLANK('Data Summary'!A34),"",'Data Summary'!A34)</f>
        <v/>
      </c>
      <c r="B32" s="127"/>
      <c r="C32" s="64" t="s">
        <v>103</v>
      </c>
      <c r="D32" s="52" t="s">
        <v>200</v>
      </c>
      <c r="E32" s="52"/>
      <c r="F32" s="52"/>
      <c r="G32" s="52"/>
      <c r="H32" s="52"/>
      <c r="I32" s="100"/>
      <c r="J32" s="11"/>
      <c r="K32" s="16"/>
      <c r="L32" s="127"/>
      <c r="M32" s="64" t="s">
        <v>103</v>
      </c>
      <c r="N32" s="52" t="s">
        <v>167</v>
      </c>
      <c r="O32" s="52"/>
      <c r="P32" s="52"/>
      <c r="Q32" s="52"/>
      <c r="R32" s="52"/>
      <c r="S32" s="100"/>
      <c r="T32" s="11"/>
      <c r="U32" s="16"/>
      <c r="V32" s="127"/>
      <c r="W32" s="64" t="s">
        <v>103</v>
      </c>
      <c r="X32" s="52" t="s">
        <v>167</v>
      </c>
      <c r="Y32" s="52"/>
      <c r="Z32" s="52"/>
      <c r="AA32" s="52"/>
      <c r="AB32" s="52"/>
      <c r="AC32" s="100"/>
      <c r="AD32" s="11"/>
      <c r="AE32" s="16"/>
      <c r="AF32" s="127"/>
      <c r="AG32" s="64" t="s">
        <v>103</v>
      </c>
      <c r="AH32" s="52" t="s">
        <v>167</v>
      </c>
      <c r="AI32" s="52"/>
      <c r="AJ32" s="52"/>
      <c r="AK32" s="52"/>
      <c r="AL32" s="52"/>
      <c r="AM32" s="100"/>
      <c r="AN32" s="11"/>
      <c r="AO32" s="16"/>
      <c r="AP32" s="127"/>
      <c r="AQ32" s="64" t="s">
        <v>103</v>
      </c>
      <c r="AR32" s="52" t="s">
        <v>167</v>
      </c>
      <c r="AS32" s="52"/>
      <c r="AT32" s="52"/>
      <c r="AU32" s="52"/>
      <c r="AV32" s="52"/>
      <c r="AW32" s="100"/>
      <c r="AX32" s="11"/>
      <c r="AY32" s="16"/>
      <c r="AZ32" s="127"/>
      <c r="BA32" s="64" t="s">
        <v>103</v>
      </c>
      <c r="BB32" s="52" t="s">
        <v>167</v>
      </c>
      <c r="BC32" s="52"/>
      <c r="BD32" s="52"/>
      <c r="BE32" s="52"/>
      <c r="BF32" s="52"/>
      <c r="BG32" s="100"/>
      <c r="BH32" s="11"/>
      <c r="BI32" s="16"/>
      <c r="BJ32" s="127"/>
      <c r="BK32" s="64" t="s">
        <v>103</v>
      </c>
      <c r="BL32" s="52" t="s">
        <v>200</v>
      </c>
      <c r="BM32" s="52"/>
      <c r="BN32" s="52"/>
      <c r="BO32" s="52"/>
      <c r="BP32" s="52" t="s">
        <v>167</v>
      </c>
      <c r="BQ32" s="100" t="s">
        <v>167</v>
      </c>
      <c r="BR32" s="11"/>
      <c r="BS32" s="16"/>
      <c r="BT32" s="127"/>
      <c r="BU32" s="64" t="s">
        <v>103</v>
      </c>
      <c r="BV32" s="53" t="s">
        <v>200</v>
      </c>
      <c r="BW32" s="53"/>
      <c r="BX32" s="53"/>
      <c r="BY32" s="53"/>
      <c r="BZ32" s="53" t="s">
        <v>167</v>
      </c>
      <c r="CA32" s="111" t="s">
        <v>167</v>
      </c>
      <c r="CB32" s="11"/>
      <c r="CC32" s="16"/>
      <c r="CD32" s="127"/>
      <c r="CE32" s="64" t="s">
        <v>103</v>
      </c>
      <c r="CF32" s="207" t="s">
        <v>167</v>
      </c>
      <c r="CG32" s="207"/>
      <c r="CH32" s="207"/>
      <c r="CI32" s="207"/>
      <c r="CJ32" s="207" t="s">
        <v>167</v>
      </c>
      <c r="CK32" s="111" t="s">
        <v>167</v>
      </c>
      <c r="CL32" s="194"/>
      <c r="CM32" s="16"/>
      <c r="CN32" s="127"/>
      <c r="CO32" s="64" t="s">
        <v>103</v>
      </c>
      <c r="CP32" s="207" t="s">
        <v>167</v>
      </c>
      <c r="CQ32" s="207" t="s">
        <v>167</v>
      </c>
      <c r="CR32" s="207" t="s">
        <v>167</v>
      </c>
      <c r="CS32" s="207"/>
      <c r="CT32" s="207" t="s">
        <v>167</v>
      </c>
      <c r="CU32" s="111"/>
      <c r="CV32" s="194"/>
      <c r="CW32" s="16"/>
      <c r="CX32" s="127"/>
      <c r="CY32" s="64" t="s">
        <v>103</v>
      </c>
      <c r="CZ32" s="52"/>
      <c r="DA32" s="52"/>
      <c r="DB32" s="52" t="s">
        <v>167</v>
      </c>
      <c r="DC32" s="52"/>
      <c r="DD32" s="52"/>
      <c r="DE32" s="100"/>
      <c r="DF32" s="194"/>
      <c r="DG32" s="16"/>
      <c r="DH32" s="216"/>
      <c r="DI32" s="212"/>
      <c r="DJ32" s="223"/>
      <c r="DK32" s="223"/>
      <c r="DL32" s="223"/>
      <c r="DM32" s="223"/>
      <c r="DN32" s="223"/>
      <c r="DO32" s="223"/>
      <c r="DP32" s="214"/>
    </row>
    <row xmlns:x14ac="http://schemas.microsoft.com/office/spreadsheetml/2009/9/ac" r="33" ht="16.5" customHeight="true" x14ac:dyDescent="0.25">
      <c r="A33" s="440"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V33" s="128"/>
      <c r="W33" s="12" t="s">
        <v>23</v>
      </c>
      <c r="X33" s="71"/>
      <c r="Y33" s="10"/>
      <c r="Z33" s="10"/>
      <c r="AA33" s="72"/>
      <c r="AB33" s="73"/>
      <c r="AC33" s="74"/>
      <c r="AD33" s="11"/>
      <c r="AE33" s="16"/>
      <c r="AF33" s="128"/>
      <c r="AG33" s="12" t="s">
        <v>23</v>
      </c>
      <c r="AH33" s="71"/>
      <c r="AI33" s="71"/>
      <c r="AJ33" s="71"/>
      <c r="AK33" s="72"/>
      <c r="AL33" s="73"/>
      <c r="AM33" s="74"/>
      <c r="AN33" s="11"/>
      <c r="AO33" s="16"/>
      <c r="AP33" s="128"/>
      <c r="AQ33" s="12" t="s">
        <v>23</v>
      </c>
      <c r="AR33" s="71"/>
      <c r="AS33" s="10"/>
      <c r="AT33" s="10"/>
      <c r="AU33" s="72"/>
      <c r="AV33" s="73"/>
      <c r="AW33" s="74"/>
      <c r="AX33" s="11"/>
      <c r="AY33" s="16"/>
      <c r="AZ33" s="128"/>
      <c r="BA33" s="12" t="s">
        <v>23</v>
      </c>
      <c r="BB33" s="71"/>
      <c r="BC33" s="10"/>
      <c r="BD33" s="10"/>
      <c r="BE33" s="72"/>
      <c r="BF33" s="73"/>
      <c r="BG33" s="74"/>
      <c r="BH33" s="11"/>
      <c r="BI33" s="16"/>
      <c r="BJ33" s="128"/>
      <c r="BK33" s="12" t="s">
        <v>23</v>
      </c>
      <c r="BL33" s="71"/>
      <c r="BM33" s="71"/>
      <c r="BN33" s="71"/>
      <c r="BO33" s="72"/>
      <c r="BP33" s="73"/>
      <c r="BQ33" s="74"/>
      <c r="BR33" s="11"/>
      <c r="BS33" s="16"/>
      <c r="BT33" s="128"/>
      <c r="BU33" s="12" t="s">
        <v>23</v>
      </c>
      <c r="BV33" s="71"/>
      <c r="BW33" s="10"/>
      <c r="BX33" s="10"/>
      <c r="BY33" s="72"/>
      <c r="BZ33" s="73"/>
      <c r="CA33" s="74"/>
      <c r="CB33" s="11"/>
      <c r="CC33" s="16"/>
      <c r="CD33" s="128"/>
      <c r="CE33" s="12" t="s">
        <v>23</v>
      </c>
      <c r="CF33" s="203"/>
      <c r="CG33" s="203"/>
      <c r="CH33" s="203"/>
      <c r="CI33" s="204"/>
      <c r="CJ33" s="205"/>
      <c r="CK33" s="74"/>
      <c r="CL33" s="194"/>
      <c r="CM33" s="16"/>
      <c r="CN33" s="128"/>
      <c r="CO33" s="12" t="s">
        <v>23</v>
      </c>
      <c r="CP33" s="203"/>
      <c r="CQ33" s="203"/>
      <c r="CR33" s="203"/>
      <c r="CS33" s="204"/>
      <c r="CT33" s="205">
        <v>8500</v>
      </c>
      <c r="CU33" s="74"/>
      <c r="CV33" s="194"/>
      <c r="CW33" s="16"/>
      <c r="CX33" s="128"/>
      <c r="CY33" s="12" t="s">
        <v>23</v>
      </c>
      <c r="CZ33" s="203"/>
      <c r="DA33" s="209"/>
      <c r="DB33" s="209"/>
      <c r="DC33" s="204"/>
      <c r="DD33" s="205"/>
      <c r="DE33" s="74"/>
      <c r="DF33" s="194"/>
      <c r="DG33" s="16"/>
      <c r="DH33" s="224"/>
      <c r="DI33" s="212"/>
      <c r="DJ33" s="213"/>
      <c r="DK33" s="213"/>
      <c r="DL33" s="213"/>
      <c r="DM33" s="225"/>
      <c r="DN33" s="226"/>
      <c r="DO33" s="226"/>
      <c r="DP33" s="214"/>
    </row>
    <row xmlns:x14ac="http://schemas.microsoft.com/office/spreadsheetml/2009/9/ac" r="34" s="3" customFormat="true" ht="16.5" customHeight="true" thickBot="true" x14ac:dyDescent="0.3">
      <c r="A34" s="440" t="str">
        <f ca="true">IF(ISBLANK('Data Summary'!A36),"",'Data Summary'!A36)</f>
        <v/>
      </c>
      <c r="B34" s="129"/>
      <c r="C34" s="28" t="s">
        <v>20</v>
      </c>
      <c r="D34" s="76">
        <f>'Water Data'!D31</f>
        <v>9805</v>
      </c>
      <c r="E34" s="76"/>
      <c r="F34" s="76"/>
      <c r="G34" s="76"/>
      <c r="H34" s="76">
        <f>'Water Data'!H31</f>
        <v>8149</v>
      </c>
      <c r="I34" s="77">
        <f>'Water Data'!I31</f>
        <v>1656</v>
      </c>
      <c r="J34" s="25"/>
      <c r="K34" s="18"/>
      <c r="L34" s="129"/>
      <c r="M34" s="28" t="s">
        <v>20</v>
      </c>
      <c r="N34" s="76">
        <f>'Water Data'!N31</f>
        <v>10467</v>
      </c>
      <c r="O34" s="76"/>
      <c r="P34" s="76"/>
      <c r="Q34" s="76"/>
      <c r="R34" s="76">
        <f>'Water Data'!R31</f>
        <v>8709</v>
      </c>
      <c r="S34" s="77">
        <f>'Water Data'!S31</f>
        <v>1758</v>
      </c>
      <c r="T34" s="25"/>
      <c r="U34" s="18"/>
      <c r="V34" s="129"/>
      <c r="W34" s="28" t="s">
        <v>20</v>
      </c>
      <c r="X34" s="76">
        <f>'Water Data'!X31</f>
        <v>11168</v>
      </c>
      <c r="Y34" s="76"/>
      <c r="Z34" s="76"/>
      <c r="AA34" s="76"/>
      <c r="AB34" s="76">
        <f>'Water Data'!AB31</f>
        <v>9243</v>
      </c>
      <c r="AC34" s="77">
        <f>'Water Data'!AC31</f>
        <v>1925</v>
      </c>
      <c r="AD34" s="25"/>
      <c r="AE34" s="18"/>
      <c r="AF34" s="129"/>
      <c r="AG34" s="28" t="s">
        <v>20</v>
      </c>
      <c r="AH34" s="76">
        <f>'Water Data'!AH31</f>
        <v>11980</v>
      </c>
      <c r="AI34" s="76"/>
      <c r="AJ34" s="76"/>
      <c r="AK34" s="76"/>
      <c r="AL34" s="76">
        <f>'Water Data'!AL31</f>
        <v>9862</v>
      </c>
      <c r="AM34" s="77">
        <f>'Water Data'!AM31</f>
        <v>2118</v>
      </c>
      <c r="AN34" s="25"/>
      <c r="AO34" s="18"/>
      <c r="AP34" s="129"/>
      <c r="AQ34" s="28" t="s">
        <v>20</v>
      </c>
      <c r="AR34" s="76">
        <f>'Water Data'!AR31</f>
        <v>12565</v>
      </c>
      <c r="AS34" s="76"/>
      <c r="AT34" s="76"/>
      <c r="AU34" s="76"/>
      <c r="AV34" s="76">
        <f>'Water Data'!AV31</f>
        <v>10237</v>
      </c>
      <c r="AW34" s="77">
        <f>'Water Data'!AW31</f>
        <v>2328</v>
      </c>
      <c r="AX34" s="25"/>
      <c r="AY34" s="18"/>
      <c r="AZ34" s="129"/>
      <c r="BA34" s="28" t="s">
        <v>20</v>
      </c>
      <c r="BB34" s="76">
        <f>'Water Data'!BB31</f>
        <v>13619</v>
      </c>
      <c r="BC34" s="76"/>
      <c r="BD34" s="76"/>
      <c r="BE34" s="76"/>
      <c r="BF34" s="76">
        <f>'Water Data'!BF31</f>
        <v>10956</v>
      </c>
      <c r="BG34" s="77">
        <f>'Water Data'!BG31</f>
        <v>2663</v>
      </c>
      <c r="BH34" s="25"/>
      <c r="BI34" s="18"/>
      <c r="BJ34" s="129"/>
      <c r="BK34" s="28" t="s">
        <v>20</v>
      </c>
      <c r="BL34" s="76"/>
      <c r="BM34" s="76"/>
      <c r="BN34" s="76"/>
      <c r="BO34" s="76"/>
      <c r="BP34" s="76"/>
      <c r="BQ34" s="77"/>
      <c r="BR34" s="25"/>
      <c r="BS34" s="18"/>
      <c r="BT34" s="129"/>
      <c r="BU34" s="28" t="s">
        <v>20</v>
      </c>
      <c r="BV34" s="76"/>
      <c r="BW34" s="81"/>
      <c r="BX34" s="81"/>
      <c r="BY34" s="82"/>
      <c r="BZ34" s="81"/>
      <c r="CA34" s="83"/>
      <c r="CB34" s="25"/>
      <c r="CC34" s="18"/>
      <c r="CD34" s="129"/>
      <c r="CE34" s="28" t="s">
        <v>20</v>
      </c>
      <c r="CF34" s="76"/>
      <c r="CG34" s="76"/>
      <c r="CH34" s="76"/>
      <c r="CI34" s="76"/>
      <c r="CJ34" s="76"/>
      <c r="CK34" s="83"/>
      <c r="CL34" s="25"/>
      <c r="CM34" s="18"/>
      <c r="CN34" s="129"/>
      <c r="CO34" s="28" t="s">
        <v>20</v>
      </c>
      <c r="CP34" s="76">
        <v>1168</v>
      </c>
      <c r="CQ34" s="76">
        <v>141</v>
      </c>
      <c r="CR34" s="76">
        <v>1027</v>
      </c>
      <c r="CS34" s="76"/>
      <c r="CT34" s="76">
        <v>1168</v>
      </c>
      <c r="CU34" s="83"/>
      <c r="CV34" s="25"/>
      <c r="CW34" s="18"/>
      <c r="CX34" s="129"/>
      <c r="CY34" s="28" t="s">
        <v>20</v>
      </c>
      <c r="CZ34" s="76"/>
      <c r="DA34" s="81"/>
      <c r="DB34" s="81">
        <v>85</v>
      </c>
      <c r="DC34" s="76"/>
      <c r="DD34" s="76"/>
      <c r="DE34" s="77"/>
      <c r="DF34" s="25"/>
      <c r="DG34" s="18"/>
      <c r="DH34" s="224"/>
      <c r="DI34" s="212"/>
      <c r="DJ34" s="213"/>
      <c r="DK34" s="213"/>
      <c r="DL34" s="213"/>
      <c r="DM34" s="213"/>
      <c r="DN34" s="213"/>
      <c r="DO34" s="226"/>
      <c r="DP34" s="214"/>
      <c r="DR34" s="130"/>
      <c r="EB34" s="130"/>
      <c r="EL34" s="130"/>
      <c r="EV34" s="130"/>
      <c r="FF34" s="130"/>
      <c r="FP34" s="130"/>
      <c r="FZ34" s="130"/>
      <c r="GJ34" s="130"/>
      <c r="GT34" s="130"/>
      <c r="HD34" s="130"/>
      <c r="HN34" s="130"/>
      <c r="HX34" s="130"/>
    </row>
    <row xmlns:x14ac="http://schemas.microsoft.com/office/spreadsheetml/2009/9/ac" r="35" s="3" customFormat="true" x14ac:dyDescent="0.25">
      <c r="A35" s="440" t="str">
        <f ca="true">IF(ISBLANK('Data Summary'!A37),"",'Data Summary'!A37)</f>
        <v/>
      </c>
      <c r="B35" s="130"/>
      <c r="L35" s="130"/>
      <c r="V35" s="130"/>
      <c r="AF35" s="130"/>
      <c r="AP35" s="130"/>
      <c r="AZ35" s="130"/>
      <c r="BA35" s="130"/>
      <c r="BB35" s="130"/>
      <c r="BC35" s="130"/>
      <c r="BD35" s="130"/>
      <c r="BE35" s="130"/>
      <c r="BF35" s="130"/>
      <c r="BG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440" t="str">
        <f ca="true">IF(ISBLANK('Data Summary'!A38),"",'Data Summary'!A38)</f>
        <v/>
      </c>
      <c r="B36" s="130"/>
      <c r="L36" s="130"/>
      <c r="V36" s="130"/>
      <c r="AF36" s="130"/>
      <c r="AP36" s="130"/>
      <c r="AZ36" s="130"/>
      <c r="BA36" s="130"/>
      <c r="BB36" s="130"/>
      <c r="BC36" s="130"/>
      <c r="BD36" s="130"/>
      <c r="BE36" s="130"/>
      <c r="BF36" s="130"/>
      <c r="BG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440" t="str">
        <f ca="true">IF(ISBLANK('Data Summary'!A39),"",'Data Summary'!A39)</f>
        <v/>
      </c>
      <c r="B37" s="130"/>
      <c r="L37" s="130"/>
      <c r="V37" s="130"/>
      <c r="AF37" s="130"/>
      <c r="AP37" s="130"/>
      <c r="AZ37" s="130"/>
      <c r="BA37" s="130"/>
      <c r="BB37" s="130"/>
      <c r="BC37" s="130"/>
      <c r="BD37" s="130"/>
      <c r="BE37" s="130"/>
      <c r="BF37" s="130"/>
      <c r="BG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440" t="str">
        <f ca="true">IF(ISBLANK('Data Summary'!A40),"",'Data Summary'!A40)</f>
        <v/>
      </c>
      <c r="B38" s="130"/>
      <c r="L38" s="130"/>
      <c r="V38" s="130"/>
      <c r="AF38" s="130"/>
      <c r="AP38" s="130"/>
      <c r="AZ38" s="130"/>
      <c r="BA38" s="130"/>
      <c r="BB38" s="130"/>
      <c r="BC38" s="130"/>
      <c r="BD38" s="130"/>
      <c r="BE38" s="130"/>
      <c r="BF38" s="130"/>
      <c r="BG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440" t="str">
        <f ca="true">IF(ISBLANK('Data Summary'!A41),"",'Data Summary'!A41)</f>
        <v/>
      </c>
      <c r="B39" s="130"/>
      <c r="L39" s="130"/>
      <c r="V39" s="130"/>
      <c r="AF39" s="130"/>
      <c r="AP39" s="130"/>
      <c r="AZ39" s="130"/>
      <c r="BA39" s="130"/>
      <c r="BB39" s="130"/>
      <c r="BC39" s="130"/>
      <c r="BD39" s="130"/>
      <c r="BE39" s="130"/>
      <c r="BF39" s="130"/>
      <c r="BG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440" t="str">
        <f ca="true">IF(ISBLANK('Data Summary'!A42),"",'Data Summary'!A42)</f>
        <v/>
      </c>
      <c r="B40" s="130"/>
      <c r="L40" s="130"/>
      <c r="V40" s="130"/>
      <c r="AF40" s="130"/>
      <c r="AP40" s="130"/>
      <c r="AZ40" s="130"/>
      <c r="BA40" s="130"/>
      <c r="BB40" s="130"/>
      <c r="BC40" s="130"/>
      <c r="BD40" s="130"/>
      <c r="BE40" s="130"/>
      <c r="BF40" s="130"/>
      <c r="BG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440" t="str">
        <f ca="true">IF(ISBLANK('Data Summary'!A43),"",'Data Summary'!A43)</f>
        <v/>
      </c>
      <c r="B41" s="130"/>
      <c r="L41" s="130"/>
      <c r="V41" s="130"/>
      <c r="AF41" s="130"/>
      <c r="AP41" s="130"/>
      <c r="AZ41" s="130"/>
      <c r="BA41" s="130"/>
      <c r="BB41" s="130"/>
      <c r="BC41" s="130"/>
      <c r="BD41" s="130"/>
      <c r="BE41" s="130"/>
      <c r="BF41" s="130"/>
      <c r="BG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440" t="str">
        <f ca="true">IF(ISBLANK('Data Summary'!A44),"",'Data Summary'!A44)</f>
        <v/>
      </c>
      <c r="B42" s="130"/>
      <c r="L42" s="130"/>
      <c r="V42" s="130"/>
      <c r="AF42" s="130"/>
      <c r="AP42" s="130"/>
      <c r="AZ42" s="130"/>
      <c r="BA42" s="130"/>
      <c r="BB42" s="130"/>
      <c r="BC42" s="130"/>
      <c r="BD42" s="130"/>
      <c r="BE42" s="130"/>
      <c r="BF42" s="130"/>
      <c r="BG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440" t="str">
        <f ca="true">IF(ISBLANK('Data Summary'!A45),"",'Data Summary'!A45)</f>
        <v/>
      </c>
      <c r="B43" s="130"/>
      <c r="L43" s="130"/>
      <c r="V43" s="130"/>
      <c r="AF43" s="130"/>
      <c r="AP43" s="130"/>
      <c r="AZ43" s="130"/>
      <c r="BA43" s="130"/>
      <c r="BB43" s="130"/>
      <c r="BC43" s="130"/>
      <c r="BD43" s="130"/>
      <c r="BE43" s="130"/>
      <c r="BF43" s="130"/>
      <c r="BG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440" t="str">
        <f ca="true">IF(ISBLANK('Data Summary'!A46),"",'Data Summary'!A46)</f>
        <v/>
      </c>
      <c r="B44" s="130"/>
      <c r="L44" s="130"/>
      <c r="V44" s="130"/>
      <c r="AF44" s="130"/>
      <c r="AP44" s="130"/>
      <c r="AZ44" s="130"/>
      <c r="BA44" s="130"/>
      <c r="BB44" s="130"/>
      <c r="BC44" s="130"/>
      <c r="BD44" s="130"/>
      <c r="BE44" s="130"/>
      <c r="BF44" s="130"/>
      <c r="BG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440" t="str">
        <f ca="true">IF(ISBLANK('Data Summary'!A47),"",'Data Summary'!A47)</f>
        <v/>
      </c>
      <c r="B45" s="130"/>
      <c r="L45" s="130"/>
      <c r="V45" s="130"/>
      <c r="AF45" s="130"/>
      <c r="AP45" s="130"/>
      <c r="AZ45" s="130"/>
      <c r="BA45" s="130"/>
      <c r="BB45" s="130"/>
      <c r="BC45" s="130"/>
      <c r="BD45" s="130"/>
      <c r="BE45" s="130"/>
      <c r="BF45" s="130"/>
      <c r="BG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440" t="str">
        <f ca="true">IF(ISBLANK('Data Summary'!A48),"",'Data Summary'!A48)</f>
        <v/>
      </c>
      <c r="B46" s="130"/>
      <c r="L46" s="130"/>
      <c r="V46" s="130"/>
      <c r="AF46" s="130"/>
      <c r="AP46" s="130"/>
      <c r="AZ46" s="130"/>
      <c r="BA46" s="130"/>
      <c r="BB46" s="130"/>
      <c r="BC46" s="130"/>
      <c r="BD46" s="130"/>
      <c r="BE46" s="130"/>
      <c r="BF46" s="130"/>
      <c r="BG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440" t="str">
        <f ca="true">IF(ISBLANK('Data Summary'!A49),"",'Data Summary'!A49)</f>
        <v/>
      </c>
      <c r="B47" s="130"/>
      <c r="L47" s="130"/>
      <c r="V47" s="130"/>
      <c r="AF47" s="130"/>
      <c r="AP47" s="130"/>
      <c r="AZ47" s="130"/>
      <c r="BA47" s="130"/>
      <c r="BB47" s="130"/>
      <c r="BC47" s="130"/>
      <c r="BD47" s="130"/>
      <c r="BE47" s="130"/>
      <c r="BF47" s="130"/>
      <c r="BG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440" t="str">
        <f ca="true">IF(ISBLANK('Data Summary'!A50),"",'Data Summary'!A50)</f>
        <v/>
      </c>
      <c r="B48" s="130"/>
      <c r="L48" s="130"/>
      <c r="V48" s="130"/>
      <c r="AF48" s="130"/>
      <c r="AP48" s="130"/>
      <c r="AZ48" s="130"/>
      <c r="BA48" s="130"/>
      <c r="BB48" s="130"/>
      <c r="BC48" s="130"/>
      <c r="BD48" s="130"/>
      <c r="BE48" s="130"/>
      <c r="BF48" s="130"/>
      <c r="BG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440" t="str">
        <f ca="true">IF(ISBLANK('Data Summary'!A51),"",'Data Summary'!A51)</f>
        <v/>
      </c>
      <c r="B49" s="130"/>
      <c r="L49" s="130"/>
      <c r="V49" s="130"/>
      <c r="AF49" s="130"/>
      <c r="AP49" s="130"/>
      <c r="AZ49" s="130"/>
      <c r="BA49" s="130"/>
      <c r="BB49" s="130"/>
      <c r="BC49" s="130"/>
      <c r="BD49" s="130"/>
      <c r="BE49" s="130"/>
      <c r="BF49" s="130"/>
      <c r="BG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440" t="str">
        <f ca="true">IF(ISBLANK('Data Summary'!A52),"",'Data Summary'!A52)</f>
        <v/>
      </c>
      <c r="B50" s="130"/>
      <c r="L50" s="130"/>
      <c r="V50" s="130"/>
      <c r="AF50" s="130"/>
      <c r="AP50" s="130"/>
      <c r="AZ50" s="130"/>
      <c r="BA50" s="130"/>
      <c r="BB50" s="130"/>
      <c r="BC50" s="130"/>
      <c r="BD50" s="130"/>
      <c r="BE50" s="130"/>
      <c r="BF50" s="130"/>
      <c r="BG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440" t="str">
        <f ca="true">IF(ISBLANK('Data Summary'!A53),"",'Data Summary'!A53)</f>
        <v/>
      </c>
      <c r="B51" s="130"/>
      <c r="L51" s="130"/>
      <c r="V51" s="130"/>
      <c r="AF51" s="130"/>
      <c r="AP51" s="130"/>
      <c r="AZ51" s="130"/>
      <c r="BA51" s="130"/>
      <c r="BB51" s="130"/>
      <c r="BC51" s="130"/>
      <c r="BD51" s="130"/>
      <c r="BE51" s="130"/>
      <c r="BF51" s="130"/>
      <c r="BG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440" t="str">
        <f ca="true">IF(ISBLANK('Data Summary'!A54),"",'Data Summary'!A54)</f>
        <v/>
      </c>
      <c r="B52" s="130"/>
      <c r="L52" s="130"/>
      <c r="V52" s="130"/>
      <c r="AF52" s="130"/>
      <c r="AP52" s="130"/>
      <c r="AZ52" s="130"/>
      <c r="BA52" s="130"/>
      <c r="BB52" s="130"/>
      <c r="BC52" s="130"/>
      <c r="BD52" s="130"/>
      <c r="BE52" s="130"/>
      <c r="BF52" s="130"/>
      <c r="BG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440" t="str">
        <f ca="true">IF(ISBLANK('Data Summary'!A55),"",'Data Summary'!A55)</f>
        <v/>
      </c>
      <c r="B53" s="130"/>
      <c r="L53" s="130"/>
      <c r="V53" s="130"/>
      <c r="AF53" s="130"/>
      <c r="AP53" s="130"/>
      <c r="AZ53" s="130"/>
      <c r="BA53" s="130"/>
      <c r="BB53" s="130"/>
      <c r="BC53" s="130"/>
      <c r="BD53" s="130"/>
      <c r="BE53" s="130"/>
      <c r="BF53" s="130"/>
      <c r="BG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440" t="str">
        <f ca="true">IF(ISBLANK('Data Summary'!A56),"",'Data Summary'!A56)</f>
        <v/>
      </c>
      <c r="B54" s="130"/>
      <c r="L54" s="130"/>
      <c r="V54" s="130"/>
      <c r="AF54" s="130"/>
      <c r="AP54" s="130"/>
      <c r="AZ54" s="130"/>
      <c r="BA54" s="130"/>
      <c r="BB54" s="130"/>
      <c r="BC54" s="130"/>
      <c r="BD54" s="130"/>
      <c r="BE54" s="130"/>
      <c r="BF54" s="130"/>
      <c r="BG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440" t="str">
        <f ca="true">IF(ISBLANK('Data Summary'!A57),"",'Data Summary'!A57)</f>
        <v/>
      </c>
      <c r="B55" s="130"/>
      <c r="L55" s="130"/>
      <c r="V55" s="130"/>
      <c r="AF55" s="130"/>
      <c r="AP55" s="130"/>
      <c r="AZ55" s="130"/>
      <c r="BA55" s="130"/>
      <c r="BB55" s="130"/>
      <c r="BC55" s="130"/>
      <c r="BD55" s="130"/>
      <c r="BE55" s="130"/>
      <c r="BF55" s="130"/>
      <c r="BG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440" t="str">
        <f ca="true">IF(ISBLANK('Data Summary'!A58),"",'Data Summary'!A58)</f>
        <v/>
      </c>
      <c r="B56" s="130"/>
      <c r="L56" s="130"/>
      <c r="V56" s="130"/>
      <c r="AF56" s="130"/>
      <c r="AP56" s="130"/>
      <c r="AZ56" s="130"/>
      <c r="BA56" s="130"/>
      <c r="BB56" s="130"/>
      <c r="BC56" s="130"/>
      <c r="BD56" s="130"/>
      <c r="BE56" s="130"/>
      <c r="BF56" s="130"/>
      <c r="BG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440" t="str">
        <f ca="true">IF(ISBLANK('Data Summary'!A59),"",'Data Summary'!A59)</f>
        <v/>
      </c>
      <c r="B57" s="130"/>
      <c r="L57" s="130"/>
      <c r="V57" s="130"/>
      <c r="AF57" s="130"/>
      <c r="AP57" s="130"/>
      <c r="AZ57" s="130"/>
      <c r="BA57" s="130"/>
      <c r="BB57" s="130"/>
      <c r="BC57" s="130"/>
      <c r="BD57" s="130"/>
      <c r="BE57" s="130"/>
      <c r="BF57" s="130"/>
      <c r="BG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440" t="str">
        <f ca="true">IF(ISBLANK('Data Summary'!A60),"",'Data Summary'!A60)</f>
        <v/>
      </c>
      <c r="B58" s="130"/>
      <c r="L58" s="130"/>
      <c r="V58" s="130"/>
      <c r="AF58" s="130"/>
      <c r="AP58" s="130"/>
      <c r="AZ58" s="130"/>
      <c r="BA58" s="130"/>
      <c r="BB58" s="130"/>
      <c r="BC58" s="130"/>
      <c r="BD58" s="130"/>
      <c r="BE58" s="130"/>
      <c r="BF58" s="130"/>
      <c r="BG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440" t="str">
        <f ca="true">IF(ISBLANK('Data Summary'!A61),"",'Data Summary'!A61)</f>
        <v/>
      </c>
      <c r="B59" s="130"/>
      <c r="L59" s="130"/>
      <c r="V59" s="130"/>
      <c r="AF59" s="130"/>
      <c r="AP59" s="130"/>
      <c r="AZ59" s="130"/>
      <c r="BA59" s="130"/>
      <c r="BB59" s="130"/>
      <c r="BC59" s="130"/>
      <c r="BD59" s="130"/>
      <c r="BE59" s="130"/>
      <c r="BF59" s="130"/>
      <c r="BG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440" t="str">
        <f ca="true">IF(ISBLANK('Data Summary'!A62),"",'Data Summary'!A62)</f>
        <v/>
      </c>
      <c r="B60" s="130"/>
      <c r="L60" s="130"/>
      <c r="V60" s="130"/>
      <c r="AF60" s="130"/>
      <c r="AP60" s="130"/>
      <c r="AZ60" s="130"/>
      <c r="BA60" s="130"/>
      <c r="BB60" s="130"/>
      <c r="BC60" s="130"/>
      <c r="BD60" s="130"/>
      <c r="BE60" s="130"/>
      <c r="BF60" s="130"/>
      <c r="BG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440" t="str">
        <f ca="true">IF(ISBLANK('Data Summary'!A63),"",'Data Summary'!A63)</f>
        <v/>
      </c>
      <c r="B61" s="130"/>
      <c r="L61" s="130"/>
      <c r="V61" s="130"/>
      <c r="AF61" s="130"/>
      <c r="AP61" s="130"/>
      <c r="AZ61" s="130"/>
      <c r="BA61" s="130"/>
      <c r="BB61" s="130"/>
      <c r="BC61" s="130"/>
      <c r="BD61" s="130"/>
      <c r="BE61" s="130"/>
      <c r="BF61" s="130"/>
      <c r="BG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440" t="str">
        <f ca="true">IF(ISBLANK('Data Summary'!A64),"",'Data Summary'!A64)</f>
        <v/>
      </c>
      <c r="B62" s="130"/>
      <c r="L62" s="130"/>
      <c r="V62" s="130"/>
      <c r="AF62" s="130"/>
      <c r="AP62" s="130"/>
      <c r="AZ62" s="130"/>
      <c r="BA62" s="130"/>
      <c r="BB62" s="130"/>
      <c r="BC62" s="130"/>
      <c r="BD62" s="130"/>
      <c r="BE62" s="130"/>
      <c r="BF62" s="130"/>
      <c r="BG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440" t="str">
        <f ca="true">IF(ISBLANK('Data Summary'!A65),"",'Data Summary'!A65)</f>
        <v/>
      </c>
      <c r="B63" s="130"/>
      <c r="L63" s="130"/>
      <c r="V63" s="130"/>
      <c r="AF63" s="130"/>
      <c r="AP63" s="130"/>
      <c r="AZ63" s="130"/>
      <c r="BA63" s="130"/>
      <c r="BB63" s="130"/>
      <c r="BC63" s="130"/>
      <c r="BD63" s="130"/>
      <c r="BE63" s="130"/>
      <c r="BF63" s="130"/>
      <c r="BG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440" t="str">
        <f ca="true">IF(ISBLANK('Data Summary'!A66),"",'Data Summary'!A66)</f>
        <v/>
      </c>
      <c r="B64" s="130"/>
      <c r="L64" s="130"/>
      <c r="V64" s="130"/>
      <c r="AF64" s="130"/>
      <c r="AP64" s="130"/>
      <c r="AZ64" s="130"/>
      <c r="BA64" s="130"/>
      <c r="BB64" s="130"/>
      <c r="BC64" s="130"/>
      <c r="BD64" s="130"/>
      <c r="BE64" s="130"/>
      <c r="BF64" s="130"/>
      <c r="BG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440" t="str">
        <f ca="true">IF(ISBLANK('Data Summary'!A67),"",'Data Summary'!A67)</f>
        <v/>
      </c>
      <c r="B65" s="130"/>
      <c r="L65" s="130"/>
      <c r="V65" s="130"/>
      <c r="AF65" s="130"/>
      <c r="AP65" s="130"/>
      <c r="AZ65" s="130"/>
      <c r="BA65" s="130"/>
      <c r="BB65" s="130"/>
      <c r="BC65" s="130"/>
      <c r="BD65" s="130"/>
      <c r="BE65" s="130"/>
      <c r="BF65" s="130"/>
      <c r="BG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440" t="str">
        <f ca="true">IF(ISBLANK('Data Summary'!A68),"",'Data Summary'!A68)</f>
        <v/>
      </c>
      <c r="B66" s="130"/>
      <c r="L66" s="130"/>
      <c r="V66" s="130"/>
      <c r="AF66" s="130"/>
      <c r="AP66" s="130"/>
      <c r="AZ66" s="130"/>
      <c r="BA66" s="130"/>
      <c r="BB66" s="130"/>
      <c r="BC66" s="130"/>
      <c r="BD66" s="130"/>
      <c r="BE66" s="130"/>
      <c r="BF66" s="130"/>
      <c r="BG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440" t="str">
        <f ca="true">IF(ISBLANK('Data Summary'!A69),"",'Data Summary'!A69)</f>
        <v/>
      </c>
      <c r="B67" s="130"/>
      <c r="L67" s="130"/>
      <c r="V67" s="130"/>
      <c r="AF67" s="130"/>
      <c r="AP67" s="130"/>
      <c r="AZ67" s="130"/>
      <c r="BA67" s="130"/>
      <c r="BB67" s="130"/>
      <c r="BC67" s="130"/>
      <c r="BD67" s="130"/>
      <c r="BE67" s="130"/>
      <c r="BF67" s="130"/>
      <c r="BG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440" t="str">
        <f ca="true">IF(ISBLANK('Data Summary'!A70),"",'Data Summary'!A70)</f>
        <v/>
      </c>
      <c r="B68" s="130"/>
      <c r="L68" s="130"/>
      <c r="V68" s="130"/>
      <c r="AF68" s="130"/>
      <c r="AP68" s="130"/>
      <c r="AZ68" s="130"/>
      <c r="BA68" s="130"/>
      <c r="BB68" s="130"/>
      <c r="BC68" s="130"/>
      <c r="BD68" s="130"/>
      <c r="BE68" s="130"/>
      <c r="BF68" s="130"/>
      <c r="BG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440" t="str">
        <f ca="true">IF(ISBLANK('Data Summary'!A71),"",'Data Summary'!A71)</f>
        <v/>
      </c>
      <c r="B69" s="130"/>
      <c r="L69" s="130"/>
      <c r="V69" s="130"/>
      <c r="AF69" s="130"/>
      <c r="AP69" s="130"/>
      <c r="AZ69" s="130"/>
      <c r="BA69" s="130"/>
      <c r="BB69" s="130"/>
      <c r="BC69" s="130"/>
      <c r="BD69" s="130"/>
      <c r="BE69" s="130"/>
      <c r="BF69" s="130"/>
      <c r="BG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440" t="str">
        <f ca="true">IF(ISBLANK('Data Summary'!A72),"",'Data Summary'!A72)</f>
        <v/>
      </c>
      <c r="B70" s="130"/>
      <c r="L70" s="130"/>
      <c r="V70" s="130"/>
      <c r="AF70" s="130"/>
      <c r="AP70" s="130"/>
      <c r="AZ70" s="130"/>
      <c r="BA70" s="130"/>
      <c r="BB70" s="130"/>
      <c r="BC70" s="130"/>
      <c r="BD70" s="130"/>
      <c r="BE70" s="130"/>
      <c r="BF70" s="130"/>
      <c r="BG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440" t="str">
        <f ca="true">IF(ISBLANK('Data Summary'!A73),"",'Data Summary'!A73)</f>
        <v/>
      </c>
      <c r="B71" s="130"/>
      <c r="L71" s="130"/>
      <c r="V71" s="130"/>
      <c r="AF71" s="130"/>
      <c r="AP71" s="130"/>
      <c r="AZ71" s="130"/>
      <c r="BA71" s="130"/>
      <c r="BB71" s="130"/>
      <c r="BC71" s="130"/>
      <c r="BD71" s="130"/>
      <c r="BE71" s="130"/>
      <c r="BF71" s="130"/>
      <c r="BG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440" t="str">
        <f ca="true">IF(ISBLANK('Data Summary'!A74),"",'Data Summary'!A74)</f>
        <v/>
      </c>
      <c r="B72" s="130"/>
      <c r="L72" s="130"/>
      <c r="V72" s="130"/>
      <c r="AF72" s="130"/>
      <c r="AP72" s="130"/>
      <c r="AZ72" s="130"/>
      <c r="BA72" s="130"/>
      <c r="BB72" s="130"/>
      <c r="BC72" s="130"/>
      <c r="BD72" s="130"/>
      <c r="BE72" s="130"/>
      <c r="BF72" s="130"/>
      <c r="BG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440" t="str">
        <f ca="true">IF(ISBLANK('Data Summary'!A75),"",'Data Summary'!A75)</f>
        <v/>
      </c>
      <c r="B73" s="130"/>
      <c r="L73" s="130"/>
      <c r="V73" s="130"/>
      <c r="AF73" s="130"/>
      <c r="AP73" s="130"/>
      <c r="AZ73" s="130"/>
      <c r="BA73" s="130"/>
      <c r="BB73" s="130"/>
      <c r="BC73" s="130"/>
      <c r="BD73" s="130"/>
      <c r="BE73" s="130"/>
      <c r="BF73" s="130"/>
      <c r="BG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440" t="str">
        <f ca="true">IF(ISBLANK('Data Summary'!A76),"",'Data Summary'!A76)</f>
        <v/>
      </c>
      <c r="B74" s="130"/>
      <c r="L74" s="130"/>
      <c r="V74" s="130"/>
      <c r="AF74" s="130"/>
      <c r="AP74" s="130"/>
      <c r="AZ74" s="130"/>
      <c r="BA74" s="130"/>
      <c r="BB74" s="130"/>
      <c r="BC74" s="130"/>
      <c r="BD74" s="130"/>
      <c r="BE74" s="130"/>
      <c r="BF74" s="130"/>
      <c r="BG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440" t="str">
        <f ca="true">IF(ISBLANK('Data Summary'!A77),"",'Data Summary'!A77)</f>
        <v/>
      </c>
      <c r="B75" s="130"/>
      <c r="L75" s="130"/>
      <c r="V75" s="130"/>
      <c r="AF75" s="130"/>
      <c r="AP75" s="130"/>
      <c r="AZ75" s="130"/>
      <c r="BA75" s="130"/>
      <c r="BB75" s="130"/>
      <c r="BC75" s="130"/>
      <c r="BD75" s="130"/>
      <c r="BE75" s="130"/>
      <c r="BF75" s="130"/>
      <c r="BG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440" t="str">
        <f ca="true">IF(ISBLANK('Data Summary'!A78),"",'Data Summary'!A78)</f>
        <v/>
      </c>
      <c r="B76" s="130"/>
      <c r="L76" s="130"/>
      <c r="V76" s="130"/>
      <c r="AF76" s="130"/>
      <c r="AP76" s="130"/>
      <c r="AZ76" s="130"/>
      <c r="BA76" s="130"/>
      <c r="BB76" s="130"/>
      <c r="BC76" s="130"/>
      <c r="BD76" s="130"/>
      <c r="BE76" s="130"/>
      <c r="BF76" s="130"/>
      <c r="BG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440" t="str">
        <f ca="true">IF(ISBLANK('Data Summary'!A79),"",'Data Summary'!A79)</f>
        <v/>
      </c>
      <c r="B77" s="130"/>
      <c r="L77" s="130"/>
      <c r="V77" s="130"/>
      <c r="AF77" s="130"/>
      <c r="AP77" s="130"/>
      <c r="AZ77" s="130"/>
      <c r="BA77" s="130"/>
      <c r="BB77" s="130"/>
      <c r="BC77" s="130"/>
      <c r="BD77" s="130"/>
      <c r="BE77" s="130"/>
      <c r="BF77" s="130"/>
      <c r="BG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440" t="str">
        <f ca="true">IF(ISBLANK('Data Summary'!A80),"",'Data Summary'!A80)</f>
        <v/>
      </c>
      <c r="B78" s="130"/>
      <c r="L78" s="130"/>
      <c r="V78" s="130"/>
      <c r="AF78" s="130"/>
      <c r="AP78" s="130"/>
      <c r="AZ78" s="130"/>
      <c r="BA78" s="130"/>
      <c r="BB78" s="130"/>
      <c r="BC78" s="130"/>
      <c r="BD78" s="130"/>
      <c r="BE78" s="130"/>
      <c r="BF78" s="130"/>
      <c r="BG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440" t="str">
        <f ca="true">IF(ISBLANK('Data Summary'!A81),"",'Data Summary'!A81)</f>
        <v/>
      </c>
      <c r="B79" s="130"/>
      <c r="L79" s="130"/>
      <c r="V79" s="130"/>
      <c r="AF79" s="130"/>
      <c r="AP79" s="130"/>
      <c r="AZ79" s="130"/>
      <c r="BA79" s="130"/>
      <c r="BB79" s="130"/>
      <c r="BC79" s="130"/>
      <c r="BD79" s="130"/>
      <c r="BE79" s="130"/>
      <c r="BF79" s="130"/>
      <c r="BG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440" t="str">
        <f ca="true">IF(ISBLANK('Data Summary'!A82),"",'Data Summary'!A82)</f>
        <v/>
      </c>
      <c r="B80" s="130"/>
      <c r="L80" s="130"/>
      <c r="V80" s="130"/>
      <c r="AF80" s="130"/>
      <c r="AP80" s="130"/>
      <c r="AZ80" s="130"/>
      <c r="BA80" s="130"/>
      <c r="BB80" s="130"/>
      <c r="BC80" s="130"/>
      <c r="BD80" s="130"/>
      <c r="BE80" s="130"/>
      <c r="BF80" s="130"/>
      <c r="BG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440" t="str">
        <f ca="true">IF(ISBLANK('Data Summary'!A83),"",'Data Summary'!A83)</f>
        <v/>
      </c>
      <c r="B81" s="130"/>
      <c r="L81" s="130"/>
      <c r="V81" s="130"/>
      <c r="AF81" s="130"/>
      <c r="AP81" s="130"/>
      <c r="AZ81" s="130"/>
      <c r="BA81" s="130"/>
      <c r="BB81" s="130"/>
      <c r="BC81" s="130"/>
      <c r="BD81" s="130"/>
      <c r="BE81" s="130"/>
      <c r="BF81" s="130"/>
      <c r="BG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440" t="str">
        <f ca="true">IF(ISBLANK('Data Summary'!A84),"",'Data Summary'!A84)</f>
        <v/>
      </c>
      <c r="B82" s="130"/>
      <c r="L82" s="130"/>
      <c r="V82" s="130"/>
      <c r="AF82" s="130"/>
      <c r="AP82" s="130"/>
      <c r="AZ82" s="130"/>
      <c r="BA82" s="130"/>
      <c r="BB82" s="130"/>
      <c r="BC82" s="130"/>
      <c r="BD82" s="130"/>
      <c r="BE82" s="130"/>
      <c r="BF82" s="130"/>
      <c r="BG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440" t="str">
        <f ca="true">IF(ISBLANK('Data Summary'!A85),"",'Data Summary'!A85)</f>
        <v/>
      </c>
      <c r="B83" s="130"/>
      <c r="L83" s="130"/>
      <c r="V83" s="130"/>
      <c r="AF83" s="130"/>
      <c r="AP83" s="130"/>
      <c r="AZ83" s="130"/>
      <c r="BA83" s="130"/>
      <c r="BB83" s="130"/>
      <c r="BC83" s="130"/>
      <c r="BD83" s="130"/>
      <c r="BE83" s="130"/>
      <c r="BF83" s="130"/>
      <c r="BG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440" t="str">
        <f ca="true">IF(ISBLANK('Data Summary'!A86),"",'Data Summary'!A86)</f>
        <v/>
      </c>
      <c r="B84" s="130"/>
      <c r="L84" s="130"/>
      <c r="V84" s="130"/>
      <c r="AF84" s="130"/>
      <c r="AP84" s="130"/>
      <c r="AZ84" s="130"/>
      <c r="BA84" s="130"/>
      <c r="BB84" s="130"/>
      <c r="BC84" s="130"/>
      <c r="BD84" s="130"/>
      <c r="BE84" s="130"/>
      <c r="BF84" s="130"/>
      <c r="BG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440" t="str">
        <f ca="true">IF(ISBLANK('Data Summary'!A87),"",'Data Summary'!A87)</f>
        <v/>
      </c>
      <c r="B85" s="130"/>
      <c r="L85" s="130"/>
      <c r="V85" s="130"/>
      <c r="AF85" s="130"/>
      <c r="AP85" s="130"/>
      <c r="AZ85" s="130"/>
      <c r="BA85" s="130"/>
      <c r="BB85" s="130"/>
      <c r="BC85" s="130"/>
      <c r="BD85" s="130"/>
      <c r="BE85" s="130"/>
      <c r="BF85" s="130"/>
      <c r="BG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440" t="str">
        <f ca="true">IF(ISBLANK('Data Summary'!A88),"",'Data Summary'!A88)</f>
        <v/>
      </c>
      <c r="B86" s="130"/>
      <c r="L86" s="130"/>
      <c r="V86" s="130"/>
      <c r="AF86" s="130"/>
      <c r="AP86" s="130"/>
      <c r="AZ86" s="130"/>
      <c r="BA86" s="130"/>
      <c r="BB86" s="130"/>
      <c r="BC86" s="130"/>
      <c r="BD86" s="130"/>
      <c r="BE86" s="130"/>
      <c r="BF86" s="130"/>
      <c r="BG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440" t="str">
        <f ca="true">IF(ISBLANK('Data Summary'!A89),"",'Data Summary'!A89)</f>
        <v/>
      </c>
      <c r="B87" s="130"/>
      <c r="L87" s="130"/>
      <c r="V87" s="130"/>
      <c r="AF87" s="130"/>
      <c r="AP87" s="130"/>
      <c r="AZ87" s="130"/>
      <c r="BA87" s="130"/>
      <c r="BB87" s="130"/>
      <c r="BC87" s="130"/>
      <c r="BD87" s="130"/>
      <c r="BE87" s="130"/>
      <c r="BF87" s="130"/>
      <c r="BG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440" t="str">
        <f ca="true">IF(ISBLANK('Data Summary'!A90),"",'Data Summary'!A90)</f>
        <v/>
      </c>
      <c r="B88" s="130"/>
      <c r="L88" s="130"/>
      <c r="V88" s="130"/>
      <c r="AF88" s="130"/>
      <c r="AP88" s="130"/>
      <c r="AZ88" s="130"/>
      <c r="BA88" s="130"/>
      <c r="BB88" s="130"/>
      <c r="BC88" s="130"/>
      <c r="BD88" s="130"/>
      <c r="BE88" s="130"/>
      <c r="BF88" s="130"/>
      <c r="BG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440" t="str">
        <f ca="true">IF(ISBLANK('Data Summary'!A91),"",'Data Summary'!A91)</f>
        <v/>
      </c>
      <c r="B89" s="130"/>
      <c r="L89" s="130"/>
      <c r="V89" s="130"/>
      <c r="AF89" s="130"/>
      <c r="AP89" s="130"/>
      <c r="AZ89" s="130"/>
      <c r="BA89" s="130"/>
      <c r="BB89" s="130"/>
      <c r="BC89" s="130"/>
      <c r="BD89" s="130"/>
      <c r="BE89" s="130"/>
      <c r="BF89" s="130"/>
      <c r="BG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440" t="str">
        <f ca="true">IF(ISBLANK('Data Summary'!A92),"",'Data Summary'!A92)</f>
        <v/>
      </c>
      <c r="B90" s="130"/>
      <c r="L90" s="130"/>
      <c r="V90" s="130"/>
      <c r="AF90" s="130"/>
      <c r="AP90" s="130"/>
      <c r="AZ90" s="130"/>
      <c r="BA90" s="130"/>
      <c r="BB90" s="130"/>
      <c r="BC90" s="130"/>
      <c r="BD90" s="130"/>
      <c r="BE90" s="130"/>
      <c r="BF90" s="130"/>
      <c r="BG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440" t="str">
        <f ca="true">IF(ISBLANK('Data Summary'!A93),"",'Data Summary'!A93)</f>
        <v/>
      </c>
      <c r="B91" s="130"/>
      <c r="L91" s="130"/>
      <c r="V91" s="130"/>
      <c r="AF91" s="130"/>
      <c r="AP91" s="130"/>
      <c r="AZ91" s="130"/>
      <c r="BA91" s="130"/>
      <c r="BB91" s="130"/>
      <c r="BC91" s="130"/>
      <c r="BD91" s="130"/>
      <c r="BE91" s="130"/>
      <c r="BF91" s="130"/>
      <c r="BG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440" t="str">
        <f ca="true">IF(ISBLANK('Data Summary'!A94),"",'Data Summary'!A94)</f>
        <v/>
      </c>
      <c r="B92" s="130"/>
      <c r="L92" s="130"/>
      <c r="V92" s="130"/>
      <c r="AF92" s="130"/>
      <c r="AP92" s="130"/>
      <c r="AZ92" s="130"/>
      <c r="BA92" s="130"/>
      <c r="BB92" s="130"/>
      <c r="BC92" s="130"/>
      <c r="BD92" s="130"/>
      <c r="BE92" s="130"/>
      <c r="BF92" s="130"/>
      <c r="BG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440" t="str">
        <f ca="true">IF(ISBLANK('Data Summary'!A95),"",'Data Summary'!A95)</f>
        <v/>
      </c>
      <c r="B93" s="130"/>
      <c r="L93" s="130"/>
      <c r="V93" s="130"/>
      <c r="AF93" s="130"/>
      <c r="AP93" s="130"/>
      <c r="AZ93" s="130"/>
      <c r="BA93" s="130"/>
      <c r="BB93" s="130"/>
      <c r="BC93" s="130"/>
      <c r="BD93" s="130"/>
      <c r="BE93" s="130"/>
      <c r="BF93" s="130"/>
      <c r="BG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440" t="str">
        <f ca="true">IF(ISBLANK('Data Summary'!A96),"",'Data Summary'!A96)</f>
        <v/>
      </c>
      <c r="B94" s="130"/>
      <c r="L94" s="130"/>
      <c r="V94" s="130"/>
      <c r="AF94" s="130"/>
      <c r="AP94" s="130"/>
      <c r="AZ94" s="130"/>
      <c r="BA94" s="130"/>
      <c r="BB94" s="130"/>
      <c r="BC94" s="130"/>
      <c r="BD94" s="130"/>
      <c r="BE94" s="130"/>
      <c r="BF94" s="130"/>
      <c r="BG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440" t="str">
        <f ca="true">IF(ISBLANK('Data Summary'!A97),"",'Data Summary'!A97)</f>
        <v/>
      </c>
      <c r="B95" s="130"/>
      <c r="L95" s="130"/>
      <c r="V95" s="130"/>
      <c r="AF95" s="130"/>
      <c r="AP95" s="130"/>
      <c r="AZ95" s="130"/>
      <c r="BA95" s="130"/>
      <c r="BB95" s="130"/>
      <c r="BC95" s="130"/>
      <c r="BD95" s="130"/>
      <c r="BE95" s="130"/>
      <c r="BF95" s="130"/>
      <c r="BG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440" t="str">
        <f ca="true">IF(ISBLANK('Data Summary'!A98),"",'Data Summary'!A98)</f>
        <v/>
      </c>
      <c r="B96" s="130"/>
      <c r="L96" s="130"/>
      <c r="V96" s="130"/>
      <c r="AF96" s="130"/>
      <c r="AP96" s="130"/>
      <c r="AZ96" s="130"/>
      <c r="BA96" s="130"/>
      <c r="BB96" s="130"/>
      <c r="BC96" s="130"/>
      <c r="BD96" s="130"/>
      <c r="BE96" s="130"/>
      <c r="BF96" s="130"/>
      <c r="BG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440" t="str">
        <f ca="true">IF(ISBLANK('Data Summary'!A99),"",'Data Summary'!A99)</f>
        <v/>
      </c>
      <c r="B97" s="130"/>
      <c r="L97" s="130"/>
      <c r="V97" s="130"/>
      <c r="AF97" s="130"/>
      <c r="AP97" s="130"/>
      <c r="AZ97" s="130"/>
      <c r="BA97" s="130"/>
      <c r="BB97" s="130"/>
      <c r="BC97" s="130"/>
      <c r="BD97" s="130"/>
      <c r="BE97" s="130"/>
      <c r="BF97" s="130"/>
      <c r="BG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440" t="str">
        <f ca="true">IF(ISBLANK('Data Summary'!A100),"",'Data Summary'!A100)</f>
        <v/>
      </c>
      <c r="B98" s="130"/>
      <c r="L98" s="130"/>
      <c r="V98" s="130"/>
      <c r="AF98" s="130"/>
      <c r="AP98" s="130"/>
      <c r="AZ98" s="130"/>
      <c r="BA98" s="130"/>
      <c r="BB98" s="130"/>
      <c r="BC98" s="130"/>
      <c r="BD98" s="130"/>
      <c r="BE98" s="130"/>
      <c r="BF98" s="130"/>
      <c r="BG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440" t="str">
        <f ca="true">IF(ISBLANK('Data Summary'!A101),"",'Data Summary'!A101)</f>
        <v/>
      </c>
      <c r="B99" s="130"/>
      <c r="L99" s="130"/>
      <c r="V99" s="130"/>
      <c r="AF99" s="130"/>
      <c r="AP99" s="130"/>
      <c r="AZ99" s="130"/>
      <c r="BA99" s="130"/>
      <c r="BB99" s="130"/>
      <c r="BC99" s="130"/>
      <c r="BD99" s="130"/>
      <c r="BE99" s="130"/>
      <c r="BF99" s="130"/>
      <c r="BG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440" t="str">
        <f ca="true">IF(ISBLANK('Data Summary'!A102),"",'Data Summary'!A102)</f>
        <v/>
      </c>
      <c r="B100" s="130"/>
      <c r="L100" s="130"/>
      <c r="V100" s="130"/>
      <c r="AF100" s="130"/>
      <c r="AP100" s="130"/>
      <c r="AZ100" s="130"/>
      <c r="BA100" s="130"/>
      <c r="BB100" s="130"/>
      <c r="BC100" s="130"/>
      <c r="BD100" s="130"/>
      <c r="BE100" s="130"/>
      <c r="BF100" s="130"/>
      <c r="BG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440" t="str">
        <f ca="true">IF(ISBLANK('Data Summary'!A103),"",'Data Summary'!A103)</f>
        <v/>
      </c>
      <c r="B101" s="130"/>
      <c r="L101" s="130"/>
      <c r="V101" s="130"/>
      <c r="AF101" s="130"/>
      <c r="AP101" s="130"/>
      <c r="AZ101" s="130"/>
      <c r="BA101" s="130"/>
      <c r="BB101" s="130"/>
      <c r="BC101" s="130"/>
      <c r="BD101" s="130"/>
      <c r="BE101" s="130"/>
      <c r="BF101" s="130"/>
      <c r="BG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440" t="str">
        <f ca="true">IF(ISBLANK('Data Summary'!A104),"",'Data Summary'!A104)</f>
        <v/>
      </c>
      <c r="B102" s="130"/>
      <c r="L102" s="130"/>
      <c r="V102" s="130"/>
      <c r="AF102" s="130"/>
      <c r="AP102" s="130"/>
      <c r="AZ102" s="130"/>
      <c r="BA102" s="130"/>
      <c r="BB102" s="130"/>
      <c r="BC102" s="130"/>
      <c r="BD102" s="130"/>
      <c r="BE102" s="130"/>
      <c r="BF102" s="130"/>
      <c r="BG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440" t="str">
        <f ca="true">IF(ISBLANK('Data Summary'!A105),"",'Data Summary'!A105)</f>
        <v/>
      </c>
      <c r="B103" s="130"/>
      <c r="L103" s="130"/>
      <c r="V103" s="130"/>
      <c r="AF103" s="130"/>
      <c r="AP103" s="130"/>
      <c r="AZ103" s="130"/>
      <c r="BA103" s="130"/>
      <c r="BB103" s="130"/>
      <c r="BC103" s="130"/>
      <c r="BD103" s="130"/>
      <c r="BE103" s="130"/>
      <c r="BF103" s="130"/>
      <c r="BG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440" t="str">
        <f ca="true">IF(ISBLANK('Data Summary'!A106),"",'Data Summary'!A106)</f>
        <v/>
      </c>
      <c r="B104" s="130"/>
      <c r="L104" s="130"/>
      <c r="V104" s="130"/>
      <c r="AF104" s="130"/>
      <c r="AP104" s="130"/>
      <c r="AZ104" s="130"/>
      <c r="BA104" s="130"/>
      <c r="BB104" s="130"/>
      <c r="BC104" s="130"/>
      <c r="BD104" s="130"/>
      <c r="BE104" s="130"/>
      <c r="BF104" s="130"/>
      <c r="BG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440" t="str">
        <f ca="true">IF(ISBLANK('Data Summary'!A107),"",'Data Summary'!A107)</f>
        <v/>
      </c>
      <c r="B105" s="130"/>
      <c r="L105" s="130"/>
      <c r="V105" s="130"/>
      <c r="AF105" s="130"/>
      <c r="AP105" s="130"/>
      <c r="AZ105" s="130"/>
      <c r="BA105" s="130"/>
      <c r="BB105" s="130"/>
      <c r="BC105" s="130"/>
      <c r="BD105" s="130"/>
      <c r="BE105" s="130"/>
      <c r="BF105" s="130"/>
      <c r="BG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440" t="str">
        <f ca="true">IF(ISBLANK('Data Summary'!A108),"",'Data Summary'!A108)</f>
        <v/>
      </c>
      <c r="B106" s="130"/>
      <c r="L106" s="130"/>
      <c r="V106" s="130"/>
      <c r="AF106" s="130"/>
      <c r="AP106" s="130"/>
      <c r="AZ106" s="130"/>
      <c r="BA106" s="130"/>
      <c r="BB106" s="130"/>
      <c r="BC106" s="130"/>
      <c r="BD106" s="130"/>
      <c r="BE106" s="130"/>
      <c r="BF106" s="130"/>
      <c r="BG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440" t="str">
        <f ca="true">IF(ISBLANK('Data Summary'!A109),"",'Data Summary'!A109)</f>
        <v/>
      </c>
      <c r="B107" s="130"/>
      <c r="L107" s="130"/>
      <c r="V107" s="130"/>
      <c r="AF107" s="130"/>
      <c r="AP107" s="130"/>
      <c r="AZ107" s="130"/>
      <c r="BA107" s="130"/>
      <c r="BB107" s="130"/>
      <c r="BC107" s="130"/>
      <c r="BD107" s="130"/>
      <c r="BE107" s="130"/>
      <c r="BF107" s="130"/>
      <c r="BG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440" t="str">
        <f ca="true">IF(ISBLANK('Data Summary'!A110),"",'Data Summary'!A110)</f>
        <v/>
      </c>
      <c r="B108" s="130"/>
      <c r="L108" s="130"/>
      <c r="V108" s="130"/>
      <c r="AF108" s="130"/>
      <c r="AP108" s="130"/>
      <c r="AZ108" s="130"/>
      <c r="BA108" s="130"/>
      <c r="BB108" s="130"/>
      <c r="BC108" s="130"/>
      <c r="BD108" s="130"/>
      <c r="BE108" s="130"/>
      <c r="BF108" s="130"/>
      <c r="BG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440" t="str">
        <f ca="true">IF(ISBLANK('Data Summary'!A111),"",'Data Summary'!A111)</f>
        <v/>
      </c>
      <c r="B109" s="130"/>
      <c r="L109" s="130"/>
      <c r="V109" s="130"/>
      <c r="AF109" s="130"/>
      <c r="AP109" s="130"/>
      <c r="AZ109" s="130"/>
      <c r="BA109" s="130"/>
      <c r="BB109" s="130"/>
      <c r="BC109" s="130"/>
      <c r="BD109" s="130"/>
      <c r="BE109" s="130"/>
      <c r="BF109" s="130"/>
      <c r="BG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440" t="str">
        <f ca="true">IF(ISBLANK('Data Summary'!A112),"",'Data Summary'!A112)</f>
        <v/>
      </c>
      <c r="B110" s="130"/>
      <c r="L110" s="130"/>
      <c r="V110" s="130"/>
      <c r="AF110" s="130"/>
      <c r="AP110" s="130"/>
      <c r="AZ110" s="130"/>
      <c r="BA110" s="130"/>
      <c r="BB110" s="130"/>
      <c r="BC110" s="130"/>
      <c r="BD110" s="130"/>
      <c r="BE110" s="130"/>
      <c r="BF110" s="130"/>
      <c r="BG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440" t="str">
        <f ca="true">IF(ISBLANK('Data Summary'!A113),"",'Data Summary'!A113)</f>
        <v/>
      </c>
      <c r="B111" s="130"/>
      <c r="L111" s="130"/>
      <c r="V111" s="130"/>
      <c r="AF111" s="130"/>
      <c r="AP111" s="130"/>
      <c r="AZ111" s="130"/>
      <c r="BA111" s="130"/>
      <c r="BB111" s="130"/>
      <c r="BC111" s="130"/>
      <c r="BD111" s="130"/>
      <c r="BE111" s="130"/>
      <c r="BF111" s="130"/>
      <c r="BG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440" t="str">
        <f ca="true">IF(ISBLANK('Data Summary'!A114),"",'Data Summary'!A114)</f>
        <v/>
      </c>
      <c r="B112" s="130"/>
      <c r="L112" s="130"/>
      <c r="V112" s="130"/>
      <c r="AF112" s="130"/>
      <c r="AP112" s="130"/>
      <c r="AZ112" s="130"/>
      <c r="BA112" s="130"/>
      <c r="BB112" s="130"/>
      <c r="BC112" s="130"/>
      <c r="BD112" s="130"/>
      <c r="BE112" s="130"/>
      <c r="BF112" s="130"/>
      <c r="BG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440" t="str">
        <f ca="true">IF(ISBLANK('Data Summary'!A115),"",'Data Summary'!A115)</f>
        <v/>
      </c>
      <c r="B113" s="130"/>
      <c r="L113" s="130"/>
      <c r="V113" s="130"/>
      <c r="AF113" s="130"/>
      <c r="AP113" s="130"/>
      <c r="AZ113" s="130"/>
      <c r="BA113" s="130"/>
      <c r="BB113" s="130"/>
      <c r="BC113" s="130"/>
      <c r="BD113" s="130"/>
      <c r="BE113" s="130"/>
      <c r="BF113" s="130"/>
      <c r="BG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440" t="str">
        <f ca="true">IF(ISBLANK('Data Summary'!A116),"",'Data Summary'!A116)</f>
        <v/>
      </c>
      <c r="B114" s="130"/>
      <c r="L114" s="130"/>
      <c r="V114" s="130"/>
      <c r="AF114" s="130"/>
      <c r="AP114" s="130"/>
      <c r="AZ114" s="130"/>
      <c r="BA114" s="130"/>
      <c r="BB114" s="130"/>
      <c r="BC114" s="130"/>
      <c r="BD114" s="130"/>
      <c r="BE114" s="130"/>
      <c r="BF114" s="130"/>
      <c r="BG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440" t="str">
        <f ca="true">IF(ISBLANK('Data Summary'!A117),"",'Data Summary'!A117)</f>
        <v/>
      </c>
      <c r="B115" s="130"/>
      <c r="L115" s="130"/>
      <c r="V115" s="130"/>
      <c r="AF115" s="130"/>
      <c r="AP115" s="130"/>
      <c r="AZ115" s="130"/>
      <c r="BA115" s="130"/>
      <c r="BB115" s="130"/>
      <c r="BC115" s="130"/>
      <c r="BD115" s="130"/>
      <c r="BE115" s="130"/>
      <c r="BF115" s="130"/>
      <c r="BG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440" t="str">
        <f ca="true">IF(ISBLANK('Data Summary'!A118),"",'Data Summary'!A118)</f>
        <v/>
      </c>
      <c r="B116" s="130"/>
      <c r="L116" s="130"/>
      <c r="V116" s="130"/>
      <c r="AF116" s="130"/>
      <c r="AP116" s="130"/>
      <c r="AZ116" s="130"/>
      <c r="BA116" s="130"/>
      <c r="BB116" s="130"/>
      <c r="BC116" s="130"/>
      <c r="BD116" s="130"/>
      <c r="BE116" s="130"/>
      <c r="BF116" s="130"/>
      <c r="BG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440" t="str">
        <f ca="true">IF(ISBLANK('Data Summary'!A119),"",'Data Summary'!A119)</f>
        <v/>
      </c>
      <c r="B117" s="130"/>
      <c r="L117" s="130"/>
      <c r="V117" s="130"/>
      <c r="AF117" s="130"/>
      <c r="AP117" s="130"/>
      <c r="AZ117" s="130"/>
      <c r="BA117" s="130"/>
      <c r="BB117" s="130"/>
      <c r="BC117" s="130"/>
      <c r="BD117" s="130"/>
      <c r="BE117" s="130"/>
      <c r="BF117" s="130"/>
      <c r="BG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440" t="str">
        <f ca="true">IF(ISBLANK('Data Summary'!A120),"",'Data Summary'!A120)</f>
        <v/>
      </c>
      <c r="B118" s="130"/>
      <c r="L118" s="130"/>
      <c r="V118" s="130"/>
      <c r="AF118" s="130"/>
      <c r="AP118" s="130"/>
      <c r="AZ118" s="130"/>
      <c r="BA118" s="130"/>
      <c r="BB118" s="130"/>
      <c r="BC118" s="130"/>
      <c r="BD118" s="130"/>
      <c r="BE118" s="130"/>
      <c r="BF118" s="130"/>
      <c r="BG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440" t="str">
        <f ca="true">IF(ISBLANK('Data Summary'!A121),"",'Data Summary'!A121)</f>
        <v/>
      </c>
      <c r="B119" s="130"/>
      <c r="L119" s="130"/>
      <c r="V119" s="130"/>
      <c r="AF119" s="130"/>
      <c r="AP119" s="130"/>
      <c r="AZ119" s="130"/>
      <c r="BA119" s="130"/>
      <c r="BB119" s="130"/>
      <c r="BC119" s="130"/>
      <c r="BD119" s="130"/>
      <c r="BE119" s="130"/>
      <c r="BF119" s="130"/>
      <c r="BG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440" t="str">
        <f ca="true">IF(ISBLANK('Data Summary'!A122),"",'Data Summary'!A122)</f>
        <v/>
      </c>
      <c r="B120" s="130"/>
      <c r="L120" s="130"/>
      <c r="V120" s="130"/>
      <c r="AF120" s="130"/>
      <c r="AP120" s="130"/>
      <c r="AZ120" s="130"/>
      <c r="BA120" s="130"/>
      <c r="BB120" s="130"/>
      <c r="BC120" s="130"/>
      <c r="BD120" s="130"/>
      <c r="BE120" s="130"/>
      <c r="BF120" s="130"/>
      <c r="BG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440" t="str">
        <f ca="true">IF(ISBLANK('Data Summary'!A123),"",'Data Summary'!A123)</f>
        <v/>
      </c>
      <c r="B121" s="130"/>
      <c r="L121" s="130"/>
      <c r="V121" s="130"/>
      <c r="AF121" s="130"/>
      <c r="AP121" s="130"/>
      <c r="AZ121" s="130"/>
      <c r="BA121" s="130"/>
      <c r="BB121" s="130"/>
      <c r="BC121" s="130"/>
      <c r="BD121" s="130"/>
      <c r="BE121" s="130"/>
      <c r="BF121" s="130"/>
      <c r="BG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440" t="str">
        <f ca="true">IF(ISBLANK('Data Summary'!A124),"",'Data Summary'!A124)</f>
        <v/>
      </c>
      <c r="B122" s="130"/>
      <c r="L122" s="130"/>
      <c r="V122" s="130"/>
      <c r="AF122" s="130"/>
      <c r="AP122" s="130"/>
      <c r="AZ122" s="130"/>
      <c r="BA122" s="130"/>
      <c r="BB122" s="130"/>
      <c r="BC122" s="130"/>
      <c r="BD122" s="130"/>
      <c r="BE122" s="130"/>
      <c r="BF122" s="130"/>
      <c r="BG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440" t="str">
        <f ca="true">IF(ISBLANK('Data Summary'!A125),"",'Data Summary'!A125)</f>
        <v/>
      </c>
      <c r="B123" s="130"/>
      <c r="L123" s="130"/>
      <c r="V123" s="130"/>
      <c r="AF123" s="130"/>
      <c r="AP123" s="130"/>
      <c r="AZ123" s="130"/>
      <c r="BA123" s="130"/>
      <c r="BB123" s="130"/>
      <c r="BC123" s="130"/>
      <c r="BD123" s="130"/>
      <c r="BE123" s="130"/>
      <c r="BF123" s="130"/>
      <c r="BG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440" t="str">
        <f ca="true">IF(ISBLANK('Data Summary'!A126),"",'Data Summary'!A126)</f>
        <v/>
      </c>
      <c r="B124" s="130"/>
      <c r="L124" s="130"/>
      <c r="V124" s="130"/>
      <c r="AF124" s="130"/>
      <c r="AP124" s="130"/>
      <c r="AZ124" s="130"/>
      <c r="BA124" s="130"/>
      <c r="BB124" s="130"/>
      <c r="BC124" s="130"/>
      <c r="BD124" s="130"/>
      <c r="BE124" s="130"/>
      <c r="BF124" s="130"/>
      <c r="BG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440" t="str">
        <f ca="true">IF(ISBLANK('Data Summary'!A127),"",'Data Summary'!A127)</f>
        <v/>
      </c>
      <c r="B125" s="130"/>
      <c r="L125" s="130"/>
      <c r="V125" s="130"/>
      <c r="AF125" s="130"/>
      <c r="AP125" s="130"/>
      <c r="AZ125" s="130"/>
      <c r="BA125" s="130"/>
      <c r="BB125" s="130"/>
      <c r="BC125" s="130"/>
      <c r="BD125" s="130"/>
      <c r="BE125" s="130"/>
      <c r="BF125" s="130"/>
      <c r="BG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440" t="str">
        <f ca="true">IF(ISBLANK('Data Summary'!A128),"",'Data Summary'!A128)</f>
        <v/>
      </c>
      <c r="B126" s="130"/>
      <c r="L126" s="130"/>
      <c r="V126" s="130"/>
      <c r="AF126" s="130"/>
      <c r="AP126" s="130"/>
      <c r="AZ126" s="130"/>
      <c r="BA126" s="130"/>
      <c r="BB126" s="130"/>
      <c r="BC126" s="130"/>
      <c r="BD126" s="130"/>
      <c r="BE126" s="130"/>
      <c r="BF126" s="130"/>
      <c r="BG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440" t="str">
        <f ca="true">IF(ISBLANK('Data Summary'!A129),"",'Data Summary'!A129)</f>
        <v/>
      </c>
      <c r="B127" s="130"/>
      <c r="L127" s="130"/>
      <c r="V127" s="130"/>
      <c r="AF127" s="130"/>
      <c r="AP127" s="130"/>
      <c r="AZ127" s="130"/>
      <c r="BA127" s="130"/>
      <c r="BB127" s="130"/>
      <c r="BC127" s="130"/>
      <c r="BD127" s="130"/>
      <c r="BE127" s="130"/>
      <c r="BF127" s="130"/>
      <c r="BG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440" t="str">
        <f ca="true">IF(ISBLANK('Data Summary'!A130),"",'Data Summary'!A130)</f>
        <v/>
      </c>
      <c r="B128" s="130"/>
      <c r="L128" s="130"/>
      <c r="V128" s="130"/>
      <c r="AF128" s="130"/>
      <c r="AP128" s="130"/>
      <c r="AZ128" s="130"/>
      <c r="BA128" s="130"/>
      <c r="BB128" s="130"/>
      <c r="BC128" s="130"/>
      <c r="BD128" s="130"/>
      <c r="BE128" s="130"/>
      <c r="BF128" s="130"/>
      <c r="BG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440" t="str">
        <f ca="true">IF(ISBLANK('Data Summary'!A131),"",'Data Summary'!A131)</f>
        <v/>
      </c>
      <c r="B129" s="130"/>
      <c r="L129" s="130"/>
      <c r="V129" s="130"/>
      <c r="AF129" s="130"/>
      <c r="AP129" s="130"/>
      <c r="AZ129" s="130"/>
      <c r="BA129" s="130"/>
      <c r="BB129" s="130"/>
      <c r="BC129" s="130"/>
      <c r="BD129" s="130"/>
      <c r="BE129" s="130"/>
      <c r="BF129" s="130"/>
      <c r="BG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440" t="str">
        <f ca="true">IF(ISBLANK('Data Summary'!A132),"",'Data Summary'!A132)</f>
        <v/>
      </c>
      <c r="B130" s="130"/>
      <c r="L130" s="130"/>
      <c r="V130" s="130"/>
      <c r="AF130" s="130"/>
      <c r="AP130" s="130"/>
      <c r="AZ130" s="130"/>
      <c r="BA130" s="130"/>
      <c r="BB130" s="130"/>
      <c r="BC130" s="130"/>
      <c r="BD130" s="130"/>
      <c r="BE130" s="130"/>
      <c r="BF130" s="130"/>
      <c r="BG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440" t="str">
        <f ca="true">IF(ISBLANK('Data Summary'!A133),"",'Data Summary'!A133)</f>
        <v/>
      </c>
      <c r="B131" s="130"/>
      <c r="L131" s="130"/>
      <c r="V131" s="130"/>
      <c r="AF131" s="130"/>
      <c r="AP131" s="130"/>
      <c r="AZ131" s="130"/>
      <c r="BA131" s="130"/>
      <c r="BB131" s="130"/>
      <c r="BC131" s="130"/>
      <c r="BD131" s="130"/>
      <c r="BE131" s="130"/>
      <c r="BF131" s="130"/>
      <c r="BG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440" t="str">
        <f ca="true">IF(ISBLANK('Data Summary'!A134),"",'Data Summary'!A134)</f>
        <v/>
      </c>
      <c r="B132" s="130"/>
      <c r="L132" s="130"/>
      <c r="V132" s="130"/>
      <c r="AF132" s="130"/>
      <c r="AP132" s="130"/>
      <c r="AZ132" s="130"/>
      <c r="BA132" s="130"/>
      <c r="BB132" s="130"/>
      <c r="BC132" s="130"/>
      <c r="BD132" s="130"/>
      <c r="BE132" s="130"/>
      <c r="BF132" s="130"/>
      <c r="BG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440" t="str">
        <f ca="true">IF(ISBLANK('Data Summary'!A135),"",'Data Summary'!A135)</f>
        <v/>
      </c>
      <c r="B133" s="130"/>
      <c r="L133" s="130"/>
      <c r="V133" s="130"/>
      <c r="AF133" s="130"/>
      <c r="AP133" s="130"/>
      <c r="AZ133" s="130"/>
      <c r="BA133" s="130"/>
      <c r="BB133" s="130"/>
      <c r="BC133" s="130"/>
      <c r="BD133" s="130"/>
      <c r="BE133" s="130"/>
      <c r="BF133" s="130"/>
      <c r="BG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440" t="str">
        <f ca="true">IF(ISBLANK('Data Summary'!A136),"",'Data Summary'!A136)</f>
        <v/>
      </c>
      <c r="B134" s="130"/>
      <c r="L134" s="130"/>
      <c r="V134" s="130"/>
      <c r="AF134" s="130"/>
      <c r="AP134" s="130"/>
      <c r="AZ134" s="130"/>
      <c r="BA134" s="130"/>
      <c r="BB134" s="130"/>
      <c r="BC134" s="130"/>
      <c r="BD134" s="130"/>
      <c r="BE134" s="130"/>
      <c r="BF134" s="130"/>
      <c r="BG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440" t="str">
        <f ca="true">IF(ISBLANK('Data Summary'!A137),"",'Data Summary'!A137)</f>
        <v/>
      </c>
      <c r="B135" s="130"/>
      <c r="L135" s="130"/>
      <c r="V135" s="130"/>
      <c r="AF135" s="130"/>
      <c r="AP135" s="130"/>
      <c r="AZ135" s="130"/>
      <c r="BA135" s="130"/>
      <c r="BB135" s="130"/>
      <c r="BC135" s="130"/>
      <c r="BD135" s="130"/>
      <c r="BE135" s="130"/>
      <c r="BF135" s="130"/>
      <c r="BG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440" t="str">
        <f ca="true">IF(ISBLANK('Data Summary'!A138),"",'Data Summary'!A138)</f>
        <v/>
      </c>
      <c r="B136" s="130"/>
      <c r="L136" s="130"/>
      <c r="V136" s="130"/>
      <c r="AF136" s="130"/>
      <c r="AP136" s="130"/>
      <c r="AZ136" s="130"/>
      <c r="BA136" s="130"/>
      <c r="BB136" s="130"/>
      <c r="BC136" s="130"/>
      <c r="BD136" s="130"/>
      <c r="BE136" s="130"/>
      <c r="BF136" s="130"/>
      <c r="BG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440" t="str">
        <f ca="true">IF(ISBLANK('Data Summary'!A139),"",'Data Summary'!A139)</f>
        <v/>
      </c>
      <c r="B137" s="130"/>
      <c r="L137" s="130"/>
      <c r="V137" s="130"/>
      <c r="AF137" s="130"/>
      <c r="AP137" s="130"/>
      <c r="AZ137" s="130"/>
      <c r="BA137" s="130"/>
      <c r="BB137" s="130"/>
      <c r="BC137" s="130"/>
      <c r="BD137" s="130"/>
      <c r="BE137" s="130"/>
      <c r="BF137" s="130"/>
      <c r="BG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440" t="str">
        <f ca="true">IF(ISBLANK('Data Summary'!A140),"",'Data Summary'!A140)</f>
        <v/>
      </c>
      <c r="B138" s="130"/>
      <c r="L138" s="130"/>
      <c r="V138" s="130"/>
      <c r="AF138" s="130"/>
      <c r="AP138" s="130"/>
      <c r="AZ138" s="130"/>
      <c r="BA138" s="130"/>
      <c r="BB138" s="130"/>
      <c r="BC138" s="130"/>
      <c r="BD138" s="130"/>
      <c r="BE138" s="130"/>
      <c r="BF138" s="130"/>
      <c r="BG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440" t="str">
        <f ca="true">IF(ISBLANK('Data Summary'!A141),"",'Data Summary'!A141)</f>
        <v/>
      </c>
      <c r="B139" s="130"/>
      <c r="L139" s="130"/>
      <c r="V139" s="130"/>
      <c r="AF139" s="130"/>
      <c r="AP139" s="130"/>
      <c r="AZ139" s="130"/>
      <c r="BA139" s="130"/>
      <c r="BB139" s="130"/>
      <c r="BC139" s="130"/>
      <c r="BD139" s="130"/>
      <c r="BE139" s="130"/>
      <c r="BF139" s="130"/>
      <c r="BG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440" t="str">
        <f ca="true">IF(ISBLANK('Data Summary'!A142),"",'Data Summary'!A142)</f>
        <v/>
      </c>
      <c r="B140" s="130"/>
      <c r="L140" s="130"/>
      <c r="V140" s="130"/>
      <c r="AF140" s="130"/>
      <c r="AP140" s="130"/>
      <c r="AZ140" s="130"/>
      <c r="BA140" s="130"/>
      <c r="BB140" s="130"/>
      <c r="BC140" s="130"/>
      <c r="BD140" s="130"/>
      <c r="BE140" s="130"/>
      <c r="BF140" s="130"/>
      <c r="BG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440" t="str">
        <f ca="true">IF(ISBLANK('Data Summary'!A143),"",'Data Summary'!A143)</f>
        <v/>
      </c>
      <c r="B141" s="130"/>
      <c r="L141" s="130"/>
      <c r="V141" s="130"/>
      <c r="AF141" s="130"/>
      <c r="AP141" s="130"/>
      <c r="AZ141" s="130"/>
      <c r="BA141" s="130"/>
      <c r="BB141" s="130"/>
      <c r="BC141" s="130"/>
      <c r="BD141" s="130"/>
      <c r="BE141" s="130"/>
      <c r="BF141" s="130"/>
      <c r="BG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440" t="str">
        <f ca="true">IF(ISBLANK('Data Summary'!A144),"",'Data Summary'!A144)</f>
        <v/>
      </c>
      <c r="B142" s="130"/>
      <c r="L142" s="130"/>
      <c r="V142" s="130"/>
      <c r="AF142" s="130"/>
      <c r="AP142" s="130"/>
      <c r="AZ142" s="130"/>
      <c r="BA142" s="130"/>
      <c r="BB142" s="130"/>
      <c r="BC142" s="130"/>
      <c r="BD142" s="130"/>
      <c r="BE142" s="130"/>
      <c r="BF142" s="130"/>
      <c r="BG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440" t="str">
        <f ca="true">IF(ISBLANK('Data Summary'!A145),"",'Data Summary'!A145)</f>
        <v/>
      </c>
      <c r="B143" s="130"/>
      <c r="L143" s="130"/>
      <c r="V143" s="130"/>
      <c r="AF143" s="130"/>
      <c r="AP143" s="130"/>
      <c r="AZ143" s="130"/>
      <c r="BA143" s="130"/>
      <c r="BB143" s="130"/>
      <c r="BC143" s="130"/>
      <c r="BD143" s="130"/>
      <c r="BE143" s="130"/>
      <c r="BF143" s="130"/>
      <c r="BG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440" t="str">
        <f ca="true">IF(ISBLANK('Data Summary'!A146),"",'Data Summary'!A146)</f>
        <v/>
      </c>
      <c r="B144" s="130"/>
      <c r="L144" s="130"/>
      <c r="V144" s="130"/>
      <c r="AF144" s="130"/>
      <c r="AP144" s="130"/>
      <c r="AZ144" s="130"/>
      <c r="BA144" s="130"/>
      <c r="BB144" s="130"/>
      <c r="BC144" s="130"/>
      <c r="BD144" s="130"/>
      <c r="BE144" s="130"/>
      <c r="BF144" s="130"/>
      <c r="BG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440" t="str">
        <f ca="true">IF(ISBLANK('Data Summary'!A147),"",'Data Summary'!A147)</f>
        <v/>
      </c>
      <c r="B145" s="130"/>
      <c r="L145" s="130"/>
      <c r="V145" s="130"/>
      <c r="AF145" s="130"/>
      <c r="AP145" s="130"/>
      <c r="AZ145" s="130"/>
      <c r="BA145" s="130"/>
      <c r="BB145" s="130"/>
      <c r="BC145" s="130"/>
      <c r="BD145" s="130"/>
      <c r="BE145" s="130"/>
      <c r="BF145" s="130"/>
      <c r="BG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440" t="str">
        <f ca="true">IF(ISBLANK('Data Summary'!A148),"",'Data Summary'!A148)</f>
        <v/>
      </c>
      <c r="B146" s="130"/>
      <c r="L146" s="130"/>
      <c r="V146" s="130"/>
      <c r="AF146" s="130"/>
      <c r="AP146" s="130"/>
      <c r="AZ146" s="130"/>
      <c r="BA146" s="130"/>
      <c r="BB146" s="130"/>
      <c r="BC146" s="130"/>
      <c r="BD146" s="130"/>
      <c r="BE146" s="130"/>
      <c r="BF146" s="130"/>
      <c r="BG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440" t="str">
        <f ca="true">IF(ISBLANK('Data Summary'!A149),"",'Data Summary'!A149)</f>
        <v/>
      </c>
      <c r="B147" s="130"/>
      <c r="L147" s="130"/>
      <c r="V147" s="130"/>
      <c r="AF147" s="130"/>
      <c r="AP147" s="130"/>
      <c r="AZ147" s="130"/>
      <c r="BA147" s="130"/>
      <c r="BB147" s="130"/>
      <c r="BC147" s="130"/>
      <c r="BD147" s="130"/>
      <c r="BE147" s="130"/>
      <c r="BF147" s="130"/>
      <c r="BG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440" t="str">
        <f ca="true">IF(ISBLANK('Data Summary'!A150),"",'Data Summary'!A150)</f>
        <v/>
      </c>
      <c r="B148" s="130"/>
      <c r="L148" s="130"/>
      <c r="V148" s="130"/>
      <c r="AF148" s="130"/>
      <c r="AP148" s="130"/>
      <c r="AZ148" s="130"/>
      <c r="BA148" s="130"/>
      <c r="BB148" s="130"/>
      <c r="BC148" s="130"/>
      <c r="BD148" s="130"/>
      <c r="BE148" s="130"/>
      <c r="BF148" s="130"/>
      <c r="BG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440" t="str">
        <f ca="true">IF(ISBLANK('Data Summary'!A151),"",'Data Summary'!A151)</f>
        <v/>
      </c>
      <c r="B149" s="130"/>
      <c r="L149" s="130"/>
      <c r="V149" s="130"/>
      <c r="AF149" s="130"/>
      <c r="AP149" s="130"/>
      <c r="AZ149" s="130"/>
      <c r="BA149" s="130"/>
      <c r="BB149" s="130"/>
      <c r="BC149" s="130"/>
      <c r="BD149" s="130"/>
      <c r="BE149" s="130"/>
      <c r="BF149" s="130"/>
      <c r="BG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440" t="str">
        <f ca="true">IF(ISBLANK('Data Summary'!A152),"",'Data Summary'!A152)</f>
        <v/>
      </c>
      <c r="B150" s="130"/>
      <c r="L150" s="130"/>
      <c r="V150" s="130"/>
      <c r="AF150" s="130"/>
      <c r="AP150" s="130"/>
      <c r="AZ150" s="130"/>
      <c r="BA150" s="130"/>
      <c r="BB150" s="130"/>
      <c r="BC150" s="130"/>
      <c r="BD150" s="130"/>
      <c r="BE150" s="130"/>
      <c r="BF150" s="130"/>
      <c r="BG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440" t="str">
        <f ca="true">IF(ISBLANK('Data Summary'!A153),"",'Data Summary'!A153)</f>
        <v/>
      </c>
      <c r="B151" s="130"/>
      <c r="L151" s="130"/>
      <c r="V151" s="130"/>
      <c r="AF151" s="130"/>
      <c r="AP151" s="130"/>
      <c r="AZ151" s="130"/>
      <c r="BA151" s="130"/>
      <c r="BB151" s="130"/>
      <c r="BC151" s="130"/>
      <c r="BD151" s="130"/>
      <c r="BE151" s="130"/>
      <c r="BF151" s="130"/>
      <c r="BG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436"/>
      <c r="B152" s="130"/>
      <c r="L152" s="130"/>
      <c r="V152" s="130"/>
      <c r="AF152" s="130"/>
      <c r="AP152" s="130"/>
      <c r="AZ152" s="130"/>
      <c r="BA152" s="130"/>
      <c r="BB152" s="130"/>
      <c r="BC152" s="130"/>
      <c r="BD152" s="130"/>
      <c r="BE152" s="130"/>
      <c r="BF152" s="130"/>
      <c r="BG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436"/>
      <c r="B153" s="130"/>
      <c r="L153" s="130"/>
      <c r="V153" s="130"/>
      <c r="AF153" s="130"/>
      <c r="AP153" s="130"/>
      <c r="AZ153" s="130"/>
      <c r="BA153" s="130"/>
      <c r="BB153" s="130"/>
      <c r="BC153" s="130"/>
      <c r="BD153" s="130"/>
      <c r="BE153" s="130"/>
      <c r="BF153" s="130"/>
      <c r="BG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436"/>
      <c r="B154" s="130"/>
      <c r="L154" s="130"/>
      <c r="V154" s="130"/>
      <c r="AF154" s="130"/>
      <c r="AP154" s="130"/>
      <c r="AZ154" s="130"/>
      <c r="BA154" s="130"/>
      <c r="BB154" s="130"/>
      <c r="BC154" s="130"/>
      <c r="BD154" s="130"/>
      <c r="BE154" s="130"/>
      <c r="BF154" s="130"/>
      <c r="BG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436"/>
      <c r="B155" s="130"/>
      <c r="L155" s="130"/>
      <c r="V155" s="130"/>
      <c r="AF155" s="130"/>
      <c r="AP155" s="130"/>
      <c r="AZ155" s="130"/>
      <c r="BA155" s="130"/>
      <c r="BB155" s="130"/>
      <c r="BC155" s="130"/>
      <c r="BD155" s="130"/>
      <c r="BE155" s="130"/>
      <c r="BF155" s="130"/>
      <c r="BG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436"/>
      <c r="B156" s="130"/>
      <c r="L156" s="130"/>
      <c r="V156" s="130"/>
      <c r="AF156" s="130"/>
      <c r="AP156" s="130"/>
      <c r="AZ156" s="130"/>
      <c r="BA156" s="130"/>
      <c r="BB156" s="130"/>
      <c r="BC156" s="130"/>
      <c r="BD156" s="130"/>
      <c r="BE156" s="130"/>
      <c r="BF156" s="130"/>
      <c r="BG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436"/>
      <c r="B157" s="130"/>
      <c r="L157" s="130"/>
      <c r="V157" s="130"/>
      <c r="AF157" s="130"/>
      <c r="AP157" s="130"/>
      <c r="AZ157" s="130"/>
      <c r="BA157" s="130"/>
      <c r="BB157" s="130"/>
      <c r="BC157" s="130"/>
      <c r="BD157" s="130"/>
      <c r="BE157" s="130"/>
      <c r="BF157" s="130"/>
      <c r="BG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436"/>
      <c r="B158" s="130"/>
      <c r="L158" s="130"/>
      <c r="V158" s="130"/>
      <c r="AF158" s="130"/>
      <c r="AP158" s="130"/>
      <c r="AZ158" s="130"/>
      <c r="BA158" s="130"/>
      <c r="BB158" s="130"/>
      <c r="BC158" s="130"/>
      <c r="BD158" s="130"/>
      <c r="BE158" s="130"/>
      <c r="BF158" s="130"/>
      <c r="BG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436"/>
      <c r="B159" s="130"/>
      <c r="L159" s="130"/>
      <c r="V159" s="130"/>
      <c r="AF159" s="130"/>
      <c r="AP159" s="130"/>
      <c r="AZ159" s="130"/>
      <c r="BA159" s="130"/>
      <c r="BB159" s="130"/>
      <c r="BC159" s="130"/>
      <c r="BD159" s="130"/>
      <c r="BE159" s="130"/>
      <c r="BF159" s="130"/>
      <c r="BG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436"/>
      <c r="B160" s="130"/>
      <c r="L160" s="130"/>
      <c r="V160" s="130"/>
      <c r="AF160" s="130"/>
      <c r="AP160" s="130"/>
      <c r="AZ160" s="130"/>
      <c r="BA160" s="130"/>
      <c r="BB160" s="130"/>
      <c r="BC160" s="130"/>
      <c r="BD160" s="130"/>
      <c r="BE160" s="130"/>
      <c r="BF160" s="130"/>
      <c r="BG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436"/>
      <c r="B161" s="130"/>
      <c r="L161" s="130"/>
      <c r="V161" s="130"/>
      <c r="AF161" s="130"/>
      <c r="AP161" s="130"/>
      <c r="AZ161" s="130"/>
      <c r="BA161" s="130"/>
      <c r="BB161" s="130"/>
      <c r="BC161" s="130"/>
      <c r="BD161" s="130"/>
      <c r="BE161" s="130"/>
      <c r="BF161" s="130"/>
      <c r="BG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436"/>
      <c r="B162" s="130"/>
      <c r="L162" s="130"/>
      <c r="V162" s="130"/>
      <c r="AF162" s="130"/>
      <c r="AP162" s="130"/>
      <c r="AZ162" s="130"/>
      <c r="BA162" s="130"/>
      <c r="BB162" s="130"/>
      <c r="BC162" s="130"/>
      <c r="BD162" s="130"/>
      <c r="BE162" s="130"/>
      <c r="BF162" s="130"/>
      <c r="BG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436"/>
      <c r="B163" s="130"/>
      <c r="L163" s="130"/>
      <c r="V163" s="130"/>
      <c r="AF163" s="130"/>
      <c r="AP163" s="130"/>
      <c r="AZ163" s="130"/>
      <c r="BA163" s="130"/>
      <c r="BB163" s="130"/>
      <c r="BC163" s="130"/>
      <c r="BD163" s="130"/>
      <c r="BE163" s="130"/>
      <c r="BF163" s="130"/>
      <c r="BG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436"/>
      <c r="B164" s="130"/>
      <c r="L164" s="130"/>
      <c r="V164" s="130"/>
      <c r="AF164" s="130"/>
      <c r="AP164" s="130"/>
      <c r="AZ164" s="130"/>
      <c r="BA164" s="130"/>
      <c r="BB164" s="130"/>
      <c r="BC164" s="130"/>
      <c r="BD164" s="130"/>
      <c r="BE164" s="130"/>
      <c r="BF164" s="130"/>
      <c r="BG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436"/>
      <c r="B165" s="130"/>
      <c r="L165" s="130"/>
      <c r="V165" s="130"/>
      <c r="AF165" s="130"/>
      <c r="AP165" s="130"/>
      <c r="AZ165" s="130"/>
      <c r="BA165" s="130"/>
      <c r="BB165" s="130"/>
      <c r="BC165" s="130"/>
      <c r="BD165" s="130"/>
      <c r="BE165" s="130"/>
      <c r="BF165" s="130"/>
      <c r="BG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436"/>
      <c r="B166" s="130"/>
      <c r="L166" s="130"/>
      <c r="V166" s="130"/>
      <c r="AF166" s="130"/>
      <c r="AP166" s="130"/>
      <c r="AZ166" s="130"/>
      <c r="BA166" s="130"/>
      <c r="BB166" s="130"/>
      <c r="BC166" s="130"/>
      <c r="BD166" s="130"/>
      <c r="BE166" s="130"/>
      <c r="BF166" s="130"/>
      <c r="BG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436"/>
      <c r="B167" s="130"/>
      <c r="L167" s="130"/>
      <c r="V167" s="130"/>
      <c r="AF167" s="130"/>
      <c r="AP167" s="130"/>
      <c r="AZ167" s="130"/>
      <c r="BA167" s="130"/>
      <c r="BB167" s="130"/>
      <c r="BC167" s="130"/>
      <c r="BD167" s="130"/>
      <c r="BE167" s="130"/>
      <c r="BF167" s="130"/>
      <c r="BG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436"/>
      <c r="B168" s="130"/>
      <c r="L168" s="130"/>
      <c r="V168" s="130"/>
      <c r="AF168" s="130"/>
      <c r="AP168" s="130"/>
      <c r="AZ168" s="130"/>
      <c r="BA168" s="130"/>
      <c r="BB168" s="130"/>
      <c r="BC168" s="130"/>
      <c r="BD168" s="130"/>
      <c r="BE168" s="130"/>
      <c r="BF168" s="130"/>
      <c r="BG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436"/>
      <c r="B169" s="130"/>
      <c r="L169" s="130"/>
      <c r="V169" s="130"/>
      <c r="AF169" s="130"/>
      <c r="AP169" s="130"/>
      <c r="AZ169" s="130"/>
      <c r="BA169" s="130"/>
      <c r="BB169" s="130"/>
      <c r="BC169" s="130"/>
      <c r="BD169" s="130"/>
      <c r="BE169" s="130"/>
      <c r="BF169" s="130"/>
      <c r="BG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436"/>
      <c r="B170" s="130"/>
      <c r="L170" s="130"/>
      <c r="V170" s="130"/>
      <c r="AF170" s="130"/>
      <c r="AP170" s="130"/>
      <c r="AZ170" s="130"/>
      <c r="BA170" s="130"/>
      <c r="BB170" s="130"/>
      <c r="BC170" s="130"/>
      <c r="BD170" s="130"/>
      <c r="BE170" s="130"/>
      <c r="BF170" s="130"/>
      <c r="BG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436"/>
      <c r="B171" s="130"/>
      <c r="L171" s="130"/>
      <c r="V171" s="130"/>
      <c r="AF171" s="130"/>
      <c r="AP171" s="130"/>
      <c r="AZ171" s="130"/>
      <c r="BA171" s="130"/>
      <c r="BB171" s="130"/>
      <c r="BC171" s="130"/>
      <c r="BD171" s="130"/>
      <c r="BE171" s="130"/>
      <c r="BF171" s="130"/>
      <c r="BG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436"/>
      <c r="B172" s="130"/>
      <c r="L172" s="130"/>
      <c r="V172" s="130"/>
      <c r="AF172" s="130"/>
      <c r="AP172" s="130"/>
      <c r="AZ172" s="130"/>
      <c r="BA172" s="130"/>
      <c r="BB172" s="130"/>
      <c r="BC172" s="130"/>
      <c r="BD172" s="130"/>
      <c r="BE172" s="130"/>
      <c r="BF172" s="130"/>
      <c r="BG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436"/>
      <c r="B173" s="130"/>
      <c r="L173" s="130"/>
      <c r="V173" s="130"/>
      <c r="AF173" s="130"/>
      <c r="AP173" s="130"/>
      <c r="AZ173" s="130"/>
      <c r="BA173" s="130"/>
      <c r="BB173" s="130"/>
      <c r="BC173" s="130"/>
      <c r="BD173" s="130"/>
      <c r="BE173" s="130"/>
      <c r="BF173" s="130"/>
      <c r="BG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436"/>
      <c r="B174" s="130"/>
      <c r="L174" s="130"/>
      <c r="V174" s="130"/>
      <c r="AF174" s="130"/>
      <c r="AP174" s="130"/>
      <c r="AZ174" s="130"/>
      <c r="BA174" s="130"/>
      <c r="BB174" s="130"/>
      <c r="BC174" s="130"/>
      <c r="BD174" s="130"/>
      <c r="BE174" s="130"/>
      <c r="BF174" s="130"/>
      <c r="BG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436"/>
      <c r="B175" s="130"/>
      <c r="L175" s="130"/>
      <c r="V175" s="130"/>
      <c r="AF175" s="130"/>
      <c r="AP175" s="130"/>
      <c r="AZ175" s="130"/>
      <c r="BA175" s="130"/>
      <c r="BB175" s="130"/>
      <c r="BC175" s="130"/>
      <c r="BD175" s="130"/>
      <c r="BE175" s="130"/>
      <c r="BF175" s="130"/>
      <c r="BG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436"/>
      <c r="B176" s="130"/>
      <c r="L176" s="130"/>
      <c r="V176" s="130"/>
      <c r="AF176" s="130"/>
      <c r="AP176" s="130"/>
      <c r="AZ176" s="130"/>
      <c r="BA176" s="130"/>
      <c r="BB176" s="130"/>
      <c r="BC176" s="130"/>
      <c r="BD176" s="130"/>
      <c r="BE176" s="130"/>
      <c r="BF176" s="130"/>
      <c r="BG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436"/>
      <c r="B177" s="130"/>
      <c r="L177" s="130"/>
      <c r="V177" s="130"/>
      <c r="AF177" s="130"/>
      <c r="AP177" s="130"/>
      <c r="AZ177" s="130"/>
      <c r="BA177" s="130"/>
      <c r="BB177" s="130"/>
      <c r="BC177" s="130"/>
      <c r="BD177" s="130"/>
      <c r="BE177" s="130"/>
      <c r="BF177" s="130"/>
      <c r="BG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436"/>
      <c r="B178" s="130"/>
      <c r="L178" s="130"/>
      <c r="V178" s="130"/>
      <c r="AF178" s="130"/>
      <c r="AP178" s="130"/>
      <c r="AZ178" s="130"/>
      <c r="BA178" s="130"/>
      <c r="BB178" s="130"/>
      <c r="BC178" s="130"/>
      <c r="BD178" s="130"/>
      <c r="BE178" s="130"/>
      <c r="BF178" s="130"/>
      <c r="BG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436"/>
      <c r="B179" s="130"/>
      <c r="L179" s="130"/>
      <c r="V179" s="130"/>
      <c r="AF179" s="130"/>
      <c r="AP179" s="130"/>
      <c r="AZ179" s="130"/>
      <c r="BA179" s="130"/>
      <c r="BB179" s="130"/>
      <c r="BC179" s="130"/>
      <c r="BD179" s="130"/>
      <c r="BE179" s="130"/>
      <c r="BF179" s="130"/>
      <c r="BG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436"/>
      <c r="B180" s="130"/>
      <c r="L180" s="130"/>
      <c r="V180" s="130"/>
      <c r="AF180" s="130"/>
      <c r="AP180" s="130"/>
      <c r="AZ180" s="130"/>
      <c r="BA180" s="130"/>
      <c r="BB180" s="130"/>
      <c r="BC180" s="130"/>
      <c r="BD180" s="130"/>
      <c r="BE180" s="130"/>
      <c r="BF180" s="130"/>
      <c r="BG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436"/>
      <c r="B181" s="130"/>
      <c r="L181" s="130"/>
      <c r="V181" s="130"/>
      <c r="AF181" s="130"/>
      <c r="AP181" s="130"/>
      <c r="AZ181" s="130"/>
      <c r="BA181" s="130"/>
      <c r="BB181" s="130"/>
      <c r="BC181" s="130"/>
      <c r="BD181" s="130"/>
      <c r="BE181" s="130"/>
      <c r="BF181" s="130"/>
      <c r="BG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436"/>
      <c r="B182" s="130"/>
      <c r="L182" s="130"/>
      <c r="V182" s="130"/>
      <c r="AF182" s="130"/>
      <c r="AP182" s="130"/>
      <c r="AZ182" s="130"/>
      <c r="BA182" s="130"/>
      <c r="BB182" s="130"/>
      <c r="BC182" s="130"/>
      <c r="BD182" s="130"/>
      <c r="BE182" s="130"/>
      <c r="BF182" s="130"/>
      <c r="BG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436"/>
      <c r="B183" s="130"/>
      <c r="L183" s="130"/>
      <c r="V183" s="130"/>
      <c r="AF183" s="130"/>
      <c r="AP183" s="130"/>
      <c r="AZ183" s="130"/>
      <c r="BA183" s="130"/>
      <c r="BB183" s="130"/>
      <c r="BC183" s="130"/>
      <c r="BD183" s="130"/>
      <c r="BE183" s="130"/>
      <c r="BF183" s="130"/>
      <c r="BG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436"/>
      <c r="B184" s="130"/>
      <c r="L184" s="130"/>
      <c r="V184" s="130"/>
      <c r="AF184" s="130"/>
      <c r="AP184" s="130"/>
      <c r="AZ184" s="130"/>
      <c r="BA184" s="130"/>
      <c r="BB184" s="130"/>
      <c r="BC184" s="130"/>
      <c r="BD184" s="130"/>
      <c r="BE184" s="130"/>
      <c r="BF184" s="130"/>
      <c r="BG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436"/>
      <c r="B185" s="130"/>
      <c r="L185" s="130"/>
      <c r="V185" s="130"/>
      <c r="AF185" s="130"/>
      <c r="AP185" s="130"/>
      <c r="AZ185" s="130"/>
      <c r="BA185" s="130"/>
      <c r="BB185" s="130"/>
      <c r="BC185" s="130"/>
      <c r="BD185" s="130"/>
      <c r="BE185" s="130"/>
      <c r="BF185" s="130"/>
      <c r="BG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436"/>
      <c r="B186" s="130"/>
      <c r="L186" s="130"/>
      <c r="V186" s="130"/>
      <c r="AF186" s="130"/>
      <c r="AP186" s="130"/>
      <c r="AZ186" s="130"/>
      <c r="BA186" s="130"/>
      <c r="BB186" s="130"/>
      <c r="BC186" s="130"/>
      <c r="BD186" s="130"/>
      <c r="BE186" s="130"/>
      <c r="BF186" s="130"/>
      <c r="BG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436"/>
      <c r="B187" s="130"/>
      <c r="L187" s="130"/>
      <c r="V187" s="130"/>
      <c r="AF187" s="130"/>
      <c r="AP187" s="130"/>
      <c r="AZ187" s="130"/>
      <c r="BA187" s="130"/>
      <c r="BB187" s="130"/>
      <c r="BC187" s="130"/>
      <c r="BD187" s="130"/>
      <c r="BE187" s="130"/>
      <c r="BF187" s="130"/>
      <c r="BG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436"/>
      <c r="B188" s="130"/>
      <c r="L188" s="130"/>
      <c r="V188" s="130"/>
      <c r="AF188" s="130"/>
      <c r="AP188" s="130"/>
      <c r="AZ188" s="130"/>
      <c r="BA188" s="130"/>
      <c r="BB188" s="130"/>
      <c r="BC188" s="130"/>
      <c r="BD188" s="130"/>
      <c r="BE188" s="130"/>
      <c r="BF188" s="130"/>
      <c r="BG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436"/>
      <c r="B189" s="130"/>
      <c r="L189" s="130"/>
      <c r="V189" s="130"/>
      <c r="AF189" s="130"/>
      <c r="AP189" s="130"/>
      <c r="AZ189" s="130"/>
      <c r="BA189" s="130"/>
      <c r="BB189" s="130"/>
      <c r="BC189" s="130"/>
      <c r="BD189" s="130"/>
      <c r="BE189" s="130"/>
      <c r="BF189" s="130"/>
      <c r="BG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436"/>
      <c r="B190" s="130"/>
      <c r="L190" s="130"/>
      <c r="V190" s="130"/>
      <c r="AF190" s="130"/>
      <c r="AP190" s="130"/>
      <c r="AZ190" s="130"/>
      <c r="BA190" s="130"/>
      <c r="BB190" s="130"/>
      <c r="BC190" s="130"/>
      <c r="BD190" s="130"/>
      <c r="BE190" s="130"/>
      <c r="BF190" s="130"/>
      <c r="BG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436"/>
      <c r="B191" s="130"/>
      <c r="L191" s="130"/>
      <c r="V191" s="130"/>
      <c r="AF191" s="130"/>
      <c r="AP191" s="130"/>
      <c r="AZ191" s="130"/>
      <c r="BA191" s="130"/>
      <c r="BB191" s="130"/>
      <c r="BC191" s="130"/>
      <c r="BD191" s="130"/>
      <c r="BE191" s="130"/>
      <c r="BF191" s="130"/>
      <c r="BG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436"/>
      <c r="B192" s="130"/>
      <c r="L192" s="130"/>
      <c r="V192" s="130"/>
      <c r="AF192" s="130"/>
      <c r="AP192" s="130"/>
      <c r="AZ192" s="130"/>
      <c r="BA192" s="130"/>
      <c r="BB192" s="130"/>
      <c r="BC192" s="130"/>
      <c r="BD192" s="130"/>
      <c r="BE192" s="130"/>
      <c r="BF192" s="130"/>
      <c r="BG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436"/>
      <c r="B193" s="130"/>
      <c r="L193" s="130"/>
      <c r="V193" s="130"/>
      <c r="AF193" s="130"/>
      <c r="AP193" s="130"/>
      <c r="AZ193" s="130"/>
      <c r="BA193" s="130"/>
      <c r="BB193" s="130"/>
      <c r="BC193" s="130"/>
      <c r="BD193" s="130"/>
      <c r="BE193" s="130"/>
      <c r="BF193" s="130"/>
      <c r="BG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436"/>
      <c r="B194" s="130"/>
      <c r="L194" s="130"/>
      <c r="V194" s="130"/>
      <c r="AF194" s="130"/>
      <c r="AP194" s="130"/>
      <c r="AZ194" s="130"/>
      <c r="BA194" s="130"/>
      <c r="BB194" s="130"/>
      <c r="BC194" s="130"/>
      <c r="BD194" s="130"/>
      <c r="BE194" s="130"/>
      <c r="BF194" s="130"/>
      <c r="BG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436"/>
      <c r="B195" s="130"/>
      <c r="L195" s="130"/>
      <c r="V195" s="130"/>
      <c r="AF195" s="130"/>
      <c r="AP195" s="130"/>
      <c r="AZ195" s="130"/>
      <c r="BA195" s="130"/>
      <c r="BB195" s="130"/>
      <c r="BC195" s="130"/>
      <c r="BD195" s="130"/>
      <c r="BE195" s="130"/>
      <c r="BF195" s="130"/>
      <c r="BG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436"/>
      <c r="B196" s="130"/>
      <c r="L196" s="130"/>
      <c r="V196" s="130"/>
      <c r="AF196" s="130"/>
      <c r="AP196" s="130"/>
      <c r="AZ196" s="130"/>
      <c r="BA196" s="130"/>
      <c r="BB196" s="130"/>
      <c r="BC196" s="130"/>
      <c r="BD196" s="130"/>
      <c r="BE196" s="130"/>
      <c r="BF196" s="130"/>
      <c r="BG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436"/>
      <c r="B197" s="130"/>
      <c r="L197" s="130"/>
      <c r="V197" s="130"/>
      <c r="AF197" s="130"/>
      <c r="AP197" s="130"/>
      <c r="AZ197" s="130"/>
      <c r="BA197" s="130"/>
      <c r="BB197" s="130"/>
      <c r="BC197" s="130"/>
      <c r="BD197" s="130"/>
      <c r="BE197" s="130"/>
      <c r="BF197" s="130"/>
      <c r="BG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436"/>
      <c r="B198" s="130"/>
      <c r="L198" s="130"/>
      <c r="V198" s="130"/>
      <c r="AF198" s="130"/>
      <c r="AP198" s="130"/>
      <c r="AZ198" s="130"/>
      <c r="BA198" s="130"/>
      <c r="BB198" s="130"/>
      <c r="BC198" s="130"/>
      <c r="BD198" s="130"/>
      <c r="BE198" s="130"/>
      <c r="BF198" s="130"/>
      <c r="BG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436"/>
      <c r="B199" s="130"/>
      <c r="L199" s="130"/>
      <c r="V199" s="130"/>
      <c r="AF199" s="130"/>
      <c r="AP199" s="130"/>
      <c r="AZ199" s="130"/>
      <c r="BA199" s="130"/>
      <c r="BB199" s="130"/>
      <c r="BC199" s="130"/>
      <c r="BD199" s="130"/>
      <c r="BE199" s="130"/>
      <c r="BF199" s="130"/>
      <c r="BG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436"/>
      <c r="B200" s="130"/>
      <c r="L200" s="130"/>
      <c r="V200" s="130"/>
      <c r="AF200" s="130"/>
      <c r="AP200" s="130"/>
      <c r="AZ200" s="130"/>
      <c r="BA200" s="130"/>
      <c r="BB200" s="130"/>
      <c r="BC200" s="130"/>
      <c r="BD200" s="130"/>
      <c r="BE200" s="130"/>
      <c r="BF200" s="130"/>
      <c r="BG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436"/>
      <c r="B201" s="130"/>
      <c r="L201" s="130"/>
      <c r="V201" s="130"/>
      <c r="AF201" s="130"/>
      <c r="AP201" s="130"/>
      <c r="AZ201" s="130"/>
      <c r="BA201" s="130"/>
      <c r="BB201" s="130"/>
      <c r="BC201" s="130"/>
      <c r="BD201" s="130"/>
      <c r="BE201" s="130"/>
      <c r="BF201" s="130"/>
      <c r="BG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436"/>
      <c r="B202" s="130"/>
      <c r="L202" s="130"/>
      <c r="V202" s="130"/>
      <c r="AF202" s="130"/>
      <c r="AP202" s="130"/>
      <c r="AZ202" s="130"/>
      <c r="BA202" s="130"/>
      <c r="BB202" s="130"/>
      <c r="BC202" s="130"/>
      <c r="BD202" s="130"/>
      <c r="BE202" s="130"/>
      <c r="BF202" s="130"/>
      <c r="BG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436"/>
      <c r="B203" s="130"/>
      <c r="L203" s="130"/>
      <c r="V203" s="130"/>
      <c r="AF203" s="130"/>
      <c r="AP203" s="130"/>
      <c r="AZ203" s="130"/>
      <c r="BA203" s="130"/>
      <c r="BB203" s="130"/>
      <c r="BC203" s="130"/>
      <c r="BD203" s="130"/>
      <c r="BE203" s="130"/>
      <c r="BF203" s="130"/>
      <c r="BG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436"/>
      <c r="B204" s="130"/>
      <c r="L204" s="130"/>
      <c r="V204" s="130"/>
      <c r="AF204" s="130"/>
      <c r="AP204" s="130"/>
      <c r="AZ204" s="130"/>
      <c r="BA204" s="130"/>
      <c r="BB204" s="130"/>
      <c r="BC204" s="130"/>
      <c r="BD204" s="130"/>
      <c r="BE204" s="130"/>
      <c r="BF204" s="130"/>
      <c r="BG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436"/>
      <c r="B205" s="130"/>
      <c r="L205" s="130"/>
      <c r="V205" s="130"/>
      <c r="AF205" s="130"/>
      <c r="AP205" s="130"/>
      <c r="AZ205" s="130"/>
      <c r="BA205" s="130"/>
      <c r="BB205" s="130"/>
      <c r="BC205" s="130"/>
      <c r="BD205" s="130"/>
      <c r="BE205" s="130"/>
      <c r="BF205" s="130"/>
      <c r="BG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436"/>
      <c r="B206" s="130"/>
      <c r="L206" s="130"/>
      <c r="V206" s="130"/>
      <c r="AF206" s="130"/>
      <c r="AP206" s="130"/>
      <c r="AZ206" s="130"/>
      <c r="BA206" s="130"/>
      <c r="BB206" s="130"/>
      <c r="BC206" s="130"/>
      <c r="BD206" s="130"/>
      <c r="BE206" s="130"/>
      <c r="BF206" s="130"/>
      <c r="BG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436"/>
      <c r="B207" s="130"/>
      <c r="L207" s="130"/>
      <c r="V207" s="130"/>
      <c r="AF207" s="130"/>
      <c r="AP207" s="130"/>
      <c r="AZ207" s="130"/>
      <c r="BA207" s="130"/>
      <c r="BB207" s="130"/>
      <c r="BC207" s="130"/>
      <c r="BD207" s="130"/>
      <c r="BE207" s="130"/>
      <c r="BF207" s="130"/>
      <c r="BG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436"/>
      <c r="B208" s="130"/>
      <c r="L208" s="130"/>
      <c r="V208" s="130"/>
      <c r="AF208" s="130"/>
      <c r="AP208" s="130"/>
      <c r="AZ208" s="130"/>
      <c r="BA208" s="130"/>
      <c r="BB208" s="130"/>
      <c r="BC208" s="130"/>
      <c r="BD208" s="130"/>
      <c r="BE208" s="130"/>
      <c r="BF208" s="130"/>
      <c r="BG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436"/>
      <c r="B209" s="130"/>
      <c r="L209" s="130"/>
      <c r="V209" s="130"/>
      <c r="AF209" s="130"/>
      <c r="AP209" s="130"/>
      <c r="AZ209" s="130"/>
      <c r="BA209" s="130"/>
      <c r="BB209" s="130"/>
      <c r="BC209" s="130"/>
      <c r="BD209" s="130"/>
      <c r="BE209" s="130"/>
      <c r="BF209" s="130"/>
      <c r="BG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436"/>
      <c r="B210" s="130"/>
      <c r="L210" s="130"/>
      <c r="V210" s="130"/>
      <c r="AF210" s="130"/>
      <c r="AP210" s="130"/>
      <c r="AZ210" s="130"/>
      <c r="BA210" s="130"/>
      <c r="BB210" s="130"/>
      <c r="BC210" s="130"/>
      <c r="BD210" s="130"/>
      <c r="BE210" s="130"/>
      <c r="BF210" s="130"/>
      <c r="BG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436"/>
      <c r="B211" s="130"/>
      <c r="L211" s="130"/>
      <c r="V211" s="130"/>
      <c r="AF211" s="130"/>
      <c r="AP211" s="130"/>
      <c r="AZ211" s="130"/>
      <c r="BA211" s="130"/>
      <c r="BB211" s="130"/>
      <c r="BC211" s="130"/>
      <c r="BD211" s="130"/>
      <c r="BE211" s="130"/>
      <c r="BF211" s="130"/>
      <c r="BG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436"/>
      <c r="B212" s="130"/>
      <c r="L212" s="130"/>
      <c r="V212" s="130"/>
      <c r="AF212" s="130"/>
      <c r="AP212" s="130"/>
      <c r="AZ212" s="130"/>
      <c r="BA212" s="130"/>
      <c r="BB212" s="130"/>
      <c r="BC212" s="130"/>
      <c r="BD212" s="130"/>
      <c r="BE212" s="130"/>
      <c r="BF212" s="130"/>
      <c r="BG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436"/>
      <c r="B213" s="130"/>
      <c r="L213" s="130"/>
      <c r="V213" s="130"/>
      <c r="AF213" s="130"/>
      <c r="AP213" s="130"/>
      <c r="AZ213" s="130"/>
      <c r="BA213" s="130"/>
      <c r="BB213" s="130"/>
      <c r="BC213" s="130"/>
      <c r="BD213" s="130"/>
      <c r="BE213" s="130"/>
      <c r="BF213" s="130"/>
      <c r="BG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436"/>
      <c r="B214" s="130"/>
      <c r="L214" s="130"/>
      <c r="V214" s="130"/>
      <c r="AF214" s="130"/>
      <c r="AP214" s="130"/>
      <c r="AZ214" s="130"/>
      <c r="BA214" s="130"/>
      <c r="BB214" s="130"/>
      <c r="BC214" s="130"/>
      <c r="BD214" s="130"/>
      <c r="BE214" s="130"/>
      <c r="BF214" s="130"/>
      <c r="BG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436"/>
      <c r="B215" s="130"/>
      <c r="L215" s="130"/>
      <c r="V215" s="130"/>
      <c r="AF215" s="130"/>
      <c r="AP215" s="130"/>
      <c r="AZ215" s="130"/>
      <c r="BA215" s="130"/>
      <c r="BB215" s="130"/>
      <c r="BC215" s="130"/>
      <c r="BD215" s="130"/>
      <c r="BE215" s="130"/>
      <c r="BF215" s="130"/>
      <c r="BG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436"/>
      <c r="B216" s="130"/>
      <c r="L216" s="130"/>
      <c r="V216" s="130"/>
      <c r="AF216" s="130"/>
      <c r="AP216" s="130"/>
      <c r="AZ216" s="130"/>
      <c r="BA216" s="130"/>
      <c r="BB216" s="130"/>
      <c r="BC216" s="130"/>
      <c r="BD216" s="130"/>
      <c r="BE216" s="130"/>
      <c r="BF216" s="130"/>
      <c r="BG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436"/>
      <c r="B217" s="130"/>
      <c r="L217" s="130"/>
      <c r="V217" s="130"/>
      <c r="AF217" s="130"/>
      <c r="AP217" s="130"/>
      <c r="AZ217" s="130"/>
      <c r="BA217" s="130"/>
      <c r="BB217" s="130"/>
      <c r="BC217" s="130"/>
      <c r="BD217" s="130"/>
      <c r="BE217" s="130"/>
      <c r="BF217" s="130"/>
      <c r="BG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436"/>
      <c r="B218" s="130"/>
      <c r="L218" s="130"/>
      <c r="V218" s="130"/>
      <c r="AF218" s="130"/>
      <c r="AP218" s="130"/>
      <c r="AZ218" s="130"/>
      <c r="BA218" s="130"/>
      <c r="BB218" s="130"/>
      <c r="BC218" s="130"/>
      <c r="BD218" s="130"/>
      <c r="BE218" s="130"/>
      <c r="BF218" s="130"/>
      <c r="BG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436"/>
      <c r="B219" s="130"/>
      <c r="L219" s="130"/>
      <c r="V219" s="130"/>
      <c r="AF219" s="130"/>
      <c r="AP219" s="130"/>
      <c r="AZ219" s="130"/>
      <c r="BA219" s="130"/>
      <c r="BB219" s="130"/>
      <c r="BC219" s="130"/>
      <c r="BD219" s="130"/>
      <c r="BE219" s="130"/>
      <c r="BF219" s="130"/>
      <c r="BG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436"/>
      <c r="B220" s="130"/>
      <c r="L220" s="130"/>
      <c r="V220" s="130"/>
      <c r="AF220" s="130"/>
      <c r="AP220" s="130"/>
      <c r="AZ220" s="130"/>
      <c r="BA220" s="130"/>
      <c r="BB220" s="130"/>
      <c r="BC220" s="130"/>
      <c r="BD220" s="130"/>
      <c r="BE220" s="130"/>
      <c r="BF220" s="130"/>
      <c r="BG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436"/>
      <c r="B221" s="130"/>
      <c r="L221" s="130"/>
      <c r="V221" s="130"/>
      <c r="AF221" s="130"/>
      <c r="AP221" s="130"/>
      <c r="AZ221" s="130"/>
      <c r="BA221" s="130"/>
      <c r="BB221" s="130"/>
      <c r="BC221" s="130"/>
      <c r="BD221" s="130"/>
      <c r="BE221" s="130"/>
      <c r="BF221" s="130"/>
      <c r="BG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436"/>
      <c r="B222" s="130"/>
      <c r="L222" s="130"/>
      <c r="V222" s="130"/>
      <c r="AF222" s="130"/>
      <c r="AP222" s="130"/>
      <c r="AZ222" s="130"/>
      <c r="BA222" s="130"/>
      <c r="BB222" s="130"/>
      <c r="BC222" s="130"/>
      <c r="BD222" s="130"/>
      <c r="BE222" s="130"/>
      <c r="BF222" s="130"/>
      <c r="BG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436"/>
      <c r="B223" s="130"/>
      <c r="L223" s="130"/>
      <c r="V223" s="130"/>
      <c r="AF223" s="130"/>
      <c r="AP223" s="130"/>
      <c r="AZ223" s="130"/>
      <c r="BA223" s="130"/>
      <c r="BB223" s="130"/>
      <c r="BC223" s="130"/>
      <c r="BD223" s="130"/>
      <c r="BE223" s="130"/>
      <c r="BF223" s="130"/>
      <c r="BG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436"/>
      <c r="B224" s="130"/>
      <c r="L224" s="130"/>
      <c r="V224" s="130"/>
      <c r="AF224" s="130"/>
      <c r="AP224" s="130"/>
      <c r="AZ224" s="130"/>
      <c r="BA224" s="130"/>
      <c r="BB224" s="130"/>
      <c r="BC224" s="130"/>
      <c r="BD224" s="130"/>
      <c r="BE224" s="130"/>
      <c r="BF224" s="130"/>
      <c r="BG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436"/>
      <c r="B225" s="130"/>
      <c r="L225" s="130"/>
      <c r="V225" s="130"/>
      <c r="AF225" s="130"/>
      <c r="AP225" s="130"/>
      <c r="AZ225" s="130"/>
      <c r="BA225" s="130"/>
      <c r="BB225" s="130"/>
      <c r="BC225" s="130"/>
      <c r="BD225" s="130"/>
      <c r="BE225" s="130"/>
      <c r="BF225" s="130"/>
      <c r="BG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436"/>
      <c r="B226" s="130"/>
      <c r="L226" s="130"/>
      <c r="V226" s="130"/>
      <c r="AF226" s="130"/>
      <c r="AP226" s="130"/>
      <c r="AZ226" s="130"/>
      <c r="BA226" s="130"/>
      <c r="BB226" s="130"/>
      <c r="BC226" s="130"/>
      <c r="BD226" s="130"/>
      <c r="BE226" s="130"/>
      <c r="BF226" s="130"/>
      <c r="BG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436"/>
      <c r="B227" s="130"/>
      <c r="L227" s="130"/>
      <c r="V227" s="130"/>
      <c r="AF227" s="130"/>
      <c r="AP227" s="130"/>
      <c r="AZ227" s="130"/>
      <c r="BA227" s="130"/>
      <c r="BB227" s="130"/>
      <c r="BC227" s="130"/>
      <c r="BD227" s="130"/>
      <c r="BE227" s="130"/>
      <c r="BF227" s="130"/>
      <c r="BG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436"/>
      <c r="B228" s="130"/>
      <c r="L228" s="130"/>
      <c r="V228" s="130"/>
      <c r="AF228" s="130"/>
      <c r="AP228" s="130"/>
      <c r="AZ228" s="130"/>
      <c r="BA228" s="130"/>
      <c r="BB228" s="130"/>
      <c r="BC228" s="130"/>
      <c r="BD228" s="130"/>
      <c r="BE228" s="130"/>
      <c r="BF228" s="130"/>
      <c r="BG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436"/>
      <c r="B229" s="130"/>
      <c r="L229" s="130"/>
      <c r="V229" s="130"/>
      <c r="AF229" s="130"/>
      <c r="AP229" s="130"/>
      <c r="AZ229" s="130"/>
      <c r="BA229" s="130"/>
      <c r="BB229" s="130"/>
      <c r="BC229" s="130"/>
      <c r="BD229" s="130"/>
      <c r="BE229" s="130"/>
      <c r="BF229" s="130"/>
      <c r="BG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436"/>
      <c r="B230" s="130"/>
      <c r="L230" s="130"/>
      <c r="V230" s="130"/>
      <c r="AF230" s="130"/>
      <c r="AP230" s="130"/>
      <c r="AZ230" s="130"/>
      <c r="BA230" s="130"/>
      <c r="BB230" s="130"/>
      <c r="BC230" s="130"/>
      <c r="BD230" s="130"/>
      <c r="BE230" s="130"/>
      <c r="BF230" s="130"/>
      <c r="BG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436"/>
      <c r="B231" s="130"/>
      <c r="L231" s="130"/>
      <c r="V231" s="130"/>
      <c r="AF231" s="130"/>
      <c r="AP231" s="130"/>
      <c r="AZ231" s="130"/>
      <c r="BA231" s="130"/>
      <c r="BB231" s="130"/>
      <c r="BC231" s="130"/>
      <c r="BD231" s="130"/>
      <c r="BE231" s="130"/>
      <c r="BF231" s="130"/>
      <c r="BG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436"/>
      <c r="B232" s="130"/>
      <c r="L232" s="130"/>
      <c r="V232" s="130"/>
      <c r="AF232" s="130"/>
      <c r="AP232" s="130"/>
      <c r="AZ232" s="130"/>
      <c r="BA232" s="130"/>
      <c r="BB232" s="130"/>
      <c r="BC232" s="130"/>
      <c r="BD232" s="130"/>
      <c r="BE232" s="130"/>
      <c r="BF232" s="130"/>
      <c r="BG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436"/>
      <c r="B233" s="130"/>
      <c r="L233" s="130"/>
      <c r="V233" s="130"/>
      <c r="AF233" s="130"/>
      <c r="AP233" s="130"/>
      <c r="AZ233" s="130"/>
      <c r="BA233" s="130"/>
      <c r="BB233" s="130"/>
      <c r="BC233" s="130"/>
      <c r="BD233" s="130"/>
      <c r="BE233" s="130"/>
      <c r="BF233" s="130"/>
      <c r="BG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436"/>
      <c r="B234" s="130"/>
      <c r="L234" s="130"/>
      <c r="V234" s="130"/>
      <c r="AF234" s="130"/>
      <c r="AP234" s="130"/>
      <c r="AZ234" s="130"/>
      <c r="BA234" s="130"/>
      <c r="BB234" s="130"/>
      <c r="BC234" s="130"/>
      <c r="BD234" s="130"/>
      <c r="BE234" s="130"/>
      <c r="BF234" s="130"/>
      <c r="BG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436"/>
      <c r="B235" s="130"/>
      <c r="L235" s="130"/>
      <c r="V235" s="130"/>
      <c r="AF235" s="130"/>
      <c r="AP235" s="130"/>
      <c r="AZ235" s="130"/>
      <c r="BA235" s="130"/>
      <c r="BB235" s="130"/>
      <c r="BC235" s="130"/>
      <c r="BD235" s="130"/>
      <c r="BE235" s="130"/>
      <c r="BF235" s="130"/>
      <c r="BG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436"/>
      <c r="B236" s="130"/>
      <c r="L236" s="130"/>
      <c r="V236" s="130"/>
      <c r="AF236" s="130"/>
      <c r="AP236" s="130"/>
      <c r="AZ236" s="130"/>
      <c r="BA236" s="130"/>
      <c r="BB236" s="130"/>
      <c r="BC236" s="130"/>
      <c r="BD236" s="130"/>
      <c r="BE236" s="130"/>
      <c r="BF236" s="130"/>
      <c r="BG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436"/>
      <c r="B237" s="130"/>
      <c r="L237" s="130"/>
      <c r="V237" s="130"/>
      <c r="AF237" s="130"/>
      <c r="AP237" s="130"/>
      <c r="AZ237" s="130"/>
      <c r="BA237" s="130"/>
      <c r="BB237" s="130"/>
      <c r="BC237" s="130"/>
      <c r="BD237" s="130"/>
      <c r="BE237" s="130"/>
      <c r="BF237" s="130"/>
      <c r="BG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436"/>
      <c r="B238" s="130"/>
      <c r="L238" s="130"/>
      <c r="V238" s="130"/>
      <c r="AF238" s="130"/>
      <c r="AP238" s="130"/>
      <c r="AZ238" s="130"/>
      <c r="BA238" s="130"/>
      <c r="BB238" s="130"/>
      <c r="BC238" s="130"/>
      <c r="BD238" s="130"/>
      <c r="BE238" s="130"/>
      <c r="BF238" s="130"/>
      <c r="BG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436"/>
      <c r="B239" s="130"/>
      <c r="L239" s="130"/>
      <c r="V239" s="130"/>
      <c r="AF239" s="130"/>
      <c r="AP239" s="130"/>
      <c r="AZ239" s="130"/>
      <c r="BA239" s="130"/>
      <c r="BB239" s="130"/>
      <c r="BC239" s="130"/>
      <c r="BD239" s="130"/>
      <c r="BE239" s="130"/>
      <c r="BF239" s="130"/>
      <c r="BG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436"/>
      <c r="B240" s="130"/>
      <c r="L240" s="130"/>
      <c r="V240" s="130"/>
      <c r="AF240" s="130"/>
      <c r="AP240" s="130"/>
      <c r="AZ240" s="130"/>
      <c r="BA240" s="130"/>
      <c r="BB240" s="130"/>
      <c r="BC240" s="130"/>
      <c r="BD240" s="130"/>
      <c r="BE240" s="130"/>
      <c r="BF240" s="130"/>
      <c r="BG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436"/>
      <c r="B241" s="130"/>
      <c r="L241" s="130"/>
      <c r="V241" s="130"/>
      <c r="AF241" s="130"/>
      <c r="AP241" s="130"/>
      <c r="AZ241" s="130"/>
      <c r="BA241" s="130"/>
      <c r="BB241" s="130"/>
      <c r="BC241" s="130"/>
      <c r="BD241" s="130"/>
      <c r="BE241" s="130"/>
      <c r="BF241" s="130"/>
      <c r="BG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436"/>
      <c r="B242" s="130"/>
      <c r="L242" s="130"/>
      <c r="V242" s="130"/>
      <c r="AF242" s="130"/>
      <c r="AP242" s="130"/>
      <c r="AZ242" s="130"/>
      <c r="BA242" s="130"/>
      <c r="BB242" s="130"/>
      <c r="BC242" s="130"/>
      <c r="BD242" s="130"/>
      <c r="BE242" s="130"/>
      <c r="BF242" s="130"/>
      <c r="BG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436"/>
      <c r="B243" s="130"/>
      <c r="L243" s="130"/>
      <c r="V243" s="130"/>
      <c r="AF243" s="130"/>
      <c r="AP243" s="130"/>
      <c r="AZ243" s="130"/>
      <c r="BA243" s="130"/>
      <c r="BB243" s="130"/>
      <c r="BC243" s="130"/>
      <c r="BD243" s="130"/>
      <c r="BE243" s="130"/>
      <c r="BF243" s="130"/>
      <c r="BG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436"/>
      <c r="B244" s="130"/>
      <c r="L244" s="130"/>
      <c r="V244" s="130"/>
      <c r="AF244" s="130"/>
      <c r="AP244" s="130"/>
      <c r="AZ244" s="130"/>
      <c r="BA244" s="130"/>
      <c r="BB244" s="130"/>
      <c r="BC244" s="130"/>
      <c r="BD244" s="130"/>
      <c r="BE244" s="130"/>
      <c r="BF244" s="130"/>
      <c r="BG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436"/>
      <c r="B245" s="130"/>
      <c r="L245" s="130"/>
      <c r="V245" s="130"/>
      <c r="AF245" s="130"/>
      <c r="AP245" s="130"/>
      <c r="AZ245" s="130"/>
      <c r="BA245" s="130"/>
      <c r="BB245" s="130"/>
      <c r="BC245" s="130"/>
      <c r="BD245" s="130"/>
      <c r="BE245" s="130"/>
      <c r="BF245" s="130"/>
      <c r="BG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436"/>
      <c r="B246" s="130"/>
      <c r="L246" s="130"/>
      <c r="V246" s="130"/>
      <c r="AF246" s="130"/>
      <c r="AP246" s="130"/>
      <c r="AZ246" s="130"/>
      <c r="BA246" s="130"/>
      <c r="BB246" s="130"/>
      <c r="BC246" s="130"/>
      <c r="BD246" s="130"/>
      <c r="BE246" s="130"/>
      <c r="BF246" s="130"/>
      <c r="BG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436"/>
      <c r="B247" s="130"/>
      <c r="L247" s="130"/>
      <c r="V247" s="130"/>
      <c r="AF247" s="130"/>
      <c r="AP247" s="130"/>
      <c r="AZ247" s="130"/>
      <c r="BA247" s="130"/>
      <c r="BB247" s="130"/>
      <c r="BC247" s="130"/>
      <c r="BD247" s="130"/>
      <c r="BE247" s="130"/>
      <c r="BF247" s="130"/>
      <c r="BG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436"/>
      <c r="B248" s="130"/>
      <c r="L248" s="130"/>
      <c r="V248" s="130"/>
      <c r="AF248" s="130"/>
      <c r="AP248" s="130"/>
      <c r="AZ248" s="130"/>
      <c r="BA248" s="130"/>
      <c r="BB248" s="130"/>
      <c r="BC248" s="130"/>
      <c r="BD248" s="130"/>
      <c r="BE248" s="130"/>
      <c r="BF248" s="130"/>
      <c r="BG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436"/>
      <c r="B249" s="130"/>
      <c r="L249" s="130"/>
      <c r="V249" s="130"/>
      <c r="AF249" s="130"/>
      <c r="AP249" s="130"/>
      <c r="AZ249" s="130"/>
      <c r="BA249" s="130"/>
      <c r="BB249" s="130"/>
      <c r="BC249" s="130"/>
      <c r="BD249" s="130"/>
      <c r="BE249" s="130"/>
      <c r="BF249" s="130"/>
      <c r="BG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436"/>
      <c r="B250" s="130"/>
      <c r="L250" s="130"/>
      <c r="V250" s="130"/>
      <c r="AF250" s="130"/>
      <c r="AP250" s="130"/>
      <c r="AZ250" s="130"/>
      <c r="BA250" s="130"/>
      <c r="BB250" s="130"/>
      <c r="BC250" s="130"/>
      <c r="BD250" s="130"/>
      <c r="BE250" s="130"/>
      <c r="BF250" s="130"/>
      <c r="BG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436"/>
      <c r="B251" s="130"/>
      <c r="L251" s="130"/>
      <c r="V251" s="130"/>
      <c r="AF251" s="130"/>
      <c r="AP251" s="130"/>
      <c r="AZ251" s="130"/>
      <c r="BA251" s="130"/>
      <c r="BB251" s="130"/>
      <c r="BC251" s="130"/>
      <c r="BD251" s="130"/>
      <c r="BE251" s="130"/>
      <c r="BF251" s="130"/>
      <c r="BG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436"/>
      <c r="B252" s="130"/>
      <c r="L252" s="130"/>
      <c r="V252" s="130"/>
      <c r="AF252" s="130"/>
      <c r="AP252" s="130"/>
      <c r="AZ252" s="130"/>
      <c r="BA252" s="130"/>
      <c r="BB252" s="130"/>
      <c r="BC252" s="130"/>
      <c r="BD252" s="130"/>
      <c r="BE252" s="130"/>
      <c r="BF252" s="130"/>
      <c r="BG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436"/>
      <c r="B253" s="130"/>
      <c r="L253" s="130"/>
      <c r="V253" s="130"/>
      <c r="AF253" s="130"/>
      <c r="AP253" s="130"/>
      <c r="AZ253" s="130"/>
      <c r="BA253" s="130"/>
      <c r="BB253" s="130"/>
      <c r="BC253" s="130"/>
      <c r="BD253" s="130"/>
      <c r="BE253" s="130"/>
      <c r="BF253" s="130"/>
      <c r="BG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436"/>
      <c r="B254" s="130"/>
      <c r="L254" s="130"/>
      <c r="V254" s="130"/>
      <c r="AF254" s="130"/>
      <c r="AP254" s="130"/>
      <c r="AZ254" s="130"/>
      <c r="BA254" s="130"/>
      <c r="BB254" s="130"/>
      <c r="BC254" s="130"/>
      <c r="BD254" s="130"/>
      <c r="BE254" s="130"/>
      <c r="BF254" s="130"/>
      <c r="BG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436"/>
      <c r="B255" s="130"/>
      <c r="L255" s="130"/>
      <c r="V255" s="130"/>
      <c r="AF255" s="130"/>
      <c r="AP255" s="130"/>
      <c r="AZ255" s="130"/>
      <c r="BA255" s="130"/>
      <c r="BB255" s="130"/>
      <c r="BC255" s="130"/>
      <c r="BD255" s="130"/>
      <c r="BE255" s="130"/>
      <c r="BF255" s="130"/>
      <c r="BG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436"/>
      <c r="B256" s="130"/>
      <c r="L256" s="130"/>
      <c r="V256" s="130"/>
      <c r="AF256" s="130"/>
      <c r="AP256" s="130"/>
      <c r="AZ256" s="130"/>
      <c r="BA256" s="130"/>
      <c r="BB256" s="130"/>
      <c r="BC256" s="130"/>
      <c r="BD256" s="130"/>
      <c r="BE256" s="130"/>
      <c r="BF256" s="130"/>
      <c r="BG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436"/>
      <c r="B257" s="130"/>
      <c r="L257" s="130"/>
      <c r="V257" s="130"/>
      <c r="AF257" s="130"/>
      <c r="AP257" s="130"/>
      <c r="AZ257" s="130"/>
      <c r="BA257" s="130"/>
      <c r="BB257" s="130"/>
      <c r="BC257" s="130"/>
      <c r="BD257" s="130"/>
      <c r="BE257" s="130"/>
      <c r="BF257" s="130"/>
      <c r="BG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436"/>
      <c r="B258" s="130"/>
      <c r="L258" s="130"/>
      <c r="V258" s="130"/>
      <c r="AF258" s="130"/>
      <c r="AP258" s="130"/>
      <c r="AZ258" s="130"/>
      <c r="BA258" s="130"/>
      <c r="BB258" s="130"/>
      <c r="BC258" s="130"/>
      <c r="BD258" s="130"/>
      <c r="BE258" s="130"/>
      <c r="BF258" s="130"/>
      <c r="BG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436"/>
      <c r="B259" s="130"/>
      <c r="L259" s="130"/>
      <c r="V259" s="130"/>
      <c r="AF259" s="130"/>
      <c r="AP259" s="130"/>
      <c r="AZ259" s="130"/>
      <c r="BA259" s="130"/>
      <c r="BB259" s="130"/>
      <c r="BC259" s="130"/>
      <c r="BD259" s="130"/>
      <c r="BE259" s="130"/>
      <c r="BF259" s="130"/>
      <c r="BG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436"/>
      <c r="B260" s="130"/>
      <c r="L260" s="130"/>
      <c r="V260" s="130"/>
      <c r="AF260" s="130"/>
      <c r="AP260" s="130"/>
      <c r="AZ260" s="130"/>
      <c r="BA260" s="130"/>
      <c r="BB260" s="130"/>
      <c r="BC260" s="130"/>
      <c r="BD260" s="130"/>
      <c r="BE260" s="130"/>
      <c r="BF260" s="130"/>
      <c r="BG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436"/>
      <c r="B261" s="130"/>
      <c r="L261" s="130"/>
      <c r="V261" s="130"/>
      <c r="AF261" s="130"/>
      <c r="AP261" s="130"/>
      <c r="AZ261" s="130"/>
      <c r="BA261" s="130"/>
      <c r="BB261" s="130"/>
      <c r="BC261" s="130"/>
      <c r="BD261" s="130"/>
      <c r="BE261" s="130"/>
      <c r="BF261" s="130"/>
      <c r="BG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436"/>
      <c r="B262" s="130"/>
      <c r="L262" s="130"/>
      <c r="V262" s="130"/>
      <c r="AF262" s="130"/>
      <c r="AP262" s="130"/>
      <c r="AZ262" s="130"/>
      <c r="BA262" s="130"/>
      <c r="BB262" s="130"/>
      <c r="BC262" s="130"/>
      <c r="BD262" s="130"/>
      <c r="BE262" s="130"/>
      <c r="BF262" s="130"/>
      <c r="BG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436"/>
      <c r="B263" s="130"/>
      <c r="L263" s="130"/>
      <c r="V263" s="130"/>
      <c r="AF263" s="130"/>
      <c r="AP263" s="130"/>
      <c r="AZ263" s="130"/>
      <c r="BA263" s="130"/>
      <c r="BB263" s="130"/>
      <c r="BC263" s="130"/>
      <c r="BD263" s="130"/>
      <c r="BE263" s="130"/>
      <c r="BF263" s="130"/>
      <c r="BG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436"/>
      <c r="B264" s="130"/>
      <c r="L264" s="130"/>
      <c r="V264" s="130"/>
      <c r="AF264" s="130"/>
      <c r="AP264" s="130"/>
      <c r="AZ264" s="130"/>
      <c r="BA264" s="130"/>
      <c r="BB264" s="130"/>
      <c r="BC264" s="130"/>
      <c r="BD264" s="130"/>
      <c r="BE264" s="130"/>
      <c r="BF264" s="130"/>
      <c r="BG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436"/>
      <c r="B265" s="130"/>
      <c r="L265" s="130"/>
      <c r="V265" s="130"/>
      <c r="AF265" s="130"/>
      <c r="AP265" s="130"/>
      <c r="AZ265" s="130"/>
      <c r="BA265" s="130"/>
      <c r="BB265" s="130"/>
      <c r="BC265" s="130"/>
      <c r="BD265" s="130"/>
      <c r="BE265" s="130"/>
      <c r="BF265" s="130"/>
      <c r="BG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436"/>
      <c r="B266" s="130"/>
      <c r="L266" s="130"/>
      <c r="V266" s="130"/>
      <c r="AF266" s="130"/>
      <c r="AP266" s="130"/>
      <c r="AZ266" s="130"/>
      <c r="BA266" s="130"/>
      <c r="BB266" s="130"/>
      <c r="BC266" s="130"/>
      <c r="BD266" s="130"/>
      <c r="BE266" s="130"/>
      <c r="BF266" s="130"/>
      <c r="BG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436"/>
      <c r="B267" s="130"/>
      <c r="L267" s="130"/>
      <c r="V267" s="130"/>
      <c r="AF267" s="130"/>
      <c r="AP267" s="130"/>
      <c r="AZ267" s="130"/>
      <c r="BA267" s="130"/>
      <c r="BB267" s="130"/>
      <c r="BC267" s="130"/>
      <c r="BD267" s="130"/>
      <c r="BE267" s="130"/>
      <c r="BF267" s="130"/>
      <c r="BG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436"/>
      <c r="B268" s="130"/>
      <c r="L268" s="130"/>
      <c r="V268" s="130"/>
      <c r="AF268" s="130"/>
      <c r="AP268" s="130"/>
      <c r="AZ268" s="130"/>
      <c r="BA268" s="130"/>
      <c r="BB268" s="130"/>
      <c r="BC268" s="130"/>
      <c r="BD268" s="130"/>
      <c r="BE268" s="130"/>
      <c r="BF268" s="130"/>
      <c r="BG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436"/>
      <c r="B269" s="130"/>
      <c r="L269" s="130"/>
      <c r="V269" s="130"/>
      <c r="AF269" s="130"/>
      <c r="AP269" s="130"/>
      <c r="AZ269" s="130"/>
      <c r="BA269" s="130"/>
      <c r="BB269" s="130"/>
      <c r="BC269" s="130"/>
      <c r="BD269" s="130"/>
      <c r="BE269" s="130"/>
      <c r="BF269" s="130"/>
      <c r="BG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436"/>
      <c r="B270" s="130"/>
      <c r="L270" s="130"/>
      <c r="V270" s="130"/>
      <c r="AF270" s="130"/>
      <c r="AP270" s="130"/>
      <c r="AZ270" s="130"/>
      <c r="BA270" s="130"/>
      <c r="BB270" s="130"/>
      <c r="BC270" s="130"/>
      <c r="BD270" s="130"/>
      <c r="BE270" s="130"/>
      <c r="BF270" s="130"/>
      <c r="BG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436"/>
      <c r="B271" s="130"/>
      <c r="L271" s="130"/>
      <c r="V271" s="130"/>
      <c r="AF271" s="130"/>
      <c r="AP271" s="130"/>
      <c r="AZ271" s="130"/>
      <c r="BA271" s="130"/>
      <c r="BB271" s="130"/>
      <c r="BC271" s="130"/>
      <c r="BD271" s="130"/>
      <c r="BE271" s="130"/>
      <c r="BF271" s="130"/>
      <c r="BG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436"/>
      <c r="B272" s="130"/>
      <c r="L272" s="130"/>
      <c r="V272" s="130"/>
      <c r="AF272" s="130"/>
      <c r="AP272" s="130"/>
      <c r="AZ272" s="130"/>
      <c r="BA272" s="130"/>
      <c r="BB272" s="130"/>
      <c r="BC272" s="130"/>
      <c r="BD272" s="130"/>
      <c r="BE272" s="130"/>
      <c r="BF272" s="130"/>
      <c r="BG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436"/>
      <c r="B273" s="130"/>
      <c r="L273" s="130"/>
      <c r="V273" s="130"/>
      <c r="AF273" s="130"/>
      <c r="AP273" s="130"/>
      <c r="AZ273" s="130"/>
      <c r="BA273" s="130"/>
      <c r="BB273" s="130"/>
      <c r="BC273" s="130"/>
      <c r="BD273" s="130"/>
      <c r="BE273" s="130"/>
      <c r="BF273" s="130"/>
      <c r="BG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436"/>
      <c r="B274" s="130"/>
      <c r="L274" s="130"/>
      <c r="V274" s="130"/>
      <c r="AF274" s="130"/>
      <c r="AP274" s="130"/>
      <c r="AZ274" s="130"/>
      <c r="BA274" s="130"/>
      <c r="BB274" s="130"/>
      <c r="BC274" s="130"/>
      <c r="BD274" s="130"/>
      <c r="BE274" s="130"/>
      <c r="BF274" s="130"/>
      <c r="BG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436"/>
      <c r="B275" s="130"/>
      <c r="L275" s="130"/>
      <c r="V275" s="130"/>
      <c r="AF275" s="130"/>
      <c r="AP275" s="130"/>
      <c r="AZ275" s="130"/>
      <c r="BA275" s="130"/>
      <c r="BB275" s="130"/>
      <c r="BC275" s="130"/>
      <c r="BD275" s="130"/>
      <c r="BE275" s="130"/>
      <c r="BF275" s="130"/>
      <c r="BG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436"/>
      <c r="B276" s="130"/>
      <c r="L276" s="130"/>
      <c r="V276" s="130"/>
      <c r="AF276" s="130"/>
      <c r="AP276" s="130"/>
      <c r="AZ276" s="130"/>
      <c r="BA276" s="130"/>
      <c r="BB276" s="130"/>
      <c r="BC276" s="130"/>
      <c r="BD276" s="130"/>
      <c r="BE276" s="130"/>
      <c r="BF276" s="130"/>
      <c r="BG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436"/>
      <c r="B277" s="130"/>
      <c r="L277" s="130"/>
      <c r="V277" s="130"/>
      <c r="AF277" s="130"/>
      <c r="AP277" s="130"/>
      <c r="AZ277" s="130"/>
      <c r="BA277" s="130"/>
      <c r="BB277" s="130"/>
      <c r="BC277" s="130"/>
      <c r="BD277" s="130"/>
      <c r="BE277" s="130"/>
      <c r="BF277" s="130"/>
      <c r="BG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436"/>
      <c r="B278" s="130"/>
      <c r="L278" s="130"/>
      <c r="V278" s="130"/>
      <c r="AF278" s="130"/>
      <c r="AP278" s="130"/>
      <c r="AZ278" s="130"/>
      <c r="BA278" s="130"/>
      <c r="BB278" s="130"/>
      <c r="BC278" s="130"/>
      <c r="BD278" s="130"/>
      <c r="BE278" s="130"/>
      <c r="BF278" s="130"/>
      <c r="BG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436"/>
      <c r="B279" s="130"/>
      <c r="L279" s="130"/>
      <c r="V279" s="130"/>
      <c r="AF279" s="130"/>
      <c r="AP279" s="130"/>
      <c r="AZ279" s="130"/>
      <c r="BA279" s="130"/>
      <c r="BB279" s="130"/>
      <c r="BC279" s="130"/>
      <c r="BD279" s="130"/>
      <c r="BE279" s="130"/>
      <c r="BF279" s="130"/>
      <c r="BG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436"/>
      <c r="B280" s="130"/>
      <c r="L280" s="130"/>
      <c r="V280" s="130"/>
      <c r="AF280" s="130"/>
      <c r="AP280" s="130"/>
      <c r="AZ280" s="130"/>
      <c r="BA280" s="130"/>
      <c r="BB280" s="130"/>
      <c r="BC280" s="130"/>
      <c r="BD280" s="130"/>
      <c r="BE280" s="130"/>
      <c r="BF280" s="130"/>
      <c r="BG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436"/>
      <c r="B281" s="130"/>
      <c r="L281" s="130"/>
      <c r="V281" s="130"/>
      <c r="AF281" s="130"/>
      <c r="AP281" s="130"/>
      <c r="AZ281" s="130"/>
      <c r="BA281" s="130"/>
      <c r="BB281" s="130"/>
      <c r="BC281" s="130"/>
      <c r="BD281" s="130"/>
      <c r="BE281" s="130"/>
      <c r="BF281" s="130"/>
      <c r="BG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436"/>
      <c r="B282" s="130"/>
      <c r="L282" s="130"/>
      <c r="V282" s="130"/>
      <c r="AF282" s="130"/>
      <c r="AP282" s="130"/>
      <c r="AZ282" s="130"/>
      <c r="BA282" s="130"/>
      <c r="BB282" s="130"/>
      <c r="BC282" s="130"/>
      <c r="BD282" s="130"/>
      <c r="BE282" s="130"/>
      <c r="BF282" s="130"/>
      <c r="BG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436"/>
      <c r="B283" s="130"/>
      <c r="L283" s="130"/>
      <c r="V283" s="130"/>
      <c r="AF283" s="130"/>
      <c r="AP283" s="130"/>
      <c r="AZ283" s="130"/>
      <c r="BA283" s="130"/>
      <c r="BB283" s="130"/>
      <c r="BC283" s="130"/>
      <c r="BD283" s="130"/>
      <c r="BE283" s="130"/>
      <c r="BF283" s="130"/>
      <c r="BG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436"/>
      <c r="B284" s="130"/>
      <c r="L284" s="130"/>
      <c r="V284" s="130"/>
      <c r="AF284" s="130"/>
      <c r="AP284" s="130"/>
      <c r="AZ284" s="130"/>
      <c r="BA284" s="130"/>
      <c r="BB284" s="130"/>
      <c r="BC284" s="130"/>
      <c r="BD284" s="130"/>
      <c r="BE284" s="130"/>
      <c r="BF284" s="130"/>
      <c r="BG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436"/>
      <c r="B285" s="130"/>
      <c r="L285" s="130"/>
      <c r="V285" s="130"/>
      <c r="AF285" s="130"/>
      <c r="AP285" s="130"/>
      <c r="AZ285" s="130"/>
      <c r="BA285" s="130"/>
      <c r="BB285" s="130"/>
      <c r="BC285" s="130"/>
      <c r="BD285" s="130"/>
      <c r="BE285" s="130"/>
      <c r="BF285" s="130"/>
      <c r="BG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436"/>
      <c r="B286" s="130"/>
      <c r="L286" s="130"/>
      <c r="V286" s="130"/>
      <c r="AF286" s="130"/>
      <c r="AP286" s="130"/>
      <c r="AZ286" s="130"/>
      <c r="BA286" s="130"/>
      <c r="BB286" s="130"/>
      <c r="BC286" s="130"/>
      <c r="BD286" s="130"/>
      <c r="BE286" s="130"/>
      <c r="BF286" s="130"/>
      <c r="BG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436"/>
      <c r="B287" s="130"/>
      <c r="L287" s="130"/>
      <c r="V287" s="130"/>
      <c r="AF287" s="130"/>
      <c r="AP287" s="130"/>
      <c r="AZ287" s="130"/>
      <c r="BA287" s="130"/>
      <c r="BB287" s="130"/>
      <c r="BC287" s="130"/>
      <c r="BD287" s="130"/>
      <c r="BE287" s="130"/>
      <c r="BF287" s="130"/>
      <c r="BG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436"/>
      <c r="B288" s="130"/>
      <c r="L288" s="130"/>
      <c r="V288" s="130"/>
      <c r="AF288" s="130"/>
      <c r="AP288" s="130"/>
      <c r="AZ288" s="130"/>
      <c r="BA288" s="130"/>
      <c r="BB288" s="130"/>
      <c r="BC288" s="130"/>
      <c r="BD288" s="130"/>
      <c r="BE288" s="130"/>
      <c r="BF288" s="130"/>
      <c r="BG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436"/>
      <c r="B289" s="130"/>
      <c r="L289" s="130"/>
      <c r="V289" s="130"/>
      <c r="AF289" s="130"/>
      <c r="AP289" s="130"/>
      <c r="AZ289" s="130"/>
      <c r="BA289" s="130"/>
      <c r="BB289" s="130"/>
      <c r="BC289" s="130"/>
      <c r="BD289" s="130"/>
      <c r="BE289" s="130"/>
      <c r="BF289" s="130"/>
      <c r="BG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436"/>
      <c r="B290" s="130"/>
      <c r="L290" s="130"/>
      <c r="V290" s="130"/>
      <c r="AF290" s="130"/>
      <c r="AP290" s="130"/>
      <c r="AZ290" s="130"/>
      <c r="BA290" s="130"/>
      <c r="BB290" s="130"/>
      <c r="BC290" s="130"/>
      <c r="BD290" s="130"/>
      <c r="BE290" s="130"/>
      <c r="BF290" s="130"/>
      <c r="BG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436"/>
      <c r="B291" s="130"/>
      <c r="L291" s="130"/>
      <c r="V291" s="130"/>
      <c r="AF291" s="130"/>
      <c r="AP291" s="130"/>
      <c r="AZ291" s="130"/>
      <c r="BA291" s="130"/>
      <c r="BB291" s="130"/>
      <c r="BC291" s="130"/>
      <c r="BD291" s="130"/>
      <c r="BE291" s="130"/>
      <c r="BF291" s="130"/>
      <c r="BG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436"/>
      <c r="B292" s="130"/>
      <c r="L292" s="130"/>
      <c r="V292" s="130"/>
      <c r="AF292" s="130"/>
      <c r="AP292" s="130"/>
      <c r="AZ292" s="130"/>
      <c r="BA292" s="130"/>
      <c r="BB292" s="130"/>
      <c r="BC292" s="130"/>
      <c r="BD292" s="130"/>
      <c r="BE292" s="130"/>
      <c r="BF292" s="130"/>
      <c r="BG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436"/>
      <c r="B293" s="130"/>
      <c r="L293" s="130"/>
      <c r="V293" s="130"/>
      <c r="AF293" s="130"/>
      <c r="AP293" s="130"/>
      <c r="AZ293" s="130"/>
      <c r="BA293" s="130"/>
      <c r="BB293" s="130"/>
      <c r="BC293" s="130"/>
      <c r="BD293" s="130"/>
      <c r="BE293" s="130"/>
      <c r="BF293" s="130"/>
      <c r="BG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436"/>
      <c r="B294" s="130"/>
      <c r="L294" s="130"/>
      <c r="V294" s="130"/>
      <c r="AF294" s="130"/>
      <c r="AP294" s="130"/>
      <c r="AZ294" s="130"/>
      <c r="BA294" s="130"/>
      <c r="BB294" s="130"/>
      <c r="BC294" s="130"/>
      <c r="BD294" s="130"/>
      <c r="BE294" s="130"/>
      <c r="BF294" s="130"/>
      <c r="BG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436"/>
      <c r="B295" s="130"/>
      <c r="L295" s="130"/>
      <c r="V295" s="130"/>
      <c r="AF295" s="130"/>
      <c r="AP295" s="130"/>
      <c r="AZ295" s="130"/>
      <c r="BA295" s="130"/>
      <c r="BB295" s="130"/>
      <c r="BC295" s="130"/>
      <c r="BD295" s="130"/>
      <c r="BE295" s="130"/>
      <c r="BF295" s="130"/>
      <c r="BG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436"/>
      <c r="B296" s="130"/>
      <c r="L296" s="130"/>
      <c r="V296" s="130"/>
      <c r="AF296" s="130"/>
      <c r="AP296" s="130"/>
      <c r="AZ296" s="130"/>
      <c r="BA296" s="130"/>
      <c r="BB296" s="130"/>
      <c r="BC296" s="130"/>
      <c r="BD296" s="130"/>
      <c r="BE296" s="130"/>
      <c r="BF296" s="130"/>
      <c r="BG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436"/>
      <c r="B297" s="130"/>
      <c r="L297" s="130"/>
      <c r="V297" s="130"/>
      <c r="AF297" s="130"/>
      <c r="AP297" s="130"/>
      <c r="AZ297" s="130"/>
      <c r="BA297" s="130"/>
      <c r="BB297" s="130"/>
      <c r="BC297" s="130"/>
      <c r="BD297" s="130"/>
      <c r="BE297" s="130"/>
      <c r="BF297" s="130"/>
      <c r="BG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436"/>
      <c r="B298" s="130"/>
      <c r="L298" s="130"/>
      <c r="V298" s="130"/>
      <c r="AF298" s="130"/>
      <c r="AP298" s="130"/>
      <c r="AZ298" s="130"/>
      <c r="BA298" s="130"/>
      <c r="BB298" s="130"/>
      <c r="BC298" s="130"/>
      <c r="BD298" s="130"/>
      <c r="BE298" s="130"/>
      <c r="BF298" s="130"/>
      <c r="BG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436"/>
      <c r="B299" s="130"/>
      <c r="L299" s="130"/>
      <c r="V299" s="130"/>
      <c r="AF299" s="130"/>
      <c r="AP299" s="130"/>
      <c r="AZ299" s="130"/>
      <c r="BA299" s="130"/>
      <c r="BB299" s="130"/>
      <c r="BC299" s="130"/>
      <c r="BD299" s="130"/>
      <c r="BE299" s="130"/>
      <c r="BF299" s="130"/>
      <c r="BG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436"/>
      <c r="B300" s="130"/>
      <c r="L300" s="130"/>
      <c r="V300" s="130"/>
      <c r="AF300" s="130"/>
      <c r="AP300" s="130"/>
      <c r="AZ300" s="130"/>
      <c r="BA300" s="130"/>
      <c r="BB300" s="130"/>
      <c r="BC300" s="130"/>
      <c r="BD300" s="130"/>
      <c r="BE300" s="130"/>
      <c r="BF300" s="130"/>
      <c r="BG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436"/>
      <c r="B301" s="130"/>
      <c r="L301" s="130"/>
      <c r="V301" s="130"/>
      <c r="AF301" s="130"/>
      <c r="AP301" s="130"/>
      <c r="AZ301" s="130"/>
      <c r="BA301" s="130"/>
      <c r="BB301" s="130"/>
      <c r="BC301" s="130"/>
      <c r="BD301" s="130"/>
      <c r="BE301" s="130"/>
      <c r="BF301" s="130"/>
      <c r="BG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436"/>
      <c r="B302" s="130"/>
      <c r="L302" s="130"/>
      <c r="V302" s="130"/>
      <c r="AF302" s="130"/>
      <c r="AP302" s="130"/>
      <c r="AZ302" s="130"/>
      <c r="BA302" s="130"/>
      <c r="BB302" s="130"/>
      <c r="BC302" s="130"/>
      <c r="BD302" s="130"/>
      <c r="BE302" s="130"/>
      <c r="BF302" s="130"/>
      <c r="BG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436"/>
      <c r="B303" s="130"/>
      <c r="L303" s="130"/>
      <c r="V303" s="130"/>
      <c r="AF303" s="130"/>
      <c r="AP303" s="130"/>
      <c r="AZ303" s="130"/>
      <c r="BA303" s="130"/>
      <c r="BB303" s="130"/>
      <c r="BC303" s="130"/>
      <c r="BD303" s="130"/>
      <c r="BE303" s="130"/>
      <c r="BF303" s="130"/>
      <c r="BG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436"/>
      <c r="B304" s="130"/>
      <c r="L304" s="130"/>
      <c r="V304" s="130"/>
      <c r="AF304" s="130"/>
      <c r="AP304" s="130"/>
      <c r="AZ304" s="130"/>
      <c r="BA304" s="130"/>
      <c r="BB304" s="130"/>
      <c r="BC304" s="130"/>
      <c r="BD304" s="130"/>
      <c r="BE304" s="130"/>
      <c r="BF304" s="130"/>
      <c r="BG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436"/>
      <c r="B305" s="130"/>
      <c r="L305" s="130"/>
      <c r="V305" s="130"/>
      <c r="AF305" s="130"/>
      <c r="AP305" s="130"/>
      <c r="AZ305" s="130"/>
      <c r="BA305" s="130"/>
      <c r="BB305" s="130"/>
      <c r="BC305" s="130"/>
      <c r="BD305" s="130"/>
      <c r="BE305" s="130"/>
      <c r="BF305" s="130"/>
      <c r="BG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436"/>
      <c r="B306" s="130"/>
      <c r="L306" s="130"/>
      <c r="V306" s="130"/>
      <c r="AF306" s="130"/>
      <c r="AP306" s="130"/>
      <c r="AZ306" s="130"/>
      <c r="BA306" s="130"/>
      <c r="BB306" s="130"/>
      <c r="BC306" s="130"/>
      <c r="BD306" s="130"/>
      <c r="BE306" s="130"/>
      <c r="BF306" s="130"/>
      <c r="BG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436"/>
      <c r="B307" s="130"/>
      <c r="L307" s="130"/>
      <c r="V307" s="130"/>
      <c r="AF307" s="130"/>
      <c r="AP307" s="130"/>
      <c r="AZ307" s="130"/>
      <c r="BA307" s="130"/>
      <c r="BB307" s="130"/>
      <c r="BC307" s="130"/>
      <c r="BD307" s="130"/>
      <c r="BE307" s="130"/>
      <c r="BF307" s="130"/>
      <c r="BG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436"/>
      <c r="B308" s="130"/>
      <c r="L308" s="130"/>
      <c r="V308" s="130"/>
      <c r="AF308" s="130"/>
      <c r="AP308" s="130"/>
      <c r="AZ308" s="130"/>
      <c r="BA308" s="130"/>
      <c r="BB308" s="130"/>
      <c r="BC308" s="130"/>
      <c r="BD308" s="130"/>
      <c r="BE308" s="130"/>
      <c r="BF308" s="130"/>
      <c r="BG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436"/>
      <c r="B309" s="130"/>
      <c r="L309" s="130"/>
      <c r="V309" s="130"/>
      <c r="AF309" s="130"/>
      <c r="AP309" s="130"/>
      <c r="AZ309" s="130"/>
      <c r="BA309" s="130"/>
      <c r="BB309" s="130"/>
      <c r="BC309" s="130"/>
      <c r="BD309" s="130"/>
      <c r="BE309" s="130"/>
      <c r="BF309" s="130"/>
      <c r="BG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436"/>
      <c r="B310" s="130"/>
      <c r="L310" s="130"/>
      <c r="V310" s="130"/>
      <c r="AF310" s="130"/>
      <c r="AP310" s="130"/>
      <c r="AZ310" s="130"/>
      <c r="BA310" s="130"/>
      <c r="BB310" s="130"/>
      <c r="BC310" s="130"/>
      <c r="BD310" s="130"/>
      <c r="BE310" s="130"/>
      <c r="BF310" s="130"/>
      <c r="BG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436"/>
      <c r="B311" s="130"/>
      <c r="L311" s="130"/>
      <c r="V311" s="130"/>
      <c r="AF311" s="130"/>
      <c r="AP311" s="130"/>
      <c r="AZ311" s="130"/>
      <c r="BA311" s="130"/>
      <c r="BB311" s="130"/>
      <c r="BC311" s="130"/>
      <c r="BD311" s="130"/>
      <c r="BE311" s="130"/>
      <c r="BF311" s="130"/>
      <c r="BG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436"/>
      <c r="B312" s="130"/>
      <c r="L312" s="130"/>
      <c r="V312" s="130"/>
      <c r="AF312" s="130"/>
      <c r="AP312" s="130"/>
      <c r="AZ312" s="130"/>
      <c r="BA312" s="130"/>
      <c r="BB312" s="130"/>
      <c r="BC312" s="130"/>
      <c r="BD312" s="130"/>
      <c r="BE312" s="130"/>
      <c r="BF312" s="130"/>
      <c r="BG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436"/>
      <c r="B313" s="130"/>
      <c r="L313" s="130"/>
      <c r="V313" s="130"/>
      <c r="AF313" s="130"/>
      <c r="AP313" s="130"/>
      <c r="AZ313" s="130"/>
      <c r="BA313" s="130"/>
      <c r="BB313" s="130"/>
      <c r="BC313" s="130"/>
      <c r="BD313" s="130"/>
      <c r="BE313" s="130"/>
      <c r="BF313" s="130"/>
      <c r="BG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436"/>
      <c r="B314" s="130"/>
      <c r="L314" s="130"/>
      <c r="V314" s="130"/>
      <c r="AF314" s="130"/>
      <c r="AP314" s="130"/>
      <c r="AZ314" s="130"/>
      <c r="BA314" s="130"/>
      <c r="BB314" s="130"/>
      <c r="BC314" s="130"/>
      <c r="BD314" s="130"/>
      <c r="BE314" s="130"/>
      <c r="BF314" s="130"/>
      <c r="BG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436"/>
      <c r="B315" s="130"/>
      <c r="L315" s="130"/>
      <c r="V315" s="130"/>
      <c r="AF315" s="130"/>
      <c r="AP315" s="130"/>
      <c r="AZ315" s="130"/>
      <c r="BA315" s="130"/>
      <c r="BB315" s="130"/>
      <c r="BC315" s="130"/>
      <c r="BD315" s="130"/>
      <c r="BE315" s="130"/>
      <c r="BF315" s="130"/>
      <c r="BG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436"/>
      <c r="B316" s="130"/>
      <c r="L316" s="130"/>
      <c r="V316" s="130"/>
      <c r="AF316" s="130"/>
      <c r="AP316" s="130"/>
      <c r="AZ316" s="130"/>
      <c r="BA316" s="130"/>
      <c r="BB316" s="130"/>
      <c r="BC316" s="130"/>
      <c r="BD316" s="130"/>
      <c r="BE316" s="130"/>
      <c r="BF316" s="130"/>
      <c r="BG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436"/>
      <c r="B317" s="130"/>
      <c r="L317" s="130"/>
      <c r="V317" s="130"/>
      <c r="AF317" s="130"/>
      <c r="AP317" s="130"/>
      <c r="AZ317" s="130"/>
      <c r="BA317" s="130"/>
      <c r="BB317" s="130"/>
      <c r="BC317" s="130"/>
      <c r="BD317" s="130"/>
      <c r="BE317" s="130"/>
      <c r="BF317" s="130"/>
      <c r="BG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436"/>
      <c r="B318" s="130"/>
      <c r="L318" s="130"/>
      <c r="V318" s="130"/>
      <c r="AF318" s="130"/>
      <c r="AP318" s="130"/>
      <c r="AZ318" s="130"/>
      <c r="BA318" s="130"/>
      <c r="BB318" s="130"/>
      <c r="BC318" s="130"/>
      <c r="BD318" s="130"/>
      <c r="BE318" s="130"/>
      <c r="BF318" s="130"/>
      <c r="BG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436"/>
      <c r="B319" s="130"/>
      <c r="L319" s="130"/>
      <c r="V319" s="130"/>
      <c r="AF319" s="130"/>
      <c r="AP319" s="130"/>
      <c r="AZ319" s="130"/>
      <c r="BA319" s="130"/>
      <c r="BB319" s="130"/>
      <c r="BC319" s="130"/>
      <c r="BD319" s="130"/>
      <c r="BE319" s="130"/>
      <c r="BF319" s="130"/>
      <c r="BG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436"/>
      <c r="B320" s="130"/>
      <c r="L320" s="130"/>
      <c r="V320" s="130"/>
      <c r="AF320" s="130"/>
      <c r="AP320" s="130"/>
      <c r="AZ320" s="130"/>
      <c r="BA320" s="130"/>
      <c r="BB320" s="130"/>
      <c r="BC320" s="130"/>
      <c r="BD320" s="130"/>
      <c r="BE320" s="130"/>
      <c r="BF320" s="130"/>
      <c r="BG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436"/>
      <c r="B321" s="130"/>
      <c r="L321" s="130"/>
      <c r="V321" s="130"/>
      <c r="AF321" s="130"/>
      <c r="AP321" s="130"/>
      <c r="AZ321" s="130"/>
      <c r="BA321" s="130"/>
      <c r="BB321" s="130"/>
      <c r="BC321" s="130"/>
      <c r="BD321" s="130"/>
      <c r="BE321" s="130"/>
      <c r="BF321" s="130"/>
      <c r="BG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436"/>
      <c r="B322" s="130"/>
      <c r="L322" s="130"/>
      <c r="V322" s="130"/>
      <c r="AF322" s="130"/>
      <c r="AP322" s="130"/>
      <c r="AZ322" s="130"/>
      <c r="BA322" s="130"/>
      <c r="BB322" s="130"/>
      <c r="BC322" s="130"/>
      <c r="BD322" s="130"/>
      <c r="BE322" s="130"/>
      <c r="BF322" s="130"/>
      <c r="BG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436"/>
      <c r="B323" s="130"/>
      <c r="L323" s="130"/>
      <c r="V323" s="130"/>
      <c r="AF323" s="130"/>
      <c r="AP323" s="130"/>
      <c r="AZ323" s="130"/>
      <c r="BA323" s="130"/>
      <c r="BB323" s="130"/>
      <c r="BC323" s="130"/>
      <c r="BD323" s="130"/>
      <c r="BE323" s="130"/>
      <c r="BF323" s="130"/>
      <c r="BG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436"/>
      <c r="B324" s="130"/>
      <c r="L324" s="130"/>
      <c r="V324" s="130"/>
      <c r="AF324" s="130"/>
      <c r="AP324" s="130"/>
      <c r="AZ324" s="130"/>
      <c r="BA324" s="130"/>
      <c r="BB324" s="130"/>
      <c r="BC324" s="130"/>
      <c r="BD324" s="130"/>
      <c r="BE324" s="130"/>
      <c r="BF324" s="130"/>
      <c r="BG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436"/>
      <c r="B325" s="130"/>
      <c r="L325" s="130"/>
      <c r="V325" s="130"/>
      <c r="AF325" s="130"/>
      <c r="AP325" s="130"/>
      <c r="AZ325" s="130"/>
      <c r="BA325" s="130"/>
      <c r="BB325" s="130"/>
      <c r="BC325" s="130"/>
      <c r="BD325" s="130"/>
      <c r="BE325" s="130"/>
      <c r="BF325" s="130"/>
      <c r="BG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436"/>
      <c r="B326" s="130"/>
      <c r="L326" s="130"/>
      <c r="V326" s="130"/>
      <c r="AF326" s="130"/>
      <c r="AP326" s="130"/>
      <c r="AZ326" s="130"/>
      <c r="BA326" s="130"/>
      <c r="BB326" s="130"/>
      <c r="BC326" s="130"/>
      <c r="BD326" s="130"/>
      <c r="BE326" s="130"/>
      <c r="BF326" s="130"/>
      <c r="BG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436"/>
      <c r="B327" s="130"/>
      <c r="L327" s="130"/>
      <c r="V327" s="130"/>
      <c r="AF327" s="130"/>
      <c r="AP327" s="130"/>
      <c r="AZ327" s="130"/>
      <c r="BA327" s="130"/>
      <c r="BB327" s="130"/>
      <c r="BC327" s="130"/>
      <c r="BD327" s="130"/>
      <c r="BE327" s="130"/>
      <c r="BF327" s="130"/>
      <c r="BG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436"/>
      <c r="B328" s="130"/>
      <c r="L328" s="130"/>
      <c r="V328" s="130"/>
      <c r="AF328" s="130"/>
      <c r="AP328" s="130"/>
      <c r="AZ328" s="130"/>
      <c r="BA328" s="130"/>
      <c r="BB328" s="130"/>
      <c r="BC328" s="130"/>
      <c r="BD328" s="130"/>
      <c r="BE328" s="130"/>
      <c r="BF328" s="130"/>
      <c r="BG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436"/>
      <c r="B329" s="130"/>
      <c r="L329" s="130"/>
      <c r="V329" s="130"/>
      <c r="AF329" s="130"/>
      <c r="AP329" s="130"/>
      <c r="AZ329" s="130"/>
      <c r="BA329" s="130"/>
      <c r="BB329" s="130"/>
      <c r="BC329" s="130"/>
      <c r="BD329" s="130"/>
      <c r="BE329" s="130"/>
      <c r="BF329" s="130"/>
      <c r="BG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436"/>
      <c r="B330" s="130"/>
      <c r="L330" s="130"/>
      <c r="V330" s="130"/>
      <c r="AF330" s="130"/>
      <c r="AP330" s="130"/>
      <c r="AZ330" s="130"/>
      <c r="BA330" s="130"/>
      <c r="BB330" s="130"/>
      <c r="BC330" s="130"/>
      <c r="BD330" s="130"/>
      <c r="BE330" s="130"/>
      <c r="BF330" s="130"/>
      <c r="BG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436"/>
      <c r="B331" s="130"/>
      <c r="L331" s="130"/>
      <c r="V331" s="130"/>
      <c r="AF331" s="130"/>
      <c r="AP331" s="130"/>
      <c r="AZ331" s="130"/>
      <c r="BA331" s="130"/>
      <c r="BB331" s="130"/>
      <c r="BC331" s="130"/>
      <c r="BD331" s="130"/>
      <c r="BE331" s="130"/>
      <c r="BF331" s="130"/>
      <c r="BG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436"/>
      <c r="B332" s="130"/>
      <c r="L332" s="130"/>
      <c r="V332" s="130"/>
      <c r="AF332" s="130"/>
      <c r="AP332" s="130"/>
      <c r="AZ332" s="130"/>
      <c r="BA332" s="130"/>
      <c r="BB332" s="130"/>
      <c r="BC332" s="130"/>
      <c r="BD332" s="130"/>
      <c r="BE332" s="130"/>
      <c r="BF332" s="130"/>
      <c r="BG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436"/>
      <c r="B333" s="130"/>
      <c r="L333" s="130"/>
      <c r="V333" s="130"/>
      <c r="AF333" s="130"/>
      <c r="AP333" s="130"/>
      <c r="AZ333" s="130"/>
      <c r="BA333" s="130"/>
      <c r="BB333" s="130"/>
      <c r="BC333" s="130"/>
      <c r="BD333" s="130"/>
      <c r="BE333" s="130"/>
      <c r="BF333" s="130"/>
      <c r="BG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436"/>
      <c r="B334" s="130"/>
      <c r="L334" s="130"/>
      <c r="V334" s="130"/>
      <c r="AF334" s="130"/>
      <c r="AP334" s="130"/>
      <c r="AZ334" s="130"/>
      <c r="BA334" s="130"/>
      <c r="BB334" s="130"/>
      <c r="BC334" s="130"/>
      <c r="BD334" s="130"/>
      <c r="BE334" s="130"/>
      <c r="BF334" s="130"/>
      <c r="BG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436"/>
      <c r="B335" s="130"/>
      <c r="L335" s="130"/>
      <c r="V335" s="130"/>
      <c r="AF335" s="130"/>
      <c r="AP335" s="130"/>
      <c r="AZ335" s="130"/>
      <c r="BA335" s="130"/>
      <c r="BB335" s="130"/>
      <c r="BC335" s="130"/>
      <c r="BD335" s="130"/>
      <c r="BE335" s="130"/>
      <c r="BF335" s="130"/>
      <c r="BG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436"/>
      <c r="B336" s="130"/>
      <c r="L336" s="130"/>
      <c r="V336" s="130"/>
      <c r="AF336" s="130"/>
      <c r="AP336" s="130"/>
      <c r="AZ336" s="130"/>
      <c r="BA336" s="130"/>
      <c r="BB336" s="130"/>
      <c r="BC336" s="130"/>
      <c r="BD336" s="130"/>
      <c r="BE336" s="130"/>
      <c r="BF336" s="130"/>
      <c r="BG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436"/>
      <c r="B337" s="130"/>
      <c r="L337" s="130"/>
      <c r="V337" s="130"/>
      <c r="AF337" s="130"/>
      <c r="AP337" s="130"/>
      <c r="AZ337" s="130"/>
      <c r="BA337" s="130"/>
      <c r="BB337" s="130"/>
      <c r="BC337" s="130"/>
      <c r="BD337" s="130"/>
      <c r="BE337" s="130"/>
      <c r="BF337" s="130"/>
      <c r="BG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436"/>
      <c r="B338" s="130"/>
      <c r="L338" s="130"/>
      <c r="V338" s="130"/>
      <c r="AF338" s="130"/>
      <c r="AP338" s="130"/>
      <c r="AZ338" s="130"/>
      <c r="BA338" s="130"/>
      <c r="BB338" s="130"/>
      <c r="BC338" s="130"/>
      <c r="BD338" s="130"/>
      <c r="BE338" s="130"/>
      <c r="BF338" s="130"/>
      <c r="BG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436"/>
      <c r="B339" s="130"/>
      <c r="L339" s="130"/>
      <c r="V339" s="130"/>
      <c r="AF339" s="130"/>
      <c r="AP339" s="130"/>
      <c r="AZ339" s="130"/>
      <c r="BA339" s="130"/>
      <c r="BB339" s="130"/>
      <c r="BC339" s="130"/>
      <c r="BD339" s="130"/>
      <c r="BE339" s="130"/>
      <c r="BF339" s="130"/>
      <c r="BG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436"/>
      <c r="B340" s="130"/>
      <c r="L340" s="130"/>
      <c r="V340" s="130"/>
      <c r="AF340" s="130"/>
      <c r="AP340" s="130"/>
      <c r="AZ340" s="130"/>
      <c r="BA340" s="130"/>
      <c r="BB340" s="130"/>
      <c r="BC340" s="130"/>
      <c r="BD340" s="130"/>
      <c r="BE340" s="130"/>
      <c r="BF340" s="130"/>
      <c r="BG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436"/>
      <c r="B341" s="130"/>
      <c r="L341" s="130"/>
      <c r="V341" s="130"/>
      <c r="AF341" s="130"/>
      <c r="AP341" s="130"/>
      <c r="AZ341" s="130"/>
      <c r="BA341" s="130"/>
      <c r="BB341" s="130"/>
      <c r="BC341" s="130"/>
      <c r="BD341" s="130"/>
      <c r="BE341" s="130"/>
      <c r="BF341" s="130"/>
      <c r="BG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436"/>
      <c r="B342" s="130"/>
      <c r="L342" s="130"/>
      <c r="V342" s="130"/>
      <c r="AF342" s="130"/>
      <c r="AP342" s="130"/>
      <c r="AZ342" s="130"/>
      <c r="BA342" s="130"/>
      <c r="BB342" s="130"/>
      <c r="BC342" s="130"/>
      <c r="BD342" s="130"/>
      <c r="BE342" s="130"/>
      <c r="BF342" s="130"/>
      <c r="BG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436"/>
      <c r="B343" s="130"/>
      <c r="L343" s="130"/>
      <c r="V343" s="130"/>
      <c r="AF343" s="130"/>
      <c r="AP343" s="130"/>
      <c r="AZ343" s="130"/>
      <c r="BA343" s="130"/>
      <c r="BB343" s="130"/>
      <c r="BC343" s="130"/>
      <c r="BD343" s="130"/>
      <c r="BE343" s="130"/>
      <c r="BF343" s="130"/>
      <c r="BG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436"/>
      <c r="B344" s="130"/>
      <c r="L344" s="130"/>
      <c r="V344" s="130"/>
      <c r="AF344" s="130"/>
      <c r="AP344" s="130"/>
      <c r="AZ344" s="130"/>
      <c r="BA344" s="130"/>
      <c r="BB344" s="130"/>
      <c r="BC344" s="130"/>
      <c r="BD344" s="130"/>
      <c r="BE344" s="130"/>
      <c r="BF344" s="130"/>
      <c r="BG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436"/>
      <c r="B345" s="130"/>
      <c r="L345" s="130"/>
      <c r="V345" s="130"/>
      <c r="AF345" s="130"/>
      <c r="AP345" s="130"/>
      <c r="AZ345" s="130"/>
      <c r="BA345" s="130"/>
      <c r="BB345" s="130"/>
      <c r="BC345" s="130"/>
      <c r="BD345" s="130"/>
      <c r="BE345" s="130"/>
      <c r="BF345" s="130"/>
      <c r="BG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436"/>
      <c r="B346" s="130"/>
      <c r="L346" s="130"/>
      <c r="V346" s="130"/>
      <c r="AF346" s="130"/>
      <c r="AP346" s="130"/>
      <c r="AZ346" s="130"/>
      <c r="BA346" s="130"/>
      <c r="BB346" s="130"/>
      <c r="BC346" s="130"/>
      <c r="BD346" s="130"/>
      <c r="BE346" s="130"/>
      <c r="BF346" s="130"/>
      <c r="BG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436"/>
      <c r="B347" s="130"/>
      <c r="L347" s="130"/>
      <c r="V347" s="130"/>
      <c r="AF347" s="130"/>
      <c r="AP347" s="130"/>
      <c r="AZ347" s="130"/>
      <c r="BA347" s="130"/>
      <c r="BB347" s="130"/>
      <c r="BC347" s="130"/>
      <c r="BD347" s="130"/>
      <c r="BE347" s="130"/>
      <c r="BF347" s="130"/>
      <c r="BG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436"/>
      <c r="B348" s="130"/>
      <c r="L348" s="130"/>
      <c r="V348" s="130"/>
      <c r="AF348" s="130"/>
      <c r="AP348" s="130"/>
      <c r="AZ348" s="130"/>
      <c r="BA348" s="130"/>
      <c r="BB348" s="130"/>
      <c r="BC348" s="130"/>
      <c r="BD348" s="130"/>
      <c r="BE348" s="130"/>
      <c r="BF348" s="130"/>
      <c r="BG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436"/>
      <c r="B349" s="130"/>
      <c r="L349" s="130"/>
      <c r="V349" s="130"/>
      <c r="AF349" s="130"/>
      <c r="AP349" s="130"/>
      <c r="AZ349" s="130"/>
      <c r="BA349" s="130"/>
      <c r="BB349" s="130"/>
      <c r="BC349" s="130"/>
      <c r="BD349" s="130"/>
      <c r="BE349" s="130"/>
      <c r="BF349" s="130"/>
      <c r="BG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436"/>
      <c r="B350" s="130"/>
      <c r="L350" s="130"/>
      <c r="V350" s="130"/>
      <c r="AF350" s="130"/>
      <c r="AP350" s="130"/>
      <c r="AZ350" s="130"/>
      <c r="BA350" s="130"/>
      <c r="BB350" s="130"/>
      <c r="BC350" s="130"/>
      <c r="BD350" s="130"/>
      <c r="BE350" s="130"/>
      <c r="BF350" s="130"/>
      <c r="BG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436"/>
      <c r="B351" s="130"/>
      <c r="L351" s="130"/>
      <c r="V351" s="130"/>
      <c r="AF351" s="130"/>
      <c r="AP351" s="130"/>
      <c r="AZ351" s="130"/>
      <c r="BA351" s="130"/>
      <c r="BB351" s="130"/>
      <c r="BC351" s="130"/>
      <c r="BD351" s="130"/>
      <c r="BE351" s="130"/>
      <c r="BF351" s="130"/>
      <c r="BG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436"/>
      <c r="B352" s="130"/>
      <c r="L352" s="130"/>
      <c r="V352" s="130"/>
      <c r="AF352" s="130"/>
      <c r="AP352" s="130"/>
      <c r="AZ352" s="130"/>
      <c r="BA352" s="130"/>
      <c r="BB352" s="130"/>
      <c r="BC352" s="130"/>
      <c r="BD352" s="130"/>
      <c r="BE352" s="130"/>
      <c r="BF352" s="130"/>
      <c r="BG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436"/>
      <c r="B353" s="130"/>
      <c r="L353" s="130"/>
      <c r="V353" s="130"/>
      <c r="AF353" s="130"/>
      <c r="AP353" s="130"/>
      <c r="AZ353" s="130"/>
      <c r="BA353" s="130"/>
      <c r="BB353" s="130"/>
      <c r="BC353" s="130"/>
      <c r="BD353" s="130"/>
      <c r="BE353" s="130"/>
      <c r="BF353" s="130"/>
      <c r="BG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436"/>
      <c r="B354" s="130"/>
      <c r="L354" s="130"/>
      <c r="V354" s="130"/>
      <c r="AF354" s="130"/>
      <c r="AP354" s="130"/>
      <c r="AZ354" s="130"/>
      <c r="BA354" s="130"/>
      <c r="BB354" s="130"/>
      <c r="BC354" s="130"/>
      <c r="BD354" s="130"/>
      <c r="BE354" s="130"/>
      <c r="BF354" s="130"/>
      <c r="BG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436"/>
      <c r="B355" s="130"/>
      <c r="L355" s="130"/>
      <c r="V355" s="130"/>
      <c r="AF355" s="130"/>
      <c r="AP355" s="130"/>
      <c r="AZ355" s="130"/>
      <c r="BA355" s="130"/>
      <c r="BB355" s="130"/>
      <c r="BC355" s="130"/>
      <c r="BD355" s="130"/>
      <c r="BE355" s="130"/>
      <c r="BF355" s="130"/>
      <c r="BG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436"/>
      <c r="B356" s="130"/>
      <c r="L356" s="130"/>
      <c r="V356" s="130"/>
      <c r="AF356" s="130"/>
      <c r="AP356" s="130"/>
      <c r="AZ356" s="130"/>
      <c r="BA356" s="130"/>
      <c r="BB356" s="130"/>
      <c r="BC356" s="130"/>
      <c r="BD356" s="130"/>
      <c r="BE356" s="130"/>
      <c r="BF356" s="130"/>
      <c r="BG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436"/>
      <c r="B357" s="130"/>
      <c r="L357" s="130"/>
      <c r="V357" s="130"/>
      <c r="AF357" s="130"/>
      <c r="AP357" s="130"/>
      <c r="AZ357" s="130"/>
      <c r="BA357" s="130"/>
      <c r="BB357" s="130"/>
      <c r="BC357" s="130"/>
      <c r="BD357" s="130"/>
      <c r="BE357" s="130"/>
      <c r="BF357" s="130"/>
      <c r="BG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436"/>
      <c r="B358" s="130"/>
      <c r="L358" s="130"/>
      <c r="V358" s="130"/>
      <c r="AF358" s="130"/>
      <c r="AP358" s="130"/>
      <c r="AZ358" s="130"/>
      <c r="BA358" s="130"/>
      <c r="BB358" s="130"/>
      <c r="BC358" s="130"/>
      <c r="BD358" s="130"/>
      <c r="BE358" s="130"/>
      <c r="BF358" s="130"/>
      <c r="BG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436"/>
      <c r="B359" s="130"/>
      <c r="L359" s="130"/>
      <c r="V359" s="130"/>
      <c r="AF359" s="130"/>
      <c r="AP359" s="130"/>
      <c r="AZ359" s="130"/>
      <c r="BA359" s="130"/>
      <c r="BB359" s="130"/>
      <c r="BC359" s="130"/>
      <c r="BD359" s="130"/>
      <c r="BE359" s="130"/>
      <c r="BF359" s="130"/>
      <c r="BG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436"/>
      <c r="B360" s="130"/>
      <c r="L360" s="130"/>
      <c r="V360" s="130"/>
      <c r="AF360" s="130"/>
      <c r="AP360" s="130"/>
      <c r="AZ360" s="130"/>
      <c r="BA360" s="130"/>
      <c r="BB360" s="130"/>
      <c r="BC360" s="130"/>
      <c r="BD360" s="130"/>
      <c r="BE360" s="130"/>
      <c r="BF360" s="130"/>
      <c r="BG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436"/>
      <c r="B361" s="130"/>
      <c r="L361" s="130"/>
      <c r="V361" s="130"/>
      <c r="AF361" s="130"/>
      <c r="AP361" s="130"/>
      <c r="AZ361" s="130"/>
      <c r="BA361" s="130"/>
      <c r="BB361" s="130"/>
      <c r="BC361" s="130"/>
      <c r="BD361" s="130"/>
      <c r="BE361" s="130"/>
      <c r="BF361" s="130"/>
      <c r="BG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436"/>
      <c r="B362" s="130"/>
      <c r="L362" s="130"/>
      <c r="V362" s="130"/>
      <c r="AF362" s="130"/>
      <c r="AP362" s="130"/>
      <c r="AZ362" s="130"/>
      <c r="BA362" s="130"/>
      <c r="BB362" s="130"/>
      <c r="BC362" s="130"/>
      <c r="BD362" s="130"/>
      <c r="BE362" s="130"/>
      <c r="BF362" s="130"/>
      <c r="BG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436"/>
      <c r="B363" s="130"/>
      <c r="L363" s="130"/>
      <c r="V363" s="130"/>
      <c r="AF363" s="130"/>
      <c r="AP363" s="130"/>
      <c r="AZ363" s="130"/>
      <c r="BA363" s="130"/>
      <c r="BB363" s="130"/>
      <c r="BC363" s="130"/>
      <c r="BD363" s="130"/>
      <c r="BE363" s="130"/>
      <c r="BF363" s="130"/>
      <c r="BG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436"/>
      <c r="B364" s="130"/>
      <c r="L364" s="130"/>
      <c r="V364" s="130"/>
      <c r="AF364" s="130"/>
      <c r="AP364" s="130"/>
      <c r="AZ364" s="130"/>
      <c r="BA364" s="130"/>
      <c r="BB364" s="130"/>
      <c r="BC364" s="130"/>
      <c r="BD364" s="130"/>
      <c r="BE364" s="130"/>
      <c r="BF364" s="130"/>
      <c r="BG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436"/>
      <c r="B365" s="130"/>
      <c r="L365" s="130"/>
      <c r="V365" s="130"/>
      <c r="AF365" s="130"/>
      <c r="AP365" s="130"/>
      <c r="AZ365" s="130"/>
      <c r="BA365" s="130"/>
      <c r="BB365" s="130"/>
      <c r="BC365" s="130"/>
      <c r="BD365" s="130"/>
      <c r="BE365" s="130"/>
      <c r="BF365" s="130"/>
      <c r="BG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436"/>
      <c r="B366" s="130"/>
      <c r="L366" s="130"/>
      <c r="V366" s="130"/>
      <c r="AF366" s="130"/>
      <c r="AP366" s="130"/>
      <c r="AZ366" s="130"/>
      <c r="BA366" s="130"/>
      <c r="BB366" s="130"/>
      <c r="BC366" s="130"/>
      <c r="BD366" s="130"/>
      <c r="BE366" s="130"/>
      <c r="BF366" s="130"/>
      <c r="BG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436"/>
      <c r="B367" s="130"/>
      <c r="L367" s="130"/>
      <c r="V367" s="130"/>
      <c r="AF367" s="130"/>
      <c r="AP367" s="130"/>
      <c r="AZ367" s="130"/>
      <c r="BA367" s="130"/>
      <c r="BB367" s="130"/>
      <c r="BC367" s="130"/>
      <c r="BD367" s="130"/>
      <c r="BE367" s="130"/>
      <c r="BF367" s="130"/>
      <c r="BG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436"/>
      <c r="B368" s="130"/>
      <c r="L368" s="130"/>
      <c r="V368" s="130"/>
      <c r="AF368" s="130"/>
      <c r="AP368" s="130"/>
      <c r="AZ368" s="130"/>
      <c r="BA368" s="130"/>
      <c r="BB368" s="130"/>
      <c r="BC368" s="130"/>
      <c r="BD368" s="130"/>
      <c r="BE368" s="130"/>
      <c r="BF368" s="130"/>
      <c r="BG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436"/>
      <c r="B369" s="130"/>
      <c r="L369" s="130"/>
      <c r="V369" s="130"/>
      <c r="AF369" s="130"/>
      <c r="AP369" s="130"/>
      <c r="AZ369" s="130"/>
      <c r="BA369" s="130"/>
      <c r="BB369" s="130"/>
      <c r="BC369" s="130"/>
      <c r="BD369" s="130"/>
      <c r="BE369" s="130"/>
      <c r="BF369" s="130"/>
      <c r="BG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436"/>
      <c r="B370" s="130"/>
      <c r="L370" s="130"/>
      <c r="V370" s="130"/>
      <c r="AF370" s="130"/>
      <c r="AP370" s="130"/>
      <c r="AZ370" s="130"/>
      <c r="BA370" s="130"/>
      <c r="BB370" s="130"/>
      <c r="BC370" s="130"/>
      <c r="BD370" s="130"/>
      <c r="BE370" s="130"/>
      <c r="BF370" s="130"/>
      <c r="BG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436"/>
      <c r="B371" s="130"/>
      <c r="L371" s="130"/>
      <c r="V371" s="130"/>
      <c r="AF371" s="130"/>
      <c r="AP371" s="130"/>
      <c r="AZ371" s="130"/>
      <c r="BA371" s="130"/>
      <c r="BB371" s="130"/>
      <c r="BC371" s="130"/>
      <c r="BD371" s="130"/>
      <c r="BE371" s="130"/>
      <c r="BF371" s="130"/>
      <c r="BG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436"/>
      <c r="B372" s="130"/>
      <c r="L372" s="130"/>
      <c r="V372" s="130"/>
      <c r="AF372" s="130"/>
      <c r="AP372" s="130"/>
      <c r="AZ372" s="130"/>
      <c r="BA372" s="130"/>
      <c r="BB372" s="130"/>
      <c r="BC372" s="130"/>
      <c r="BD372" s="130"/>
      <c r="BE372" s="130"/>
      <c r="BF372" s="130"/>
      <c r="BG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436"/>
      <c r="B373" s="130"/>
      <c r="L373" s="130"/>
      <c r="V373" s="130"/>
      <c r="AF373" s="130"/>
      <c r="AP373" s="130"/>
      <c r="AZ373" s="130"/>
      <c r="BA373" s="130"/>
      <c r="BB373" s="130"/>
      <c r="BC373" s="130"/>
      <c r="BD373" s="130"/>
      <c r="BE373" s="130"/>
      <c r="BF373" s="130"/>
      <c r="BG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436"/>
      <c r="B374" s="130"/>
      <c r="L374" s="130"/>
      <c r="V374" s="130"/>
      <c r="AF374" s="130"/>
      <c r="AP374" s="130"/>
      <c r="AZ374" s="130"/>
      <c r="BA374" s="130"/>
      <c r="BB374" s="130"/>
      <c r="BC374" s="130"/>
      <c r="BD374" s="130"/>
      <c r="BE374" s="130"/>
      <c r="BF374" s="130"/>
      <c r="BG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436"/>
      <c r="B375" s="130"/>
      <c r="L375" s="130"/>
      <c r="V375" s="130"/>
      <c r="AF375" s="130"/>
      <c r="AP375" s="130"/>
      <c r="AZ375" s="130"/>
      <c r="BA375" s="130"/>
      <c r="BB375" s="130"/>
      <c r="BC375" s="130"/>
      <c r="BD375" s="130"/>
      <c r="BE375" s="130"/>
      <c r="BF375" s="130"/>
      <c r="BG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436"/>
      <c r="B376" s="130"/>
      <c r="L376" s="130"/>
      <c r="V376" s="130"/>
      <c r="AF376" s="130"/>
      <c r="AP376" s="130"/>
      <c r="AZ376" s="130"/>
      <c r="BA376" s="130"/>
      <c r="BB376" s="130"/>
      <c r="BC376" s="130"/>
      <c r="BD376" s="130"/>
      <c r="BE376" s="130"/>
      <c r="BF376" s="130"/>
      <c r="BG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436"/>
      <c r="B377" s="130"/>
      <c r="L377" s="130"/>
      <c r="V377" s="130"/>
      <c r="AF377" s="130"/>
      <c r="AP377" s="130"/>
      <c r="AZ377" s="130"/>
      <c r="BA377" s="130"/>
      <c r="BB377" s="130"/>
      <c r="BC377" s="130"/>
      <c r="BD377" s="130"/>
      <c r="BE377" s="130"/>
      <c r="BF377" s="130"/>
      <c r="BG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436"/>
      <c r="B378" s="130"/>
      <c r="L378" s="130"/>
      <c r="V378" s="130"/>
      <c r="AF378" s="130"/>
      <c r="AP378" s="130"/>
      <c r="AZ378" s="130"/>
      <c r="BA378" s="130"/>
      <c r="BB378" s="130"/>
      <c r="BC378" s="130"/>
      <c r="BD378" s="130"/>
      <c r="BE378" s="130"/>
      <c r="BF378" s="130"/>
      <c r="BG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436"/>
      <c r="B379" s="130"/>
      <c r="L379" s="130"/>
      <c r="V379" s="130"/>
      <c r="AF379" s="130"/>
      <c r="AP379" s="130"/>
      <c r="AZ379" s="130"/>
      <c r="BA379" s="130"/>
      <c r="BB379" s="130"/>
      <c r="BC379" s="130"/>
      <c r="BD379" s="130"/>
      <c r="BE379" s="130"/>
      <c r="BF379" s="130"/>
      <c r="BG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436"/>
      <c r="B380" s="130"/>
      <c r="L380" s="130"/>
      <c r="V380" s="130"/>
      <c r="AF380" s="130"/>
      <c r="AP380" s="130"/>
      <c r="AZ380" s="130"/>
      <c r="BA380" s="130"/>
      <c r="BB380" s="130"/>
      <c r="BC380" s="130"/>
      <c r="BD380" s="130"/>
      <c r="BE380" s="130"/>
      <c r="BF380" s="130"/>
      <c r="BG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436"/>
      <c r="B381" s="130"/>
      <c r="L381" s="130"/>
      <c r="V381" s="130"/>
      <c r="AF381" s="130"/>
      <c r="AP381" s="130"/>
      <c r="AZ381" s="130"/>
      <c r="BA381" s="130"/>
      <c r="BB381" s="130"/>
      <c r="BC381" s="130"/>
      <c r="BD381" s="130"/>
      <c r="BE381" s="130"/>
      <c r="BF381" s="130"/>
      <c r="BG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436"/>
      <c r="B382" s="130"/>
      <c r="L382" s="130"/>
      <c r="V382" s="130"/>
      <c r="AF382" s="130"/>
      <c r="AP382" s="130"/>
      <c r="AZ382" s="130"/>
      <c r="BA382" s="130"/>
      <c r="BB382" s="130"/>
      <c r="BC382" s="130"/>
      <c r="BD382" s="130"/>
      <c r="BE382" s="130"/>
      <c r="BF382" s="130"/>
      <c r="BG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436"/>
      <c r="B383" s="130"/>
      <c r="L383" s="130"/>
      <c r="V383" s="130"/>
      <c r="AF383" s="130"/>
      <c r="AP383" s="130"/>
      <c r="AZ383" s="130"/>
      <c r="BA383" s="130"/>
      <c r="BB383" s="130"/>
      <c r="BC383" s="130"/>
      <c r="BD383" s="130"/>
      <c r="BE383" s="130"/>
      <c r="BF383" s="130"/>
      <c r="BG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436"/>
      <c r="B384" s="130"/>
      <c r="L384" s="130"/>
      <c r="V384" s="130"/>
      <c r="AF384" s="130"/>
      <c r="AP384" s="130"/>
      <c r="AZ384" s="130"/>
      <c r="BA384" s="130"/>
      <c r="BB384" s="130"/>
      <c r="BC384" s="130"/>
      <c r="BD384" s="130"/>
      <c r="BE384" s="130"/>
      <c r="BF384" s="130"/>
      <c r="BG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436"/>
      <c r="B385" s="130"/>
      <c r="L385" s="130"/>
      <c r="V385" s="130"/>
      <c r="AF385" s="130"/>
      <c r="AP385" s="130"/>
      <c r="AZ385" s="130"/>
      <c r="BA385" s="130"/>
      <c r="BB385" s="130"/>
      <c r="BC385" s="130"/>
      <c r="BD385" s="130"/>
      <c r="BE385" s="130"/>
      <c r="BF385" s="130"/>
      <c r="BG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436"/>
      <c r="B386" s="130"/>
      <c r="L386" s="130"/>
      <c r="V386" s="130"/>
      <c r="AF386" s="130"/>
      <c r="AP386" s="130"/>
      <c r="AZ386" s="130"/>
      <c r="BA386" s="130"/>
      <c r="BB386" s="130"/>
      <c r="BC386" s="130"/>
      <c r="BD386" s="130"/>
      <c r="BE386" s="130"/>
      <c r="BF386" s="130"/>
      <c r="BG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436"/>
      <c r="B387" s="130"/>
      <c r="L387" s="130"/>
      <c r="V387" s="130"/>
      <c r="AF387" s="130"/>
      <c r="AP387" s="130"/>
      <c r="AZ387" s="130"/>
      <c r="BA387" s="130"/>
      <c r="BB387" s="130"/>
      <c r="BC387" s="130"/>
      <c r="BD387" s="130"/>
      <c r="BE387" s="130"/>
      <c r="BF387" s="130"/>
      <c r="BG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436"/>
      <c r="B388" s="130"/>
      <c r="L388" s="130"/>
      <c r="V388" s="130"/>
      <c r="AF388" s="130"/>
      <c r="AP388" s="130"/>
      <c r="AZ388" s="130"/>
      <c r="BA388" s="130"/>
      <c r="BB388" s="130"/>
      <c r="BC388" s="130"/>
      <c r="BD388" s="130"/>
      <c r="BE388" s="130"/>
      <c r="BF388" s="130"/>
      <c r="BG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436"/>
      <c r="B389" s="130"/>
      <c r="L389" s="130"/>
      <c r="V389" s="130"/>
      <c r="AF389" s="130"/>
      <c r="AP389" s="130"/>
      <c r="AZ389" s="130"/>
      <c r="BA389" s="130"/>
      <c r="BB389" s="130"/>
      <c r="BC389" s="130"/>
      <c r="BD389" s="130"/>
      <c r="BE389" s="130"/>
      <c r="BF389" s="130"/>
      <c r="BG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436"/>
      <c r="B390" s="130"/>
      <c r="L390" s="130"/>
      <c r="V390" s="130"/>
      <c r="AF390" s="130"/>
      <c r="AP390" s="130"/>
      <c r="AZ390" s="130"/>
      <c r="BA390" s="130"/>
      <c r="BB390" s="130"/>
      <c r="BC390" s="130"/>
      <c r="BD390" s="130"/>
      <c r="BE390" s="130"/>
      <c r="BF390" s="130"/>
      <c r="BG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436"/>
      <c r="B391" s="130"/>
      <c r="L391" s="130"/>
      <c r="V391" s="130"/>
      <c r="AF391" s="130"/>
      <c r="AP391" s="130"/>
      <c r="AZ391" s="130"/>
      <c r="BA391" s="130"/>
      <c r="BB391" s="130"/>
      <c r="BC391" s="130"/>
      <c r="BD391" s="130"/>
      <c r="BE391" s="130"/>
      <c r="BF391" s="130"/>
      <c r="BG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436"/>
      <c r="B392" s="130"/>
      <c r="L392" s="130"/>
      <c r="V392" s="130"/>
      <c r="AF392" s="130"/>
      <c r="AP392" s="130"/>
      <c r="AZ392" s="130"/>
      <c r="BA392" s="130"/>
      <c r="BB392" s="130"/>
      <c r="BC392" s="130"/>
      <c r="BD392" s="130"/>
      <c r="BE392" s="130"/>
      <c r="BF392" s="130"/>
      <c r="BG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436"/>
      <c r="B393" s="130"/>
      <c r="L393" s="130"/>
      <c r="V393" s="130"/>
      <c r="AF393" s="130"/>
      <c r="AP393" s="130"/>
      <c r="AZ393" s="130"/>
      <c r="BA393" s="130"/>
      <c r="BB393" s="130"/>
      <c r="BC393" s="130"/>
      <c r="BD393" s="130"/>
      <c r="BE393" s="130"/>
      <c r="BF393" s="130"/>
      <c r="BG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436"/>
      <c r="B394" s="130"/>
      <c r="L394" s="130"/>
      <c r="V394" s="130"/>
      <c r="AF394" s="130"/>
      <c r="AP394" s="130"/>
      <c r="AZ394" s="130"/>
      <c r="BA394" s="130"/>
      <c r="BB394" s="130"/>
      <c r="BC394" s="130"/>
      <c r="BD394" s="130"/>
      <c r="BE394" s="130"/>
      <c r="BF394" s="130"/>
      <c r="BG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436"/>
      <c r="B395" s="130"/>
      <c r="L395" s="130"/>
      <c r="V395" s="130"/>
      <c r="AF395" s="130"/>
      <c r="AP395" s="130"/>
      <c r="AZ395" s="130"/>
      <c r="BA395" s="130"/>
      <c r="BB395" s="130"/>
      <c r="BC395" s="130"/>
      <c r="BD395" s="130"/>
      <c r="BE395" s="130"/>
      <c r="BF395" s="130"/>
      <c r="BG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436"/>
      <c r="B396" s="130"/>
      <c r="L396" s="130"/>
      <c r="V396" s="130"/>
      <c r="AF396" s="130"/>
      <c r="AP396" s="130"/>
      <c r="AZ396" s="130"/>
      <c r="BA396" s="130"/>
      <c r="BB396" s="130"/>
      <c r="BC396" s="130"/>
      <c r="BD396" s="130"/>
      <c r="BE396" s="130"/>
      <c r="BF396" s="130"/>
      <c r="BG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436"/>
      <c r="B397" s="130"/>
      <c r="L397" s="130"/>
      <c r="V397" s="130"/>
      <c r="AF397" s="130"/>
      <c r="AP397" s="130"/>
      <c r="AZ397" s="130"/>
      <c r="BA397" s="130"/>
      <c r="BB397" s="130"/>
      <c r="BC397" s="130"/>
      <c r="BD397" s="130"/>
      <c r="BE397" s="130"/>
      <c r="BF397" s="130"/>
      <c r="BG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436"/>
      <c r="B398" s="130"/>
      <c r="L398" s="130"/>
      <c r="V398" s="130"/>
      <c r="AF398" s="130"/>
      <c r="AP398" s="130"/>
      <c r="AZ398" s="130"/>
      <c r="BA398" s="130"/>
      <c r="BB398" s="130"/>
      <c r="BC398" s="130"/>
      <c r="BD398" s="130"/>
      <c r="BE398" s="130"/>
      <c r="BF398" s="130"/>
      <c r="BG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436"/>
      <c r="B399" s="130"/>
      <c r="L399" s="130"/>
      <c r="V399" s="130"/>
      <c r="AF399" s="130"/>
      <c r="AP399" s="130"/>
      <c r="AZ399" s="130"/>
      <c r="BA399" s="130"/>
      <c r="BB399" s="130"/>
      <c r="BC399" s="130"/>
      <c r="BD399" s="130"/>
      <c r="BE399" s="130"/>
      <c r="BF399" s="130"/>
      <c r="BG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436"/>
      <c r="B400" s="130"/>
      <c r="L400" s="130"/>
      <c r="V400" s="130"/>
      <c r="AF400" s="130"/>
      <c r="AP400" s="130"/>
      <c r="AZ400" s="130"/>
      <c r="BA400" s="130"/>
      <c r="BB400" s="130"/>
      <c r="BC400" s="130"/>
      <c r="BD400" s="130"/>
      <c r="BE400" s="130"/>
      <c r="BF400" s="130"/>
      <c r="BG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436"/>
      <c r="B401" s="130"/>
      <c r="L401" s="130"/>
      <c r="V401" s="130"/>
      <c r="AF401" s="130"/>
      <c r="AP401" s="130"/>
      <c r="AZ401" s="130"/>
      <c r="BA401" s="130"/>
      <c r="BB401" s="130"/>
      <c r="BC401" s="130"/>
      <c r="BD401" s="130"/>
      <c r="BE401" s="130"/>
      <c r="BF401" s="130"/>
      <c r="BG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436"/>
      <c r="B402" s="130"/>
      <c r="L402" s="130"/>
      <c r="V402" s="130"/>
      <c r="AF402" s="130"/>
      <c r="AP402" s="130"/>
      <c r="AZ402" s="130"/>
      <c r="BA402" s="130"/>
      <c r="BB402" s="130"/>
      <c r="BC402" s="130"/>
      <c r="BD402" s="130"/>
      <c r="BE402" s="130"/>
      <c r="BF402" s="130"/>
      <c r="BG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436"/>
      <c r="B403" s="130"/>
      <c r="L403" s="130"/>
      <c r="V403" s="130"/>
      <c r="AF403" s="130"/>
      <c r="AP403" s="130"/>
      <c r="AZ403" s="130"/>
      <c r="BA403" s="130"/>
      <c r="BB403" s="130"/>
      <c r="BC403" s="130"/>
      <c r="BD403" s="130"/>
      <c r="BE403" s="130"/>
      <c r="BF403" s="130"/>
      <c r="BG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436"/>
      <c r="B404" s="130"/>
      <c r="L404" s="130"/>
      <c r="V404" s="130"/>
      <c r="AF404" s="130"/>
      <c r="AP404" s="130"/>
      <c r="AZ404" s="130"/>
      <c r="BA404" s="130"/>
      <c r="BB404" s="130"/>
      <c r="BC404" s="130"/>
      <c r="BD404" s="130"/>
      <c r="BE404" s="130"/>
      <c r="BF404" s="130"/>
      <c r="BG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436"/>
      <c r="B405" s="130"/>
      <c r="L405" s="130"/>
      <c r="V405" s="130"/>
      <c r="AF405" s="130"/>
      <c r="AP405" s="130"/>
      <c r="AZ405" s="130"/>
      <c r="BA405" s="130"/>
      <c r="BB405" s="130"/>
      <c r="BC405" s="130"/>
      <c r="BD405" s="130"/>
      <c r="BE405" s="130"/>
      <c r="BF405" s="130"/>
      <c r="BG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436"/>
      <c r="B406" s="130"/>
      <c r="L406" s="130"/>
      <c r="V406" s="130"/>
      <c r="AF406" s="130"/>
      <c r="AP406" s="130"/>
      <c r="AZ406" s="130"/>
      <c r="BA406" s="130"/>
      <c r="BB406" s="130"/>
      <c r="BC406" s="130"/>
      <c r="BD406" s="130"/>
      <c r="BE406" s="130"/>
      <c r="BF406" s="130"/>
      <c r="BG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436"/>
      <c r="B407" s="130"/>
      <c r="L407" s="130"/>
      <c r="V407" s="130"/>
      <c r="AF407" s="130"/>
      <c r="AP407" s="130"/>
      <c r="AZ407" s="130"/>
      <c r="BA407" s="130"/>
      <c r="BB407" s="130"/>
      <c r="BC407" s="130"/>
      <c r="BD407" s="130"/>
      <c r="BE407" s="130"/>
      <c r="BF407" s="130"/>
      <c r="BG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436"/>
      <c r="B408" s="130"/>
      <c r="L408" s="130"/>
      <c r="V408" s="130"/>
      <c r="AF408" s="130"/>
      <c r="AP408" s="130"/>
      <c r="AZ408" s="130"/>
      <c r="BA408" s="130"/>
      <c r="BB408" s="130"/>
      <c r="BC408" s="130"/>
      <c r="BD408" s="130"/>
      <c r="BE408" s="130"/>
      <c r="BF408" s="130"/>
      <c r="BG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436"/>
      <c r="B409" s="130"/>
      <c r="L409" s="130"/>
      <c r="V409" s="130"/>
      <c r="AF409" s="130"/>
      <c r="AP409" s="130"/>
      <c r="AZ409" s="130"/>
      <c r="BA409" s="130"/>
      <c r="BB409" s="130"/>
      <c r="BC409" s="130"/>
      <c r="BD409" s="130"/>
      <c r="BE409" s="130"/>
      <c r="BF409" s="130"/>
      <c r="BG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436"/>
      <c r="B410" s="130"/>
      <c r="L410" s="130"/>
      <c r="V410" s="130"/>
      <c r="AF410" s="130"/>
      <c r="AP410" s="130"/>
      <c r="AZ410" s="130"/>
      <c r="BA410" s="130"/>
      <c r="BB410" s="130"/>
      <c r="BC410" s="130"/>
      <c r="BD410" s="130"/>
      <c r="BE410" s="130"/>
      <c r="BF410" s="130"/>
      <c r="BG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436"/>
      <c r="B411" s="130"/>
      <c r="L411" s="130"/>
      <c r="V411" s="130"/>
      <c r="AF411" s="130"/>
      <c r="AP411" s="130"/>
      <c r="AZ411" s="130"/>
      <c r="BA411" s="130"/>
      <c r="BB411" s="130"/>
      <c r="BC411" s="130"/>
      <c r="BD411" s="130"/>
      <c r="BE411" s="130"/>
      <c r="BF411" s="130"/>
      <c r="BG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436"/>
      <c r="B412" s="130"/>
      <c r="L412" s="130"/>
      <c r="V412" s="130"/>
      <c r="AF412" s="130"/>
      <c r="AP412" s="130"/>
      <c r="AZ412" s="130"/>
      <c r="BA412" s="130"/>
      <c r="BB412" s="130"/>
      <c r="BC412" s="130"/>
      <c r="BD412" s="130"/>
      <c r="BE412" s="130"/>
      <c r="BF412" s="130"/>
      <c r="BG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436"/>
      <c r="B413" s="130"/>
      <c r="L413" s="130"/>
      <c r="V413" s="130"/>
      <c r="AF413" s="130"/>
      <c r="AP413" s="130"/>
      <c r="AZ413" s="130"/>
      <c r="BA413" s="130"/>
      <c r="BB413" s="130"/>
      <c r="BC413" s="130"/>
      <c r="BD413" s="130"/>
      <c r="BE413" s="130"/>
      <c r="BF413" s="130"/>
      <c r="BG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436"/>
      <c r="B414" s="130"/>
      <c r="L414" s="130"/>
      <c r="V414" s="130"/>
      <c r="AF414" s="130"/>
      <c r="AP414" s="130"/>
      <c r="AZ414" s="130"/>
      <c r="BA414" s="130"/>
      <c r="BB414" s="130"/>
      <c r="BC414" s="130"/>
      <c r="BD414" s="130"/>
      <c r="BE414" s="130"/>
      <c r="BF414" s="130"/>
      <c r="BG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436"/>
      <c r="B415" s="130"/>
      <c r="L415" s="130"/>
      <c r="V415" s="130"/>
      <c r="AF415" s="130"/>
      <c r="AP415" s="130"/>
      <c r="AZ415" s="130"/>
      <c r="BA415" s="130"/>
      <c r="BB415" s="130"/>
      <c r="BC415" s="130"/>
      <c r="BD415" s="130"/>
      <c r="BE415" s="130"/>
      <c r="BF415" s="130"/>
      <c r="BG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436"/>
      <c r="B416" s="130"/>
      <c r="L416" s="130"/>
      <c r="V416" s="130"/>
      <c r="AF416" s="130"/>
      <c r="AP416" s="130"/>
      <c r="AZ416" s="130"/>
      <c r="BA416" s="130"/>
      <c r="BB416" s="130"/>
      <c r="BC416" s="130"/>
      <c r="BD416" s="130"/>
      <c r="BE416" s="130"/>
      <c r="BF416" s="130"/>
      <c r="BG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436"/>
      <c r="B417" s="130"/>
      <c r="L417" s="130"/>
      <c r="V417" s="130"/>
      <c r="AF417" s="130"/>
      <c r="AP417" s="130"/>
      <c r="AZ417" s="130"/>
      <c r="BA417" s="130"/>
      <c r="BB417" s="130"/>
      <c r="BC417" s="130"/>
      <c r="BD417" s="130"/>
      <c r="BE417" s="130"/>
      <c r="BF417" s="130"/>
      <c r="BG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436"/>
      <c r="B418" s="130"/>
      <c r="L418" s="130"/>
      <c r="V418" s="130"/>
      <c r="AF418" s="130"/>
      <c r="AP418" s="130"/>
      <c r="AZ418" s="130"/>
      <c r="BA418" s="130"/>
      <c r="BB418" s="130"/>
      <c r="BC418" s="130"/>
      <c r="BD418" s="130"/>
      <c r="BE418" s="130"/>
      <c r="BF418" s="130"/>
      <c r="BG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436"/>
      <c r="B419" s="130"/>
      <c r="L419" s="130"/>
      <c r="V419" s="130"/>
      <c r="AF419" s="130"/>
      <c r="AP419" s="130"/>
      <c r="AZ419" s="130"/>
      <c r="BA419" s="130"/>
      <c r="BB419" s="130"/>
      <c r="BC419" s="130"/>
      <c r="BD419" s="130"/>
      <c r="BE419" s="130"/>
      <c r="BF419" s="130"/>
      <c r="BG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436"/>
      <c r="B420" s="130"/>
      <c r="L420" s="130"/>
      <c r="V420" s="130"/>
      <c r="AF420" s="130"/>
      <c r="AP420" s="130"/>
      <c r="AZ420" s="130"/>
      <c r="BA420" s="130"/>
      <c r="BB420" s="130"/>
      <c r="BC420" s="130"/>
      <c r="BD420" s="130"/>
      <c r="BE420" s="130"/>
      <c r="BF420" s="130"/>
      <c r="BG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436"/>
      <c r="B421" s="130"/>
      <c r="L421" s="130"/>
      <c r="V421" s="130"/>
      <c r="AF421" s="130"/>
      <c r="AP421" s="130"/>
      <c r="AZ421" s="130"/>
      <c r="BA421" s="130"/>
      <c r="BB421" s="130"/>
      <c r="BC421" s="130"/>
      <c r="BD421" s="130"/>
      <c r="BE421" s="130"/>
      <c r="BF421" s="130"/>
      <c r="BG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436"/>
      <c r="B422" s="130"/>
      <c r="L422" s="130"/>
      <c r="V422" s="130"/>
      <c r="AF422" s="130"/>
      <c r="AP422" s="130"/>
      <c r="AZ422" s="130"/>
      <c r="BA422" s="130"/>
      <c r="BB422" s="130"/>
      <c r="BC422" s="130"/>
      <c r="BD422" s="130"/>
      <c r="BE422" s="130"/>
      <c r="BF422" s="130"/>
      <c r="BG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436"/>
      <c r="B423" s="130"/>
      <c r="L423" s="130"/>
      <c r="V423" s="130"/>
      <c r="AF423" s="130"/>
      <c r="AP423" s="130"/>
      <c r="AZ423" s="130"/>
      <c r="BA423" s="130"/>
      <c r="BB423" s="130"/>
      <c r="BC423" s="130"/>
      <c r="BD423" s="130"/>
      <c r="BE423" s="130"/>
      <c r="BF423" s="130"/>
      <c r="BG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436"/>
      <c r="B424" s="130"/>
      <c r="L424" s="130"/>
      <c r="V424" s="130"/>
      <c r="AF424" s="130"/>
      <c r="AP424" s="130"/>
      <c r="AZ424" s="130"/>
      <c r="BA424" s="130"/>
      <c r="BB424" s="130"/>
      <c r="BC424" s="130"/>
      <c r="BD424" s="130"/>
      <c r="BE424" s="130"/>
      <c r="BF424" s="130"/>
      <c r="BG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436"/>
      <c r="B425" s="130"/>
      <c r="L425" s="130"/>
      <c r="V425" s="130"/>
      <c r="AF425" s="130"/>
      <c r="AP425" s="130"/>
      <c r="AZ425" s="130"/>
      <c r="BA425" s="130"/>
      <c r="BB425" s="130"/>
      <c r="BC425" s="130"/>
      <c r="BD425" s="130"/>
      <c r="BE425" s="130"/>
      <c r="BF425" s="130"/>
      <c r="BG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436"/>
      <c r="B426" s="130"/>
      <c r="L426" s="130"/>
      <c r="V426" s="130"/>
      <c r="AF426" s="130"/>
      <c r="AP426" s="130"/>
      <c r="AZ426" s="130"/>
      <c r="BA426" s="130"/>
      <c r="BB426" s="130"/>
      <c r="BC426" s="130"/>
      <c r="BD426" s="130"/>
      <c r="BE426" s="130"/>
      <c r="BF426" s="130"/>
      <c r="BG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436"/>
      <c r="B427" s="130"/>
      <c r="L427" s="130"/>
      <c r="V427" s="130"/>
      <c r="AF427" s="130"/>
      <c r="AP427" s="130"/>
      <c r="AZ427" s="130"/>
      <c r="BA427" s="130"/>
      <c r="BB427" s="130"/>
      <c r="BC427" s="130"/>
      <c r="BD427" s="130"/>
      <c r="BE427" s="130"/>
      <c r="BF427" s="130"/>
      <c r="BG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436"/>
      <c r="B428" s="130"/>
      <c r="L428" s="130"/>
      <c r="V428" s="130"/>
      <c r="AF428" s="130"/>
      <c r="AP428" s="130"/>
      <c r="AZ428" s="130"/>
      <c r="BA428" s="130"/>
      <c r="BB428" s="130"/>
      <c r="BC428" s="130"/>
      <c r="BD428" s="130"/>
      <c r="BE428" s="130"/>
      <c r="BF428" s="130"/>
      <c r="BG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436"/>
      <c r="B429" s="130"/>
      <c r="L429" s="130"/>
      <c r="V429" s="130"/>
      <c r="AF429" s="130"/>
      <c r="AP429" s="130"/>
      <c r="AZ429" s="130"/>
      <c r="BA429" s="130"/>
      <c r="BB429" s="130"/>
      <c r="BC429" s="130"/>
      <c r="BD429" s="130"/>
      <c r="BE429" s="130"/>
      <c r="BF429" s="130"/>
      <c r="BG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436"/>
      <c r="B430" s="130"/>
      <c r="L430" s="130"/>
      <c r="V430" s="130"/>
      <c r="AF430" s="130"/>
      <c r="AP430" s="130"/>
      <c r="AZ430" s="130"/>
      <c r="BA430" s="130"/>
      <c r="BB430" s="130"/>
      <c r="BC430" s="130"/>
      <c r="BD430" s="130"/>
      <c r="BE430" s="130"/>
      <c r="BF430" s="130"/>
      <c r="BG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436"/>
      <c r="B431" s="130"/>
      <c r="L431" s="130"/>
      <c r="V431" s="130"/>
      <c r="AF431" s="130"/>
      <c r="AP431" s="130"/>
      <c r="AZ431" s="130"/>
      <c r="BA431" s="130"/>
      <c r="BB431" s="130"/>
      <c r="BC431" s="130"/>
      <c r="BD431" s="130"/>
      <c r="BE431" s="130"/>
      <c r="BF431" s="130"/>
      <c r="BG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436"/>
      <c r="B432" s="130"/>
      <c r="L432" s="130"/>
      <c r="V432" s="130"/>
      <c r="AF432" s="130"/>
      <c r="AP432" s="130"/>
      <c r="AZ432" s="130"/>
      <c r="BA432" s="130"/>
      <c r="BB432" s="130"/>
      <c r="BC432" s="130"/>
      <c r="BD432" s="130"/>
      <c r="BE432" s="130"/>
      <c r="BF432" s="130"/>
      <c r="BG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436"/>
      <c r="B433" s="130"/>
      <c r="L433" s="130"/>
      <c r="V433" s="130"/>
      <c r="AF433" s="130"/>
      <c r="AP433" s="130"/>
      <c r="AZ433" s="130"/>
      <c r="BA433" s="130"/>
      <c r="BB433" s="130"/>
      <c r="BC433" s="130"/>
      <c r="BD433" s="130"/>
      <c r="BE433" s="130"/>
      <c r="BF433" s="130"/>
      <c r="BG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436"/>
      <c r="B434" s="130"/>
      <c r="L434" s="130"/>
      <c r="V434" s="130"/>
      <c r="AF434" s="130"/>
      <c r="AP434" s="130"/>
      <c r="AZ434" s="130"/>
      <c r="BA434" s="130"/>
      <c r="BB434" s="130"/>
      <c r="BC434" s="130"/>
      <c r="BD434" s="130"/>
      <c r="BE434" s="130"/>
      <c r="BF434" s="130"/>
      <c r="BG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436"/>
      <c r="B435" s="130"/>
      <c r="L435" s="130"/>
      <c r="V435" s="130"/>
      <c r="AF435" s="130"/>
      <c r="AP435" s="130"/>
      <c r="AZ435" s="130"/>
      <c r="BA435" s="130"/>
      <c r="BB435" s="130"/>
      <c r="BC435" s="130"/>
      <c r="BD435" s="130"/>
      <c r="BE435" s="130"/>
      <c r="BF435" s="130"/>
      <c r="BG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436"/>
      <c r="B436" s="130"/>
      <c r="L436" s="130"/>
      <c r="V436" s="130"/>
      <c r="AF436" s="130"/>
      <c r="AP436" s="130"/>
      <c r="AZ436" s="130"/>
      <c r="BA436" s="130"/>
      <c r="BB436" s="130"/>
      <c r="BC436" s="130"/>
      <c r="BD436" s="130"/>
      <c r="BE436" s="130"/>
      <c r="BF436" s="130"/>
      <c r="BG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436"/>
      <c r="B437" s="130"/>
      <c r="L437" s="130"/>
      <c r="V437" s="130"/>
      <c r="AF437" s="130"/>
      <c r="AP437" s="130"/>
      <c r="AZ437" s="130"/>
      <c r="BA437" s="130"/>
      <c r="BB437" s="130"/>
      <c r="BC437" s="130"/>
      <c r="BD437" s="130"/>
      <c r="BE437" s="130"/>
      <c r="BF437" s="130"/>
      <c r="BG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436"/>
      <c r="B438" s="130"/>
      <c r="L438" s="130"/>
      <c r="V438" s="130"/>
      <c r="AF438" s="130"/>
      <c r="AP438" s="130"/>
      <c r="AZ438" s="130"/>
      <c r="BA438" s="130"/>
      <c r="BB438" s="130"/>
      <c r="BC438" s="130"/>
      <c r="BD438" s="130"/>
      <c r="BE438" s="130"/>
      <c r="BF438" s="130"/>
      <c r="BG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436"/>
      <c r="B439" s="130"/>
      <c r="L439" s="130"/>
      <c r="V439" s="130"/>
      <c r="AF439" s="130"/>
      <c r="AP439" s="130"/>
      <c r="AZ439" s="130"/>
      <c r="BA439" s="130"/>
      <c r="BB439" s="130"/>
      <c r="BC439" s="130"/>
      <c r="BD439" s="130"/>
      <c r="BE439" s="130"/>
      <c r="BF439" s="130"/>
      <c r="BG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436"/>
      <c r="B440" s="130"/>
      <c r="L440" s="130"/>
      <c r="V440" s="130"/>
      <c r="AF440" s="130"/>
      <c r="AP440" s="130"/>
      <c r="AZ440" s="130"/>
      <c r="BA440" s="130"/>
      <c r="BB440" s="130"/>
      <c r="BC440" s="130"/>
      <c r="BD440" s="130"/>
      <c r="BE440" s="130"/>
      <c r="BF440" s="130"/>
      <c r="BG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436"/>
      <c r="B441" s="130"/>
      <c r="L441" s="130"/>
      <c r="V441" s="130"/>
      <c r="AF441" s="130"/>
      <c r="AP441" s="130"/>
      <c r="AZ441" s="130"/>
      <c r="BA441" s="130"/>
      <c r="BB441" s="130"/>
      <c r="BC441" s="130"/>
      <c r="BD441" s="130"/>
      <c r="BE441" s="130"/>
      <c r="BF441" s="130"/>
      <c r="BG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436"/>
      <c r="B442" s="130"/>
      <c r="L442" s="130"/>
      <c r="V442" s="130"/>
      <c r="AF442" s="130"/>
      <c r="AP442" s="130"/>
      <c r="AZ442" s="130"/>
      <c r="BA442" s="130"/>
      <c r="BB442" s="130"/>
      <c r="BC442" s="130"/>
      <c r="BD442" s="130"/>
      <c r="BE442" s="130"/>
      <c r="BF442" s="130"/>
      <c r="BG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436"/>
      <c r="B443" s="130"/>
      <c r="L443" s="130"/>
      <c r="V443" s="130"/>
      <c r="AF443" s="130"/>
      <c r="AP443" s="130"/>
      <c r="AZ443" s="130"/>
      <c r="BA443" s="130"/>
      <c r="BB443" s="130"/>
      <c r="BC443" s="130"/>
      <c r="BD443" s="130"/>
      <c r="BE443" s="130"/>
      <c r="BF443" s="130"/>
      <c r="BG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436"/>
      <c r="B444" s="130"/>
      <c r="L444" s="130"/>
      <c r="V444" s="130"/>
      <c r="AF444" s="130"/>
      <c r="AP444" s="130"/>
      <c r="AZ444" s="130"/>
      <c r="BA444" s="130"/>
      <c r="BB444" s="130"/>
      <c r="BC444" s="130"/>
      <c r="BD444" s="130"/>
      <c r="BE444" s="130"/>
      <c r="BF444" s="130"/>
      <c r="BG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436"/>
      <c r="B445" s="130"/>
      <c r="L445" s="130"/>
      <c r="V445" s="130"/>
      <c r="AF445" s="130"/>
      <c r="AP445" s="130"/>
      <c r="AZ445" s="130"/>
      <c r="BA445" s="130"/>
      <c r="BB445" s="130"/>
      <c r="BC445" s="130"/>
      <c r="BD445" s="130"/>
      <c r="BE445" s="130"/>
      <c r="BF445" s="130"/>
      <c r="BG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436"/>
      <c r="B446" s="130"/>
      <c r="L446" s="130"/>
      <c r="V446" s="130"/>
      <c r="AF446" s="130"/>
      <c r="AP446" s="130"/>
      <c r="AZ446" s="130"/>
      <c r="BA446" s="130"/>
      <c r="BB446" s="130"/>
      <c r="BC446" s="130"/>
      <c r="BD446" s="130"/>
      <c r="BE446" s="130"/>
      <c r="BF446" s="130"/>
      <c r="BG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436"/>
      <c r="B447" s="130"/>
      <c r="L447" s="130"/>
      <c r="V447" s="130"/>
      <c r="AF447" s="130"/>
      <c r="AP447" s="130"/>
      <c r="AZ447" s="130"/>
      <c r="BA447" s="130"/>
      <c r="BB447" s="130"/>
      <c r="BC447" s="130"/>
      <c r="BD447" s="130"/>
      <c r="BE447" s="130"/>
      <c r="BF447" s="130"/>
      <c r="BG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436"/>
      <c r="B448" s="130"/>
      <c r="L448" s="130"/>
      <c r="V448" s="130"/>
      <c r="AF448" s="130"/>
      <c r="AP448" s="130"/>
      <c r="AZ448" s="130"/>
      <c r="BA448" s="130"/>
      <c r="BB448" s="130"/>
      <c r="BC448" s="130"/>
      <c r="BD448" s="130"/>
      <c r="BE448" s="130"/>
      <c r="BF448" s="130"/>
      <c r="BG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436"/>
      <c r="B449" s="130"/>
      <c r="L449" s="130"/>
      <c r="V449" s="130"/>
      <c r="AF449" s="130"/>
      <c r="AP449" s="130"/>
      <c r="AZ449" s="130"/>
      <c r="BA449" s="130"/>
      <c r="BB449" s="130"/>
      <c r="BC449" s="130"/>
      <c r="BD449" s="130"/>
      <c r="BE449" s="130"/>
      <c r="BF449" s="130"/>
      <c r="BG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436"/>
      <c r="B450" s="130"/>
      <c r="L450" s="130"/>
      <c r="V450" s="130"/>
      <c r="AF450" s="130"/>
      <c r="AP450" s="130"/>
      <c r="AZ450" s="130"/>
      <c r="BA450" s="130"/>
      <c r="BB450" s="130"/>
      <c r="BC450" s="130"/>
      <c r="BD450" s="130"/>
      <c r="BE450" s="130"/>
      <c r="BF450" s="130"/>
      <c r="BG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436"/>
      <c r="B451" s="130"/>
      <c r="L451" s="130"/>
      <c r="V451" s="130"/>
      <c r="AF451" s="130"/>
      <c r="AP451" s="130"/>
      <c r="AZ451" s="130"/>
      <c r="BA451" s="130"/>
      <c r="BB451" s="130"/>
      <c r="BC451" s="130"/>
      <c r="BD451" s="130"/>
      <c r="BE451" s="130"/>
      <c r="BF451" s="130"/>
      <c r="BG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436"/>
      <c r="B452" s="130"/>
      <c r="L452" s="130"/>
      <c r="V452" s="130"/>
      <c r="AF452" s="130"/>
      <c r="AP452" s="130"/>
      <c r="AZ452" s="130"/>
      <c r="BA452" s="130"/>
      <c r="BB452" s="130"/>
      <c r="BC452" s="130"/>
      <c r="BD452" s="130"/>
      <c r="BE452" s="130"/>
      <c r="BF452" s="130"/>
      <c r="BG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436"/>
      <c r="B453" s="130"/>
      <c r="L453" s="130"/>
      <c r="V453" s="130"/>
      <c r="AF453" s="130"/>
      <c r="AP453" s="130"/>
      <c r="AZ453" s="130"/>
      <c r="BA453" s="130"/>
      <c r="BB453" s="130"/>
      <c r="BC453" s="130"/>
      <c r="BD453" s="130"/>
      <c r="BE453" s="130"/>
      <c r="BF453" s="130"/>
      <c r="BG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436"/>
      <c r="B454" s="130"/>
      <c r="L454" s="130"/>
      <c r="V454" s="130"/>
      <c r="AF454" s="130"/>
      <c r="AP454" s="130"/>
      <c r="AZ454" s="130"/>
      <c r="BA454" s="130"/>
      <c r="BB454" s="130"/>
      <c r="BC454" s="130"/>
      <c r="BD454" s="130"/>
      <c r="BE454" s="130"/>
      <c r="BF454" s="130"/>
      <c r="BG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436"/>
      <c r="B455" s="130"/>
      <c r="L455" s="130"/>
      <c r="V455" s="130"/>
      <c r="AF455" s="130"/>
      <c r="AP455" s="130"/>
      <c r="AZ455" s="130"/>
      <c r="BA455" s="130"/>
      <c r="BB455" s="130"/>
      <c r="BC455" s="130"/>
      <c r="BD455" s="130"/>
      <c r="BE455" s="130"/>
      <c r="BF455" s="130"/>
      <c r="BG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436"/>
      <c r="B456" s="130"/>
      <c r="L456" s="130"/>
      <c r="V456" s="130"/>
      <c r="AF456" s="130"/>
      <c r="AP456" s="130"/>
      <c r="AZ456" s="130"/>
      <c r="BA456" s="130"/>
      <c r="BB456" s="130"/>
      <c r="BC456" s="130"/>
      <c r="BD456" s="130"/>
      <c r="BE456" s="130"/>
      <c r="BF456" s="130"/>
      <c r="BG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436"/>
      <c r="B457" s="130"/>
      <c r="L457" s="130"/>
      <c r="V457" s="130"/>
      <c r="AF457" s="130"/>
      <c r="AP457" s="130"/>
      <c r="AZ457" s="130"/>
      <c r="BA457" s="130"/>
      <c r="BB457" s="130"/>
      <c r="BC457" s="130"/>
      <c r="BD457" s="130"/>
      <c r="BE457" s="130"/>
      <c r="BF457" s="130"/>
      <c r="BG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436"/>
      <c r="B458" s="130"/>
      <c r="L458" s="130"/>
      <c r="V458" s="130"/>
      <c r="AF458" s="130"/>
      <c r="AP458" s="130"/>
      <c r="AZ458" s="130"/>
      <c r="BA458" s="130"/>
      <c r="BB458" s="130"/>
      <c r="BC458" s="130"/>
      <c r="BD458" s="130"/>
      <c r="BE458" s="130"/>
      <c r="BF458" s="130"/>
      <c r="BG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436"/>
      <c r="B459" s="130"/>
      <c r="L459" s="130"/>
      <c r="V459" s="130"/>
      <c r="AF459" s="130"/>
      <c r="AP459" s="130"/>
      <c r="AZ459" s="130"/>
      <c r="BA459" s="130"/>
      <c r="BB459" s="130"/>
      <c r="BC459" s="130"/>
      <c r="BD459" s="130"/>
      <c r="BE459" s="130"/>
      <c r="BF459" s="130"/>
      <c r="BG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436"/>
      <c r="B460" s="130"/>
      <c r="L460" s="130"/>
      <c r="V460" s="130"/>
      <c r="AF460" s="130"/>
      <c r="AP460" s="130"/>
      <c r="AZ460" s="130"/>
      <c r="BA460" s="130"/>
      <c r="BB460" s="130"/>
      <c r="BC460" s="130"/>
      <c r="BD460" s="130"/>
      <c r="BE460" s="130"/>
      <c r="BF460" s="130"/>
      <c r="BG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436"/>
      <c r="B461" s="130"/>
      <c r="L461" s="130"/>
      <c r="V461" s="130"/>
      <c r="AF461" s="130"/>
      <c r="AP461" s="130"/>
      <c r="AZ461" s="130"/>
      <c r="BA461" s="130"/>
      <c r="BB461" s="130"/>
      <c r="BC461" s="130"/>
      <c r="BD461" s="130"/>
      <c r="BE461" s="130"/>
      <c r="BF461" s="130"/>
      <c r="BG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436"/>
      <c r="B462" s="130"/>
      <c r="L462" s="130"/>
      <c r="V462" s="130"/>
      <c r="AF462" s="130"/>
      <c r="AP462" s="130"/>
      <c r="AZ462" s="130"/>
      <c r="BA462" s="130"/>
      <c r="BB462" s="130"/>
      <c r="BC462" s="130"/>
      <c r="BD462" s="130"/>
      <c r="BE462" s="130"/>
      <c r="BF462" s="130"/>
      <c r="BG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436"/>
      <c r="B463" s="130"/>
      <c r="L463" s="130"/>
      <c r="V463" s="130"/>
      <c r="AF463" s="130"/>
      <c r="AP463" s="130"/>
      <c r="AZ463" s="130"/>
      <c r="BA463" s="130"/>
      <c r="BB463" s="130"/>
      <c r="BC463" s="130"/>
      <c r="BD463" s="130"/>
      <c r="BE463" s="130"/>
      <c r="BF463" s="130"/>
      <c r="BG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436"/>
      <c r="B464" s="130"/>
      <c r="L464" s="130"/>
      <c r="V464" s="130"/>
      <c r="AF464" s="130"/>
      <c r="AP464" s="130"/>
      <c r="AZ464" s="130"/>
      <c r="BA464" s="130"/>
      <c r="BB464" s="130"/>
      <c r="BC464" s="130"/>
      <c r="BD464" s="130"/>
      <c r="BE464" s="130"/>
      <c r="BF464" s="130"/>
      <c r="BG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436"/>
      <c r="B465" s="130"/>
      <c r="L465" s="130"/>
      <c r="V465" s="130"/>
      <c r="AF465" s="130"/>
      <c r="AP465" s="130"/>
      <c r="AZ465" s="130"/>
      <c r="BA465" s="130"/>
      <c r="BB465" s="130"/>
      <c r="BC465" s="130"/>
      <c r="BD465" s="130"/>
      <c r="BE465" s="130"/>
      <c r="BF465" s="130"/>
      <c r="BG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436"/>
      <c r="B466" s="130"/>
      <c r="L466" s="130"/>
      <c r="V466" s="130"/>
      <c r="AF466" s="130"/>
      <c r="AP466" s="130"/>
      <c r="AZ466" s="130"/>
      <c r="BA466" s="130"/>
      <c r="BB466" s="130"/>
      <c r="BC466" s="130"/>
      <c r="BD466" s="130"/>
      <c r="BE466" s="130"/>
      <c r="BF466" s="130"/>
      <c r="BG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436"/>
      <c r="B467" s="130"/>
      <c r="L467" s="130"/>
      <c r="V467" s="130"/>
      <c r="AF467" s="130"/>
      <c r="AP467" s="130"/>
      <c r="AZ467" s="130"/>
      <c r="BA467" s="130"/>
      <c r="BB467" s="130"/>
      <c r="BC467" s="130"/>
      <c r="BD467" s="130"/>
      <c r="BE467" s="130"/>
      <c r="BF467" s="130"/>
      <c r="BG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436"/>
      <c r="B468" s="130"/>
      <c r="L468" s="130"/>
      <c r="V468" s="130"/>
      <c r="AF468" s="130"/>
      <c r="AP468" s="130"/>
      <c r="AZ468" s="130"/>
      <c r="BA468" s="130"/>
      <c r="BB468" s="130"/>
      <c r="BC468" s="130"/>
      <c r="BD468" s="130"/>
      <c r="BE468" s="130"/>
      <c r="BF468" s="130"/>
      <c r="BG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436"/>
      <c r="B469" s="130"/>
      <c r="L469" s="130"/>
      <c r="V469" s="130"/>
      <c r="AF469" s="130"/>
      <c r="AP469" s="130"/>
      <c r="AZ469" s="130"/>
      <c r="BA469" s="130"/>
      <c r="BB469" s="130"/>
      <c r="BC469" s="130"/>
      <c r="BD469" s="130"/>
      <c r="BE469" s="130"/>
      <c r="BF469" s="130"/>
      <c r="BG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436"/>
      <c r="B470" s="130"/>
      <c r="L470" s="130"/>
      <c r="V470" s="130"/>
      <c r="AF470" s="130"/>
      <c r="AP470" s="130"/>
      <c r="AZ470" s="130"/>
      <c r="BA470" s="130"/>
      <c r="BB470" s="130"/>
      <c r="BC470" s="130"/>
      <c r="BD470" s="130"/>
      <c r="BE470" s="130"/>
      <c r="BF470" s="130"/>
      <c r="BG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436"/>
      <c r="B471" s="130"/>
      <c r="L471" s="130"/>
      <c r="V471" s="130"/>
      <c r="AF471" s="130"/>
      <c r="AP471" s="130"/>
      <c r="AZ471" s="130"/>
      <c r="BA471" s="130"/>
      <c r="BB471" s="130"/>
      <c r="BC471" s="130"/>
      <c r="BD471" s="130"/>
      <c r="BE471" s="130"/>
      <c r="BF471" s="130"/>
      <c r="BG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436"/>
      <c r="B472" s="130"/>
      <c r="L472" s="130"/>
      <c r="V472" s="130"/>
      <c r="AF472" s="130"/>
      <c r="AP472" s="130"/>
      <c r="AZ472" s="130"/>
      <c r="BA472" s="130"/>
      <c r="BB472" s="130"/>
      <c r="BC472" s="130"/>
      <c r="BD472" s="130"/>
      <c r="BE472" s="130"/>
      <c r="BF472" s="130"/>
      <c r="BG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436"/>
      <c r="B473" s="130"/>
      <c r="L473" s="130"/>
      <c r="V473" s="130"/>
      <c r="AF473" s="130"/>
      <c r="AP473" s="130"/>
      <c r="AZ473" s="130"/>
      <c r="BA473" s="130"/>
      <c r="BB473" s="130"/>
      <c r="BC473" s="130"/>
      <c r="BD473" s="130"/>
      <c r="BE473" s="130"/>
      <c r="BF473" s="130"/>
      <c r="BG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436"/>
      <c r="B474" s="130"/>
      <c r="L474" s="130"/>
      <c r="V474" s="130"/>
      <c r="AF474" s="130"/>
      <c r="AP474" s="130"/>
      <c r="AZ474" s="130"/>
      <c r="BA474" s="130"/>
      <c r="BB474" s="130"/>
      <c r="BC474" s="130"/>
      <c r="BD474" s="130"/>
      <c r="BE474" s="130"/>
      <c r="BF474" s="130"/>
      <c r="BG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436"/>
      <c r="B475" s="130"/>
      <c r="L475" s="130"/>
      <c r="V475" s="130"/>
      <c r="AF475" s="130"/>
      <c r="AP475" s="130"/>
      <c r="AZ475" s="130"/>
      <c r="BA475" s="130"/>
      <c r="BB475" s="130"/>
      <c r="BC475" s="130"/>
      <c r="BD475" s="130"/>
      <c r="BE475" s="130"/>
      <c r="BF475" s="130"/>
      <c r="BG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436"/>
      <c r="B476" s="130"/>
      <c r="L476" s="130"/>
      <c r="V476" s="130"/>
      <c r="AF476" s="130"/>
      <c r="AP476" s="130"/>
      <c r="AZ476" s="130"/>
      <c r="BA476" s="130"/>
      <c r="BB476" s="130"/>
      <c r="BC476" s="130"/>
      <c r="BD476" s="130"/>
      <c r="BE476" s="130"/>
      <c r="BF476" s="130"/>
      <c r="BG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436"/>
      <c r="B477" s="130"/>
      <c r="L477" s="130"/>
      <c r="V477" s="130"/>
      <c r="AF477" s="130"/>
      <c r="AP477" s="130"/>
      <c r="AZ477" s="130"/>
      <c r="BA477" s="130"/>
      <c r="BB477" s="130"/>
      <c r="BC477" s="130"/>
      <c r="BD477" s="130"/>
      <c r="BE477" s="130"/>
      <c r="BF477" s="130"/>
      <c r="BG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436"/>
      <c r="B478" s="130"/>
      <c r="L478" s="130"/>
      <c r="V478" s="130"/>
      <c r="AF478" s="130"/>
      <c r="AP478" s="130"/>
      <c r="AZ478" s="130"/>
      <c r="BA478" s="130"/>
      <c r="BB478" s="130"/>
      <c r="BC478" s="130"/>
      <c r="BD478" s="130"/>
      <c r="BE478" s="130"/>
      <c r="BF478" s="130"/>
      <c r="BG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436"/>
      <c r="B479" s="130"/>
      <c r="L479" s="130"/>
      <c r="V479" s="130"/>
      <c r="AF479" s="130"/>
      <c r="AP479" s="130"/>
      <c r="AZ479" s="130"/>
      <c r="BA479" s="130"/>
      <c r="BB479" s="130"/>
      <c r="BC479" s="130"/>
      <c r="BD479" s="130"/>
      <c r="BE479" s="130"/>
      <c r="BF479" s="130"/>
      <c r="BG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436"/>
      <c r="B480" s="130"/>
      <c r="L480" s="130"/>
      <c r="V480" s="130"/>
      <c r="AF480" s="130"/>
      <c r="AP480" s="130"/>
      <c r="AZ480" s="130"/>
      <c r="BA480" s="130"/>
      <c r="BB480" s="130"/>
      <c r="BC480" s="130"/>
      <c r="BD480" s="130"/>
      <c r="BE480" s="130"/>
      <c r="BF480" s="130"/>
      <c r="BG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436"/>
      <c r="B481" s="130"/>
      <c r="L481" s="130"/>
      <c r="V481" s="130"/>
      <c r="AF481" s="130"/>
      <c r="AP481" s="130"/>
      <c r="AZ481" s="130"/>
      <c r="BA481" s="130"/>
      <c r="BB481" s="130"/>
      <c r="BC481" s="130"/>
      <c r="BD481" s="130"/>
      <c r="BE481" s="130"/>
      <c r="BF481" s="130"/>
      <c r="BG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436"/>
      <c r="B482" s="130"/>
      <c r="L482" s="130"/>
      <c r="V482" s="130"/>
      <c r="AF482" s="130"/>
      <c r="AP482" s="130"/>
      <c r="AZ482" s="130"/>
      <c r="BA482" s="130"/>
      <c r="BB482" s="130"/>
      <c r="BC482" s="130"/>
      <c r="BD482" s="130"/>
      <c r="BE482" s="130"/>
      <c r="BF482" s="130"/>
      <c r="BG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436"/>
      <c r="B483" s="130"/>
      <c r="L483" s="130"/>
      <c r="V483" s="130"/>
      <c r="AF483" s="130"/>
      <c r="AP483" s="130"/>
      <c r="AZ483" s="130"/>
      <c r="BA483" s="130"/>
      <c r="BB483" s="130"/>
      <c r="BC483" s="130"/>
      <c r="BD483" s="130"/>
      <c r="BE483" s="130"/>
      <c r="BF483" s="130"/>
      <c r="BG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436"/>
      <c r="B484" s="130"/>
      <c r="L484" s="130"/>
      <c r="V484" s="130"/>
      <c r="AF484" s="130"/>
      <c r="AP484" s="130"/>
      <c r="AZ484" s="130"/>
      <c r="BA484" s="130"/>
      <c r="BB484" s="130"/>
      <c r="BC484" s="130"/>
      <c r="BD484" s="130"/>
      <c r="BE484" s="130"/>
      <c r="BF484" s="130"/>
      <c r="BG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436"/>
      <c r="B485" s="130"/>
      <c r="L485" s="130"/>
      <c r="V485" s="130"/>
      <c r="AF485" s="130"/>
      <c r="AP485" s="130"/>
      <c r="AZ485" s="130"/>
      <c r="BA485" s="130"/>
      <c r="BB485" s="130"/>
      <c r="BC485" s="130"/>
      <c r="BD485" s="130"/>
      <c r="BE485" s="130"/>
      <c r="BF485" s="130"/>
      <c r="BG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436"/>
      <c r="B486" s="130"/>
      <c r="L486" s="130"/>
      <c r="V486" s="130"/>
      <c r="AF486" s="130"/>
      <c r="AP486" s="130"/>
      <c r="AZ486" s="130"/>
      <c r="BA486" s="130"/>
      <c r="BB486" s="130"/>
      <c r="BC486" s="130"/>
      <c r="BD486" s="130"/>
      <c r="BE486" s="130"/>
      <c r="BF486" s="130"/>
      <c r="BG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436"/>
      <c r="B487" s="130"/>
      <c r="L487" s="130"/>
      <c r="V487" s="130"/>
      <c r="AF487" s="130"/>
      <c r="AP487" s="130"/>
      <c r="AZ487" s="130"/>
      <c r="BA487" s="130"/>
      <c r="BB487" s="130"/>
      <c r="BC487" s="130"/>
      <c r="BD487" s="130"/>
      <c r="BE487" s="130"/>
      <c r="BF487" s="130"/>
      <c r="BG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436"/>
      <c r="B488" s="130"/>
      <c r="L488" s="130"/>
      <c r="V488" s="130"/>
      <c r="AF488" s="130"/>
      <c r="AP488" s="130"/>
      <c r="AZ488" s="130"/>
      <c r="BA488" s="130"/>
      <c r="BB488" s="130"/>
      <c r="BC488" s="130"/>
      <c r="BD488" s="130"/>
      <c r="BE488" s="130"/>
      <c r="BF488" s="130"/>
      <c r="BG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436"/>
      <c r="B489" s="130"/>
      <c r="L489" s="130"/>
      <c r="V489" s="130"/>
      <c r="AF489" s="130"/>
      <c r="AP489" s="130"/>
      <c r="AZ489" s="130"/>
      <c r="BA489" s="130"/>
      <c r="BB489" s="130"/>
      <c r="BC489" s="130"/>
      <c r="BD489" s="130"/>
      <c r="BE489" s="130"/>
      <c r="BF489" s="130"/>
      <c r="BG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436"/>
      <c r="B490" s="130"/>
      <c r="L490" s="130"/>
      <c r="V490" s="130"/>
      <c r="AF490" s="130"/>
      <c r="AP490" s="130"/>
      <c r="AZ490" s="130"/>
      <c r="BA490" s="130"/>
      <c r="BB490" s="130"/>
      <c r="BC490" s="130"/>
      <c r="BD490" s="130"/>
      <c r="BE490" s="130"/>
      <c r="BF490" s="130"/>
      <c r="BG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436"/>
      <c r="B491" s="130"/>
      <c r="L491" s="130"/>
      <c r="V491" s="130"/>
      <c r="AF491" s="130"/>
      <c r="AP491" s="130"/>
      <c r="AZ491" s="130"/>
      <c r="BA491" s="130"/>
      <c r="BB491" s="130"/>
      <c r="BC491" s="130"/>
      <c r="BD491" s="130"/>
      <c r="BE491" s="130"/>
      <c r="BF491" s="130"/>
      <c r="BG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436"/>
      <c r="B492" s="130"/>
      <c r="L492" s="130"/>
      <c r="V492" s="130"/>
      <c r="AF492" s="130"/>
      <c r="AP492" s="130"/>
      <c r="AZ492" s="130"/>
      <c r="BA492" s="130"/>
      <c r="BB492" s="130"/>
      <c r="BC492" s="130"/>
      <c r="BD492" s="130"/>
      <c r="BE492" s="130"/>
      <c r="BF492" s="130"/>
      <c r="BG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436"/>
      <c r="B493" s="130"/>
      <c r="L493" s="130"/>
      <c r="V493" s="130"/>
      <c r="AF493" s="130"/>
      <c r="AP493" s="130"/>
      <c r="AZ493" s="130"/>
      <c r="BA493" s="130"/>
      <c r="BB493" s="130"/>
      <c r="BC493" s="130"/>
      <c r="BD493" s="130"/>
      <c r="BE493" s="130"/>
      <c r="BF493" s="130"/>
      <c r="BG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436"/>
      <c r="B494" s="130"/>
      <c r="L494" s="130"/>
      <c r="V494" s="130"/>
      <c r="AF494" s="130"/>
      <c r="AP494" s="130"/>
      <c r="AZ494" s="130"/>
      <c r="BA494" s="130"/>
      <c r="BB494" s="130"/>
      <c r="BC494" s="130"/>
      <c r="BD494" s="130"/>
      <c r="BE494" s="130"/>
      <c r="BF494" s="130"/>
      <c r="BG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436"/>
      <c r="B495" s="130"/>
      <c r="L495" s="130"/>
      <c r="V495" s="130"/>
      <c r="AF495" s="130"/>
      <c r="AP495" s="130"/>
      <c r="AZ495" s="130"/>
      <c r="BA495" s="130"/>
      <c r="BB495" s="130"/>
      <c r="BC495" s="130"/>
      <c r="BD495" s="130"/>
      <c r="BE495" s="130"/>
      <c r="BF495" s="130"/>
      <c r="BG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436"/>
      <c r="B496" s="130"/>
      <c r="L496" s="130"/>
      <c r="V496" s="130"/>
      <c r="AF496" s="130"/>
      <c r="AP496" s="130"/>
      <c r="AZ496" s="130"/>
      <c r="BA496" s="130"/>
      <c r="BB496" s="130"/>
      <c r="BC496" s="130"/>
      <c r="BD496" s="130"/>
      <c r="BE496" s="130"/>
      <c r="BF496" s="130"/>
      <c r="BG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436"/>
      <c r="B497" s="130"/>
      <c r="L497" s="130"/>
      <c r="V497" s="130"/>
      <c r="AF497" s="130"/>
      <c r="AP497" s="130"/>
      <c r="AZ497" s="130"/>
      <c r="BA497" s="130"/>
      <c r="BB497" s="130"/>
      <c r="BC497" s="130"/>
      <c r="BD497" s="130"/>
      <c r="BE497" s="130"/>
      <c r="BF497" s="130"/>
      <c r="BG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436"/>
      <c r="B498" s="130"/>
      <c r="L498" s="130"/>
      <c r="V498" s="130"/>
      <c r="AF498" s="130"/>
      <c r="AP498" s="130"/>
      <c r="AZ498" s="130"/>
      <c r="BA498" s="130"/>
      <c r="BB498" s="130"/>
      <c r="BC498" s="130"/>
      <c r="BD498" s="130"/>
      <c r="BE498" s="130"/>
      <c r="BF498" s="130"/>
      <c r="BG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436"/>
      <c r="B499" s="130"/>
      <c r="L499" s="130"/>
      <c r="V499" s="130"/>
      <c r="AF499" s="130"/>
      <c r="AP499" s="130"/>
      <c r="AZ499" s="130"/>
      <c r="BA499" s="130"/>
      <c r="BB499" s="130"/>
      <c r="BC499" s="130"/>
      <c r="BD499" s="130"/>
      <c r="BE499" s="130"/>
      <c r="BF499" s="130"/>
      <c r="BG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436"/>
      <c r="B500" s="130"/>
      <c r="L500" s="130"/>
      <c r="V500" s="130"/>
      <c r="AF500" s="130"/>
      <c r="AP500" s="130"/>
      <c r="AZ500" s="130"/>
      <c r="BA500" s="130"/>
      <c r="BB500" s="130"/>
      <c r="BC500" s="130"/>
      <c r="BD500" s="130"/>
      <c r="BE500" s="130"/>
      <c r="BF500" s="130"/>
      <c r="BG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436"/>
      <c r="B501" s="130"/>
      <c r="L501" s="130"/>
      <c r="V501" s="130"/>
      <c r="AF501" s="130"/>
      <c r="AP501" s="130"/>
      <c r="AZ501" s="130"/>
      <c r="BA501" s="130"/>
      <c r="BB501" s="130"/>
      <c r="BC501" s="130"/>
      <c r="BD501" s="130"/>
      <c r="BE501" s="130"/>
      <c r="BF501" s="130"/>
      <c r="BG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436"/>
      <c r="B502" s="130"/>
      <c r="L502" s="130"/>
      <c r="V502" s="130"/>
      <c r="AF502" s="130"/>
      <c r="AP502" s="130"/>
      <c r="AZ502" s="130"/>
      <c r="BA502" s="130"/>
      <c r="BB502" s="130"/>
      <c r="BC502" s="130"/>
      <c r="BD502" s="130"/>
      <c r="BE502" s="130"/>
      <c r="BF502" s="130"/>
      <c r="BG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436"/>
      <c r="B503" s="130"/>
      <c r="L503" s="130"/>
      <c r="V503" s="130"/>
      <c r="AF503" s="130"/>
      <c r="AP503" s="130"/>
      <c r="AZ503" s="130"/>
      <c r="BA503" s="130"/>
      <c r="BB503" s="130"/>
      <c r="BC503" s="130"/>
      <c r="BD503" s="130"/>
      <c r="BE503" s="130"/>
      <c r="BF503" s="130"/>
      <c r="BG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436"/>
      <c r="B504" s="130"/>
      <c r="L504" s="130"/>
      <c r="V504" s="130"/>
      <c r="AF504" s="130"/>
      <c r="AP504" s="130"/>
      <c r="AZ504" s="130"/>
      <c r="BA504" s="130"/>
      <c r="BB504" s="130"/>
      <c r="BC504" s="130"/>
      <c r="BD504" s="130"/>
      <c r="BE504" s="130"/>
      <c r="BF504" s="130"/>
      <c r="BG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436"/>
      <c r="B505" s="130"/>
      <c r="L505" s="130"/>
      <c r="V505" s="130"/>
      <c r="AF505" s="130"/>
      <c r="AP505" s="130"/>
      <c r="AZ505" s="130"/>
      <c r="BA505" s="130"/>
      <c r="BB505" s="130"/>
      <c r="BC505" s="130"/>
      <c r="BD505" s="130"/>
      <c r="BE505" s="130"/>
      <c r="BF505" s="130"/>
      <c r="BG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436"/>
      <c r="B506" s="130"/>
      <c r="L506" s="130"/>
      <c r="V506" s="130"/>
      <c r="AF506" s="130"/>
      <c r="AP506" s="130"/>
      <c r="AZ506" s="130"/>
      <c r="BA506" s="130"/>
      <c r="BB506" s="130"/>
      <c r="BC506" s="130"/>
      <c r="BD506" s="130"/>
      <c r="BE506" s="130"/>
      <c r="BF506" s="130"/>
      <c r="BG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436"/>
      <c r="B507" s="130"/>
      <c r="L507" s="130"/>
      <c r="V507" s="130"/>
      <c r="AF507" s="130"/>
      <c r="AP507" s="130"/>
      <c r="AZ507" s="130"/>
      <c r="BA507" s="130"/>
      <c r="BB507" s="130"/>
      <c r="BC507" s="130"/>
      <c r="BD507" s="130"/>
      <c r="BE507" s="130"/>
      <c r="BF507" s="130"/>
      <c r="BG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436"/>
      <c r="B508" s="130"/>
      <c r="L508" s="130"/>
      <c r="V508" s="130"/>
      <c r="AF508" s="130"/>
      <c r="AP508" s="130"/>
      <c r="AZ508" s="130"/>
      <c r="BA508" s="130"/>
      <c r="BB508" s="130"/>
      <c r="BC508" s="130"/>
      <c r="BD508" s="130"/>
      <c r="BE508" s="130"/>
      <c r="BF508" s="130"/>
      <c r="BG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436"/>
      <c r="B509" s="130"/>
      <c r="L509" s="130"/>
      <c r="V509" s="130"/>
      <c r="AF509" s="130"/>
      <c r="AP509" s="130"/>
      <c r="AZ509" s="130"/>
      <c r="BA509" s="130"/>
      <c r="BB509" s="130"/>
      <c r="BC509" s="130"/>
      <c r="BD509" s="130"/>
      <c r="BE509" s="130"/>
      <c r="BF509" s="130"/>
      <c r="BG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436"/>
      <c r="B510" s="130"/>
      <c r="L510" s="130"/>
      <c r="V510" s="130"/>
      <c r="AF510" s="130"/>
      <c r="AP510" s="130"/>
      <c r="AZ510" s="130"/>
      <c r="BA510" s="130"/>
      <c r="BB510" s="130"/>
      <c r="BC510" s="130"/>
      <c r="BD510" s="130"/>
      <c r="BE510" s="130"/>
      <c r="BF510" s="130"/>
      <c r="BG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436"/>
      <c r="B511" s="130"/>
      <c r="L511" s="130"/>
      <c r="V511" s="130"/>
      <c r="AF511" s="130"/>
      <c r="AP511" s="130"/>
      <c r="AZ511" s="130"/>
      <c r="BA511" s="130"/>
      <c r="BB511" s="130"/>
      <c r="BC511" s="130"/>
      <c r="BD511" s="130"/>
      <c r="BE511" s="130"/>
      <c r="BF511" s="130"/>
      <c r="BG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436"/>
      <c r="B512" s="130"/>
      <c r="L512" s="130"/>
      <c r="V512" s="130"/>
      <c r="AF512" s="130"/>
      <c r="AP512" s="130"/>
      <c r="AZ512" s="130"/>
      <c r="BA512" s="130"/>
      <c r="BB512" s="130"/>
      <c r="BC512" s="130"/>
      <c r="BD512" s="130"/>
      <c r="BE512" s="130"/>
      <c r="BF512" s="130"/>
      <c r="BG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436"/>
      <c r="B513" s="130"/>
      <c r="L513" s="130"/>
      <c r="V513" s="130"/>
      <c r="AF513" s="130"/>
      <c r="AP513" s="130"/>
      <c r="AZ513" s="130"/>
      <c r="BA513" s="130"/>
      <c r="BB513" s="130"/>
      <c r="BC513" s="130"/>
      <c r="BD513" s="130"/>
      <c r="BE513" s="130"/>
      <c r="BF513" s="130"/>
      <c r="BG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436"/>
      <c r="B514" s="130"/>
      <c r="L514" s="130"/>
      <c r="V514" s="130"/>
      <c r="AF514" s="130"/>
      <c r="AP514" s="130"/>
      <c r="AZ514" s="130"/>
      <c r="BA514" s="130"/>
      <c r="BB514" s="130"/>
      <c r="BC514" s="130"/>
      <c r="BD514" s="130"/>
      <c r="BE514" s="130"/>
      <c r="BF514" s="130"/>
      <c r="BG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436"/>
      <c r="B515" s="130"/>
      <c r="L515" s="130"/>
      <c r="V515" s="130"/>
      <c r="AF515" s="130"/>
      <c r="AP515" s="130"/>
      <c r="AZ515" s="130"/>
      <c r="BA515" s="130"/>
      <c r="BB515" s="130"/>
      <c r="BC515" s="130"/>
      <c r="BD515" s="130"/>
      <c r="BE515" s="130"/>
      <c r="BF515" s="130"/>
      <c r="BG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436"/>
      <c r="B516" s="130"/>
      <c r="L516" s="130"/>
      <c r="V516" s="130"/>
      <c r="AF516" s="130"/>
      <c r="AP516" s="130"/>
      <c r="AZ516" s="130"/>
      <c r="BA516" s="130"/>
      <c r="BB516" s="130"/>
      <c r="BC516" s="130"/>
      <c r="BD516" s="130"/>
      <c r="BE516" s="130"/>
      <c r="BF516" s="130"/>
      <c r="BG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436"/>
      <c r="B517" s="130"/>
      <c r="L517" s="130"/>
      <c r="V517" s="130"/>
      <c r="AF517" s="130"/>
      <c r="AP517" s="130"/>
      <c r="AZ517" s="130"/>
      <c r="BA517" s="130"/>
      <c r="BB517" s="130"/>
      <c r="BC517" s="130"/>
      <c r="BD517" s="130"/>
      <c r="BE517" s="130"/>
      <c r="BF517" s="130"/>
      <c r="BG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436"/>
      <c r="B518" s="130"/>
      <c r="L518" s="130"/>
      <c r="V518" s="130"/>
      <c r="AF518" s="130"/>
      <c r="AP518" s="130"/>
      <c r="AZ518" s="130"/>
      <c r="BA518" s="130"/>
      <c r="BB518" s="130"/>
      <c r="BC518" s="130"/>
      <c r="BD518" s="130"/>
      <c r="BE518" s="130"/>
      <c r="BF518" s="130"/>
      <c r="BG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436"/>
      <c r="B519" s="130"/>
      <c r="L519" s="130"/>
      <c r="V519" s="130"/>
      <c r="AF519" s="130"/>
      <c r="AP519" s="130"/>
      <c r="AZ519" s="130"/>
      <c r="BA519" s="130"/>
      <c r="BB519" s="130"/>
      <c r="BC519" s="130"/>
      <c r="BD519" s="130"/>
      <c r="BE519" s="130"/>
      <c r="BF519" s="130"/>
      <c r="BG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436"/>
      <c r="B520" s="130"/>
      <c r="L520" s="130"/>
      <c r="V520" s="130"/>
      <c r="AF520" s="130"/>
      <c r="AP520" s="130"/>
      <c r="AZ520" s="130"/>
      <c r="BA520" s="130"/>
      <c r="BB520" s="130"/>
      <c r="BC520" s="130"/>
      <c r="BD520" s="130"/>
      <c r="BE520" s="130"/>
      <c r="BF520" s="130"/>
      <c r="BG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436"/>
      <c r="B521" s="130"/>
      <c r="L521" s="130"/>
      <c r="V521" s="130"/>
      <c r="AF521" s="130"/>
      <c r="AP521" s="130"/>
      <c r="AZ521" s="130"/>
      <c r="BA521" s="130"/>
      <c r="BB521" s="130"/>
      <c r="BC521" s="130"/>
      <c r="BD521" s="130"/>
      <c r="BE521" s="130"/>
      <c r="BF521" s="130"/>
      <c r="BG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436"/>
      <c r="B522" s="130"/>
      <c r="L522" s="130"/>
      <c r="V522" s="130"/>
      <c r="AF522" s="130"/>
      <c r="AP522" s="130"/>
      <c r="AZ522" s="130"/>
      <c r="BA522" s="130"/>
      <c r="BB522" s="130"/>
      <c r="BC522" s="130"/>
      <c r="BD522" s="130"/>
      <c r="BE522" s="130"/>
      <c r="BF522" s="130"/>
      <c r="BG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436"/>
      <c r="B523" s="130"/>
      <c r="L523" s="130"/>
      <c r="V523" s="130"/>
      <c r="AF523" s="130"/>
      <c r="AP523" s="130"/>
      <c r="AZ523" s="130"/>
      <c r="BA523" s="130"/>
      <c r="BB523" s="130"/>
      <c r="BC523" s="130"/>
      <c r="BD523" s="130"/>
      <c r="BE523" s="130"/>
      <c r="BF523" s="130"/>
      <c r="BG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436"/>
      <c r="B524" s="130"/>
      <c r="L524" s="130"/>
      <c r="V524" s="130"/>
      <c r="AF524" s="130"/>
      <c r="AP524" s="130"/>
      <c r="AZ524" s="130"/>
      <c r="BA524" s="130"/>
      <c r="BB524" s="130"/>
      <c r="BC524" s="130"/>
      <c r="BD524" s="130"/>
      <c r="BE524" s="130"/>
      <c r="BF524" s="130"/>
      <c r="BG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436"/>
      <c r="B525" s="130"/>
      <c r="L525" s="130"/>
      <c r="V525" s="130"/>
      <c r="AF525" s="130"/>
      <c r="AP525" s="130"/>
      <c r="AZ525" s="130"/>
      <c r="BA525" s="130"/>
      <c r="BB525" s="130"/>
      <c r="BC525" s="130"/>
      <c r="BD525" s="130"/>
      <c r="BE525" s="130"/>
      <c r="BF525" s="130"/>
      <c r="BG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436"/>
      <c r="B526" s="130"/>
      <c r="L526" s="130"/>
      <c r="V526" s="130"/>
      <c r="AF526" s="130"/>
      <c r="AP526" s="130"/>
      <c r="AZ526" s="130"/>
      <c r="BA526" s="130"/>
      <c r="BB526" s="130"/>
      <c r="BC526" s="130"/>
      <c r="BD526" s="130"/>
      <c r="BE526" s="130"/>
      <c r="BF526" s="130"/>
      <c r="BG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436"/>
      <c r="B527" s="130"/>
      <c r="L527" s="130"/>
      <c r="V527" s="130"/>
      <c r="AF527" s="130"/>
      <c r="AP527" s="130"/>
      <c r="AZ527" s="130"/>
      <c r="BA527" s="130"/>
      <c r="BB527" s="130"/>
      <c r="BC527" s="130"/>
      <c r="BD527" s="130"/>
      <c r="BE527" s="130"/>
      <c r="BF527" s="130"/>
      <c r="BG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436"/>
      <c r="B528" s="130"/>
      <c r="L528" s="130"/>
      <c r="V528" s="130"/>
      <c r="AF528" s="130"/>
      <c r="AP528" s="130"/>
      <c r="AZ528" s="130"/>
      <c r="BA528" s="130"/>
      <c r="BB528" s="130"/>
      <c r="BC528" s="130"/>
      <c r="BD528" s="130"/>
      <c r="BE528" s="130"/>
      <c r="BF528" s="130"/>
      <c r="BG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436"/>
      <c r="B529" s="130"/>
      <c r="L529" s="130"/>
      <c r="V529" s="130"/>
      <c r="AF529" s="130"/>
      <c r="AP529" s="130"/>
      <c r="AZ529" s="130"/>
      <c r="BA529" s="130"/>
      <c r="BB529" s="130"/>
      <c r="BC529" s="130"/>
      <c r="BD529" s="130"/>
      <c r="BE529" s="130"/>
      <c r="BF529" s="130"/>
      <c r="BG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436"/>
      <c r="B530" s="130"/>
      <c r="L530" s="130"/>
      <c r="V530" s="130"/>
      <c r="AF530" s="130"/>
      <c r="AP530" s="130"/>
      <c r="AZ530" s="130"/>
      <c r="BA530" s="130"/>
      <c r="BB530" s="130"/>
      <c r="BC530" s="130"/>
      <c r="BD530" s="130"/>
      <c r="BE530" s="130"/>
      <c r="BF530" s="130"/>
      <c r="BG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436"/>
      <c r="B531" s="130"/>
      <c r="L531" s="130"/>
      <c r="V531" s="130"/>
      <c r="AF531" s="130"/>
      <c r="AP531" s="130"/>
      <c r="AZ531" s="130"/>
      <c r="BA531" s="130"/>
      <c r="BB531" s="130"/>
      <c r="BC531" s="130"/>
      <c r="BD531" s="130"/>
      <c r="BE531" s="130"/>
      <c r="BF531" s="130"/>
      <c r="BG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436"/>
      <c r="B532" s="130"/>
      <c r="L532" s="130"/>
      <c r="V532" s="130"/>
      <c r="AF532" s="130"/>
      <c r="AP532" s="130"/>
      <c r="AZ532" s="130"/>
      <c r="BA532" s="130"/>
      <c r="BB532" s="130"/>
      <c r="BC532" s="130"/>
      <c r="BD532" s="130"/>
      <c r="BE532" s="130"/>
      <c r="BF532" s="130"/>
      <c r="BG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436"/>
      <c r="B533" s="130"/>
      <c r="L533" s="130"/>
      <c r="V533" s="130"/>
      <c r="AF533" s="130"/>
      <c r="AP533" s="130"/>
      <c r="AZ533" s="130"/>
      <c r="BA533" s="130"/>
      <c r="BB533" s="130"/>
      <c r="BC533" s="130"/>
      <c r="BD533" s="130"/>
      <c r="BE533" s="130"/>
      <c r="BF533" s="130"/>
      <c r="BG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436"/>
      <c r="B534" s="130"/>
      <c r="L534" s="130"/>
      <c r="V534" s="130"/>
      <c r="AF534" s="130"/>
      <c r="AP534" s="130"/>
      <c r="AZ534" s="130"/>
      <c r="BA534" s="130"/>
      <c r="BB534" s="130"/>
      <c r="BC534" s="130"/>
      <c r="BD534" s="130"/>
      <c r="BE534" s="130"/>
      <c r="BF534" s="130"/>
      <c r="BG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436"/>
      <c r="B535" s="130"/>
      <c r="L535" s="130"/>
      <c r="V535" s="130"/>
      <c r="AF535" s="130"/>
      <c r="AP535" s="130"/>
      <c r="AZ535" s="130"/>
      <c r="BA535" s="130"/>
      <c r="BB535" s="130"/>
      <c r="BC535" s="130"/>
      <c r="BD535" s="130"/>
      <c r="BE535" s="130"/>
      <c r="BF535" s="130"/>
      <c r="BG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436"/>
      <c r="B536" s="130"/>
      <c r="L536" s="130"/>
      <c r="V536" s="130"/>
      <c r="AF536" s="130"/>
      <c r="AP536" s="130"/>
      <c r="AZ536" s="130"/>
      <c r="BA536" s="130"/>
      <c r="BB536" s="130"/>
      <c r="BC536" s="130"/>
      <c r="BD536" s="130"/>
      <c r="BE536" s="130"/>
      <c r="BF536" s="130"/>
      <c r="BG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436"/>
      <c r="B537" s="130"/>
      <c r="L537" s="130"/>
      <c r="V537" s="130"/>
      <c r="AF537" s="130"/>
      <c r="AP537" s="130"/>
      <c r="AZ537" s="130"/>
      <c r="BA537" s="130"/>
      <c r="BB537" s="130"/>
      <c r="BC537" s="130"/>
      <c r="BD537" s="130"/>
      <c r="BE537" s="130"/>
      <c r="BF537" s="130"/>
      <c r="BG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436"/>
      <c r="B538" s="130"/>
      <c r="L538" s="130"/>
      <c r="V538" s="130"/>
      <c r="AF538" s="130"/>
      <c r="AP538" s="130"/>
      <c r="AZ538" s="130"/>
      <c r="BA538" s="130"/>
      <c r="BB538" s="130"/>
      <c r="BC538" s="130"/>
      <c r="BD538" s="130"/>
      <c r="BE538" s="130"/>
      <c r="BF538" s="130"/>
      <c r="BG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436"/>
      <c r="B539" s="130"/>
      <c r="L539" s="130"/>
      <c r="V539" s="130"/>
      <c r="AF539" s="130"/>
      <c r="AP539" s="130"/>
      <c r="AZ539" s="130"/>
      <c r="BA539" s="130"/>
      <c r="BB539" s="130"/>
      <c r="BC539" s="130"/>
      <c r="BD539" s="130"/>
      <c r="BE539" s="130"/>
      <c r="BF539" s="130"/>
      <c r="BG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436"/>
      <c r="B540" s="130"/>
      <c r="L540" s="130"/>
      <c r="V540" s="130"/>
      <c r="AF540" s="130"/>
      <c r="AP540" s="130"/>
      <c r="AZ540" s="130"/>
      <c r="BA540" s="130"/>
      <c r="BB540" s="130"/>
      <c r="BC540" s="130"/>
      <c r="BD540" s="130"/>
      <c r="BE540" s="130"/>
      <c r="BF540" s="130"/>
      <c r="BG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436"/>
      <c r="B541" s="130"/>
      <c r="L541" s="130"/>
      <c r="V541" s="130"/>
      <c r="AF541" s="130"/>
      <c r="AP541" s="130"/>
      <c r="AZ541" s="130"/>
      <c r="BA541" s="130"/>
      <c r="BB541" s="130"/>
      <c r="BC541" s="130"/>
      <c r="BD541" s="130"/>
      <c r="BE541" s="130"/>
      <c r="BF541" s="130"/>
      <c r="BG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436"/>
      <c r="B542" s="130"/>
      <c r="L542" s="130"/>
      <c r="V542" s="130"/>
      <c r="AF542" s="130"/>
      <c r="AP542" s="130"/>
      <c r="AZ542" s="130"/>
      <c r="BA542" s="130"/>
      <c r="BB542" s="130"/>
      <c r="BC542" s="130"/>
      <c r="BD542" s="130"/>
      <c r="BE542" s="130"/>
      <c r="BF542" s="130"/>
      <c r="BG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436"/>
      <c r="B543" s="130"/>
      <c r="L543" s="130"/>
      <c r="V543" s="130"/>
      <c r="AF543" s="130"/>
      <c r="AP543" s="130"/>
      <c r="AZ543" s="130"/>
      <c r="BA543" s="130"/>
      <c r="BB543" s="130"/>
      <c r="BC543" s="130"/>
      <c r="BD543" s="130"/>
      <c r="BE543" s="130"/>
      <c r="BF543" s="130"/>
      <c r="BG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436"/>
      <c r="B544" s="130"/>
      <c r="L544" s="130"/>
      <c r="V544" s="130"/>
      <c r="AF544" s="130"/>
      <c r="AP544" s="130"/>
      <c r="AZ544" s="130"/>
      <c r="BA544" s="130"/>
      <c r="BB544" s="130"/>
      <c r="BC544" s="130"/>
      <c r="BD544" s="130"/>
      <c r="BE544" s="130"/>
      <c r="BF544" s="130"/>
      <c r="BG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436"/>
      <c r="B545" s="130"/>
      <c r="L545" s="130"/>
      <c r="V545" s="130"/>
      <c r="AF545" s="130"/>
      <c r="AP545" s="130"/>
      <c r="AZ545" s="130"/>
      <c r="BA545" s="130"/>
      <c r="BB545" s="130"/>
      <c r="BC545" s="130"/>
      <c r="BD545" s="130"/>
      <c r="BE545" s="130"/>
      <c r="BF545" s="130"/>
      <c r="BG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436"/>
      <c r="B546" s="130"/>
      <c r="L546" s="130"/>
      <c r="V546" s="130"/>
      <c r="AF546" s="130"/>
      <c r="AP546" s="130"/>
      <c r="AZ546" s="130"/>
      <c r="BA546" s="130"/>
      <c r="BB546" s="130"/>
      <c r="BC546" s="130"/>
      <c r="BD546" s="130"/>
      <c r="BE546" s="130"/>
      <c r="BF546" s="130"/>
      <c r="BG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436"/>
      <c r="B547" s="130"/>
      <c r="L547" s="130"/>
      <c r="V547" s="130"/>
      <c r="AF547" s="130"/>
      <c r="AP547" s="130"/>
      <c r="AZ547" s="130"/>
      <c r="BA547" s="130"/>
      <c r="BB547" s="130"/>
      <c r="BC547" s="130"/>
      <c r="BD547" s="130"/>
      <c r="BE547" s="130"/>
      <c r="BF547" s="130"/>
      <c r="BG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436"/>
      <c r="B548" s="130"/>
      <c r="L548" s="130"/>
      <c r="V548" s="130"/>
      <c r="AF548" s="130"/>
      <c r="AP548" s="130"/>
      <c r="AZ548" s="130"/>
      <c r="BA548" s="130"/>
      <c r="BB548" s="130"/>
      <c r="BC548" s="130"/>
      <c r="BD548" s="130"/>
      <c r="BE548" s="130"/>
      <c r="BF548" s="130"/>
      <c r="BG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436"/>
      <c r="B549" s="130"/>
      <c r="L549" s="130"/>
      <c r="V549" s="130"/>
      <c r="AF549" s="130"/>
      <c r="AP549" s="130"/>
      <c r="AZ549" s="130"/>
      <c r="BA549" s="130"/>
      <c r="BB549" s="130"/>
      <c r="BC549" s="130"/>
      <c r="BD549" s="130"/>
      <c r="BE549" s="130"/>
      <c r="BF549" s="130"/>
      <c r="BG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436"/>
      <c r="B550" s="130"/>
      <c r="L550" s="130"/>
      <c r="V550" s="130"/>
      <c r="AF550" s="130"/>
      <c r="AP550" s="130"/>
      <c r="AZ550" s="130"/>
      <c r="BA550" s="130"/>
      <c r="BB550" s="130"/>
      <c r="BC550" s="130"/>
      <c r="BD550" s="130"/>
      <c r="BE550" s="130"/>
      <c r="BF550" s="130"/>
      <c r="BG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436"/>
      <c r="B551" s="130"/>
      <c r="L551" s="130"/>
      <c r="V551" s="130"/>
      <c r="AF551" s="130"/>
      <c r="AP551" s="130"/>
      <c r="AZ551" s="130"/>
      <c r="BA551" s="130"/>
      <c r="BB551" s="130"/>
      <c r="BC551" s="130"/>
      <c r="BD551" s="130"/>
      <c r="BE551" s="130"/>
      <c r="BF551" s="130"/>
      <c r="BG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436"/>
      <c r="B552" s="130"/>
      <c r="L552" s="130"/>
      <c r="V552" s="130"/>
      <c r="AF552" s="130"/>
      <c r="AP552" s="130"/>
      <c r="AZ552" s="130"/>
      <c r="BA552" s="130"/>
      <c r="BB552" s="130"/>
      <c r="BC552" s="130"/>
      <c r="BD552" s="130"/>
      <c r="BE552" s="130"/>
      <c r="BF552" s="130"/>
      <c r="BG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436"/>
      <c r="B553" s="130"/>
      <c r="L553" s="130"/>
      <c r="V553" s="130"/>
      <c r="AF553" s="130"/>
      <c r="AP553" s="130"/>
      <c r="AZ553" s="130"/>
      <c r="BA553" s="130"/>
      <c r="BB553" s="130"/>
      <c r="BC553" s="130"/>
      <c r="BD553" s="130"/>
      <c r="BE553" s="130"/>
      <c r="BF553" s="130"/>
      <c r="BG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436"/>
      <c r="B554" s="130"/>
      <c r="L554" s="130"/>
      <c r="V554" s="130"/>
      <c r="AF554" s="130"/>
      <c r="AP554" s="130"/>
      <c r="AZ554" s="130"/>
      <c r="BA554" s="130"/>
      <c r="BB554" s="130"/>
      <c r="BC554" s="130"/>
      <c r="BD554" s="130"/>
      <c r="BE554" s="130"/>
      <c r="BF554" s="130"/>
      <c r="BG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436"/>
      <c r="B555" s="130"/>
      <c r="L555" s="130"/>
      <c r="V555" s="130"/>
      <c r="AF555" s="130"/>
      <c r="AP555" s="130"/>
      <c r="AZ555" s="130"/>
      <c r="BA555" s="130"/>
      <c r="BB555" s="130"/>
      <c r="BC555" s="130"/>
      <c r="BD555" s="130"/>
      <c r="BE555" s="130"/>
      <c r="BF555" s="130"/>
      <c r="BG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436"/>
      <c r="B556" s="130"/>
      <c r="L556" s="130"/>
      <c r="V556" s="130"/>
      <c r="AF556" s="130"/>
      <c r="AP556" s="130"/>
      <c r="AZ556" s="130"/>
      <c r="BA556" s="130"/>
      <c r="BB556" s="130"/>
      <c r="BC556" s="130"/>
      <c r="BD556" s="130"/>
      <c r="BE556" s="130"/>
      <c r="BF556" s="130"/>
      <c r="BG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436"/>
      <c r="B557" s="130"/>
      <c r="L557" s="130"/>
      <c r="V557" s="130"/>
      <c r="AF557" s="130"/>
      <c r="AP557" s="130"/>
      <c r="AZ557" s="130"/>
      <c r="BA557" s="130"/>
      <c r="BB557" s="130"/>
      <c r="BC557" s="130"/>
      <c r="BD557" s="130"/>
      <c r="BE557" s="130"/>
      <c r="BF557" s="130"/>
      <c r="BG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436"/>
      <c r="B558" s="130"/>
      <c r="L558" s="130"/>
      <c r="V558" s="130"/>
      <c r="AF558" s="130"/>
      <c r="AP558" s="130"/>
      <c r="AZ558" s="130"/>
      <c r="BA558" s="130"/>
      <c r="BB558" s="130"/>
      <c r="BC558" s="130"/>
      <c r="BD558" s="130"/>
      <c r="BE558" s="130"/>
      <c r="BF558" s="130"/>
      <c r="BG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436"/>
      <c r="B559" s="130"/>
      <c r="L559" s="130"/>
      <c r="V559" s="130"/>
      <c r="AF559" s="130"/>
      <c r="AP559" s="130"/>
      <c r="AZ559" s="130"/>
      <c r="BA559" s="130"/>
      <c r="BB559" s="130"/>
      <c r="BC559" s="130"/>
      <c r="BD559" s="130"/>
      <c r="BE559" s="130"/>
      <c r="BF559" s="130"/>
      <c r="BG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436"/>
      <c r="B560" s="130"/>
      <c r="L560" s="130"/>
      <c r="V560" s="130"/>
      <c r="AF560" s="130"/>
      <c r="AP560" s="130"/>
      <c r="AZ560" s="130"/>
      <c r="BA560" s="130"/>
      <c r="BB560" s="130"/>
      <c r="BC560" s="130"/>
      <c r="BD560" s="130"/>
      <c r="BE560" s="130"/>
      <c r="BF560" s="130"/>
      <c r="BG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436"/>
      <c r="B561" s="130"/>
      <c r="L561" s="130"/>
      <c r="V561" s="130"/>
      <c r="AF561" s="130"/>
      <c r="AP561" s="130"/>
      <c r="AZ561" s="130"/>
      <c r="BA561" s="130"/>
      <c r="BB561" s="130"/>
      <c r="BC561" s="130"/>
      <c r="BD561" s="130"/>
      <c r="BE561" s="130"/>
      <c r="BF561" s="130"/>
      <c r="BG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436"/>
      <c r="B562" s="130"/>
      <c r="L562" s="130"/>
      <c r="V562" s="130"/>
      <c r="AF562" s="130"/>
      <c r="AP562" s="130"/>
      <c r="AZ562" s="130"/>
      <c r="BA562" s="130"/>
      <c r="BB562" s="130"/>
      <c r="BC562" s="130"/>
      <c r="BD562" s="130"/>
      <c r="BE562" s="130"/>
      <c r="BF562" s="130"/>
      <c r="BG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436"/>
      <c r="B563" s="130"/>
      <c r="L563" s="130"/>
      <c r="V563" s="130"/>
      <c r="AF563" s="130"/>
      <c r="AP563" s="130"/>
      <c r="AZ563" s="130"/>
      <c r="BA563" s="130"/>
      <c r="BB563" s="130"/>
      <c r="BC563" s="130"/>
      <c r="BD563" s="130"/>
      <c r="BE563" s="130"/>
      <c r="BF563" s="130"/>
      <c r="BG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436"/>
      <c r="B564" s="130"/>
      <c r="L564" s="130"/>
      <c r="V564" s="130"/>
      <c r="AF564" s="130"/>
      <c r="AP564" s="130"/>
      <c r="AZ564" s="130"/>
      <c r="BA564" s="130"/>
      <c r="BB564" s="130"/>
      <c r="BC564" s="130"/>
      <c r="BD564" s="130"/>
      <c r="BE564" s="130"/>
      <c r="BF564" s="130"/>
      <c r="BG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436"/>
      <c r="B565" s="130"/>
      <c r="L565" s="130"/>
      <c r="V565" s="130"/>
      <c r="AF565" s="130"/>
      <c r="AP565" s="130"/>
      <c r="AZ565" s="130"/>
      <c r="BA565" s="130"/>
      <c r="BB565" s="130"/>
      <c r="BC565" s="130"/>
      <c r="BD565" s="130"/>
      <c r="BE565" s="130"/>
      <c r="BF565" s="130"/>
      <c r="BG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436"/>
      <c r="B566" s="130"/>
      <c r="L566" s="130"/>
      <c r="V566" s="130"/>
      <c r="AF566" s="130"/>
      <c r="AP566" s="130"/>
      <c r="AZ566" s="130"/>
      <c r="BA566" s="130"/>
      <c r="BB566" s="130"/>
      <c r="BC566" s="130"/>
      <c r="BD566" s="130"/>
      <c r="BE566" s="130"/>
      <c r="BF566" s="130"/>
      <c r="BG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436"/>
      <c r="B567" s="130"/>
      <c r="L567" s="130"/>
      <c r="V567" s="130"/>
      <c r="AF567" s="130"/>
      <c r="AP567" s="130"/>
      <c r="AZ567" s="130"/>
      <c r="BA567" s="130"/>
      <c r="BB567" s="130"/>
      <c r="BC567" s="130"/>
      <c r="BD567" s="130"/>
      <c r="BE567" s="130"/>
      <c r="BF567" s="130"/>
      <c r="BG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436"/>
      <c r="B568" s="130"/>
      <c r="L568" s="130"/>
      <c r="V568" s="130"/>
      <c r="AF568" s="130"/>
      <c r="AP568" s="130"/>
      <c r="AZ568" s="130"/>
      <c r="BA568" s="130"/>
      <c r="BB568" s="130"/>
      <c r="BC568" s="130"/>
      <c r="BD568" s="130"/>
      <c r="BE568" s="130"/>
      <c r="BF568" s="130"/>
      <c r="BG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436"/>
      <c r="B569" s="130"/>
      <c r="L569" s="130"/>
      <c r="V569" s="130"/>
      <c r="AF569" s="130"/>
      <c r="AP569" s="130"/>
      <c r="AZ569" s="130"/>
      <c r="BA569" s="130"/>
      <c r="BB569" s="130"/>
      <c r="BC569" s="130"/>
      <c r="BD569" s="130"/>
      <c r="BE569" s="130"/>
      <c r="BF569" s="130"/>
      <c r="BG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436"/>
      <c r="B570" s="130"/>
      <c r="L570" s="130"/>
      <c r="V570" s="130"/>
      <c r="AF570" s="130"/>
      <c r="AP570" s="130"/>
      <c r="AZ570" s="130"/>
      <c r="BA570" s="130"/>
      <c r="BB570" s="130"/>
      <c r="BC570" s="130"/>
      <c r="BD570" s="130"/>
      <c r="BE570" s="130"/>
      <c r="BF570" s="130"/>
      <c r="BG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436"/>
      <c r="B571" s="130"/>
      <c r="L571" s="130"/>
      <c r="V571" s="130"/>
      <c r="AF571" s="130"/>
      <c r="AP571" s="130"/>
      <c r="AZ571" s="130"/>
      <c r="BA571" s="130"/>
      <c r="BB571" s="130"/>
      <c r="BC571" s="130"/>
      <c r="BD571" s="130"/>
      <c r="BE571" s="130"/>
      <c r="BF571" s="130"/>
      <c r="BG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436"/>
      <c r="B572" s="130"/>
      <c r="L572" s="130"/>
      <c r="V572" s="130"/>
      <c r="AF572" s="130"/>
      <c r="AP572" s="130"/>
      <c r="AZ572" s="130"/>
      <c r="BA572" s="130"/>
      <c r="BB572" s="130"/>
      <c r="BC572" s="130"/>
      <c r="BD572" s="130"/>
      <c r="BE572" s="130"/>
      <c r="BF572" s="130"/>
      <c r="BG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436"/>
      <c r="B573" s="130"/>
      <c r="L573" s="130"/>
      <c r="V573" s="130"/>
      <c r="AF573" s="130"/>
      <c r="AP573" s="130"/>
      <c r="AZ573" s="130"/>
      <c r="BA573" s="130"/>
      <c r="BB573" s="130"/>
      <c r="BC573" s="130"/>
      <c r="BD573" s="130"/>
      <c r="BE573" s="130"/>
      <c r="BF573" s="130"/>
      <c r="BG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436"/>
      <c r="B574" s="130"/>
      <c r="L574" s="130"/>
      <c r="V574" s="130"/>
      <c r="AF574" s="130"/>
      <c r="AP574" s="130"/>
      <c r="AZ574" s="130"/>
      <c r="BA574" s="130"/>
      <c r="BB574" s="130"/>
      <c r="BC574" s="130"/>
      <c r="BD574" s="130"/>
      <c r="BE574" s="130"/>
      <c r="BF574" s="130"/>
      <c r="BG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436"/>
      <c r="B575" s="130"/>
      <c r="L575" s="130"/>
      <c r="V575" s="130"/>
      <c r="AF575" s="130"/>
      <c r="AP575" s="130"/>
      <c r="AZ575" s="130"/>
      <c r="BA575" s="130"/>
      <c r="BB575" s="130"/>
      <c r="BC575" s="130"/>
      <c r="BD575" s="130"/>
      <c r="BE575" s="130"/>
      <c r="BF575" s="130"/>
      <c r="BG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436"/>
      <c r="B576" s="130"/>
      <c r="L576" s="130"/>
      <c r="V576" s="130"/>
      <c r="AF576" s="130"/>
      <c r="AP576" s="130"/>
      <c r="AZ576" s="130"/>
      <c r="BA576" s="130"/>
      <c r="BB576" s="130"/>
      <c r="BC576" s="130"/>
      <c r="BD576" s="130"/>
      <c r="BE576" s="130"/>
      <c r="BF576" s="130"/>
      <c r="BG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436"/>
      <c r="B577" s="130"/>
      <c r="L577" s="130"/>
      <c r="V577" s="130"/>
      <c r="AF577" s="130"/>
      <c r="AP577" s="130"/>
      <c r="AZ577" s="130"/>
      <c r="BA577" s="130"/>
      <c r="BB577" s="130"/>
      <c r="BC577" s="130"/>
      <c r="BD577" s="130"/>
      <c r="BE577" s="130"/>
      <c r="BF577" s="130"/>
      <c r="BG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436"/>
      <c r="B578" s="130"/>
      <c r="L578" s="130"/>
      <c r="V578" s="130"/>
      <c r="AF578" s="130"/>
      <c r="AP578" s="130"/>
      <c r="AZ578" s="130"/>
      <c r="BA578" s="130"/>
      <c r="BB578" s="130"/>
      <c r="BC578" s="130"/>
      <c r="BD578" s="130"/>
      <c r="BE578" s="130"/>
      <c r="BF578" s="130"/>
      <c r="BG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436"/>
      <c r="B579" s="130"/>
      <c r="L579" s="130"/>
      <c r="V579" s="130"/>
      <c r="AF579" s="130"/>
      <c r="AP579" s="130"/>
      <c r="AZ579" s="130"/>
      <c r="BA579" s="130"/>
      <c r="BB579" s="130"/>
      <c r="BC579" s="130"/>
      <c r="BD579" s="130"/>
      <c r="BE579" s="130"/>
      <c r="BF579" s="130"/>
      <c r="BG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436"/>
      <c r="B580" s="130"/>
      <c r="L580" s="130"/>
      <c r="V580" s="130"/>
      <c r="AF580" s="130"/>
      <c r="AP580" s="130"/>
      <c r="AZ580" s="130"/>
      <c r="BA580" s="130"/>
      <c r="BB580" s="130"/>
      <c r="BC580" s="130"/>
      <c r="BD580" s="130"/>
      <c r="BE580" s="130"/>
      <c r="BF580" s="130"/>
      <c r="BG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436"/>
      <c r="B581" s="130"/>
      <c r="L581" s="130"/>
      <c r="V581" s="130"/>
      <c r="AF581" s="130"/>
      <c r="AP581" s="130"/>
      <c r="AZ581" s="130"/>
      <c r="BA581" s="130"/>
      <c r="BB581" s="130"/>
      <c r="BC581" s="130"/>
      <c r="BD581" s="130"/>
      <c r="BE581" s="130"/>
      <c r="BF581" s="130"/>
      <c r="BG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436"/>
      <c r="B582" s="130"/>
      <c r="L582" s="130"/>
      <c r="V582" s="130"/>
      <c r="AF582" s="130"/>
      <c r="AP582" s="130"/>
      <c r="AZ582" s="130"/>
      <c r="BA582" s="130"/>
      <c r="BB582" s="130"/>
      <c r="BC582" s="130"/>
      <c r="BD582" s="130"/>
      <c r="BE582" s="130"/>
      <c r="BF582" s="130"/>
      <c r="BG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436"/>
      <c r="B583" s="130"/>
      <c r="L583" s="130"/>
      <c r="V583" s="130"/>
      <c r="AF583" s="130"/>
      <c r="AP583" s="130"/>
      <c r="AZ583" s="130"/>
      <c r="BA583" s="130"/>
      <c r="BB583" s="130"/>
      <c r="BC583" s="130"/>
      <c r="BD583" s="130"/>
      <c r="BE583" s="130"/>
      <c r="BF583" s="130"/>
      <c r="BG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436"/>
      <c r="B584" s="130"/>
      <c r="L584" s="130"/>
      <c r="V584" s="130"/>
      <c r="AF584" s="130"/>
      <c r="AP584" s="130"/>
      <c r="AZ584" s="130"/>
      <c r="BA584" s="130"/>
      <c r="BB584" s="130"/>
      <c r="BC584" s="130"/>
      <c r="BD584" s="130"/>
      <c r="BE584" s="130"/>
      <c r="BF584" s="130"/>
      <c r="BG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436"/>
      <c r="B585" s="130"/>
      <c r="L585" s="130"/>
      <c r="V585" s="130"/>
      <c r="AF585" s="130"/>
      <c r="AP585" s="130"/>
      <c r="AZ585" s="130"/>
      <c r="BA585" s="130"/>
      <c r="BB585" s="130"/>
      <c r="BC585" s="130"/>
      <c r="BD585" s="130"/>
      <c r="BE585" s="130"/>
      <c r="BF585" s="130"/>
      <c r="BG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436"/>
      <c r="B586" s="130"/>
      <c r="L586" s="130"/>
      <c r="V586" s="130"/>
      <c r="AF586" s="130"/>
      <c r="AP586" s="130"/>
      <c r="AZ586" s="130"/>
      <c r="BA586" s="130"/>
      <c r="BB586" s="130"/>
      <c r="BC586" s="130"/>
      <c r="BD586" s="130"/>
      <c r="BE586" s="130"/>
      <c r="BF586" s="130"/>
      <c r="BG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436"/>
      <c r="B587" s="130"/>
      <c r="L587" s="130"/>
      <c r="V587" s="130"/>
      <c r="AF587" s="130"/>
      <c r="AP587" s="130"/>
      <c r="AZ587" s="130"/>
      <c r="BA587" s="130"/>
      <c r="BB587" s="130"/>
      <c r="BC587" s="130"/>
      <c r="BD587" s="130"/>
      <c r="BE587" s="130"/>
      <c r="BF587" s="130"/>
      <c r="BG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436"/>
      <c r="B588" s="130"/>
      <c r="L588" s="130"/>
      <c r="V588" s="130"/>
      <c r="AF588" s="130"/>
      <c r="AP588" s="130"/>
      <c r="AZ588" s="130"/>
      <c r="BA588" s="130"/>
      <c r="BB588" s="130"/>
      <c r="BC588" s="130"/>
      <c r="BD588" s="130"/>
      <c r="BE588" s="130"/>
      <c r="BF588" s="130"/>
      <c r="BG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436"/>
      <c r="B589" s="130"/>
      <c r="L589" s="130"/>
      <c r="V589" s="130"/>
      <c r="AF589" s="130"/>
      <c r="AP589" s="130"/>
      <c r="AZ589" s="130"/>
      <c r="BA589" s="130"/>
      <c r="BB589" s="130"/>
      <c r="BC589" s="130"/>
      <c r="BD589" s="130"/>
      <c r="BE589" s="130"/>
      <c r="BF589" s="130"/>
      <c r="BG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436"/>
      <c r="B590" s="130"/>
      <c r="L590" s="130"/>
      <c r="V590" s="130"/>
      <c r="AF590" s="130"/>
      <c r="AP590" s="130"/>
      <c r="AZ590" s="130"/>
      <c r="BA590" s="130"/>
      <c r="BB590" s="130"/>
      <c r="BC590" s="130"/>
      <c r="BD590" s="130"/>
      <c r="BE590" s="130"/>
      <c r="BF590" s="130"/>
      <c r="BG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436"/>
      <c r="B591" s="130"/>
      <c r="L591" s="130"/>
      <c r="V591" s="130"/>
      <c r="AF591" s="130"/>
      <c r="AP591" s="130"/>
      <c r="AZ591" s="130"/>
      <c r="BA591" s="130"/>
      <c r="BB591" s="130"/>
      <c r="BC591" s="130"/>
      <c r="BD591" s="130"/>
      <c r="BE591" s="130"/>
      <c r="BF591" s="130"/>
      <c r="BG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436"/>
      <c r="B592" s="130"/>
      <c r="L592" s="130"/>
      <c r="V592" s="130"/>
      <c r="AF592" s="130"/>
      <c r="AP592" s="130"/>
      <c r="AZ592" s="130"/>
      <c r="BA592" s="130"/>
      <c r="BB592" s="130"/>
      <c r="BC592" s="130"/>
      <c r="BD592" s="130"/>
      <c r="BE592" s="130"/>
      <c r="BF592" s="130"/>
      <c r="BG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436"/>
      <c r="B593" s="130"/>
      <c r="L593" s="130"/>
      <c r="V593" s="130"/>
      <c r="AF593" s="130"/>
      <c r="AP593" s="130"/>
      <c r="AZ593" s="130"/>
      <c r="BA593" s="130"/>
      <c r="BB593" s="130"/>
      <c r="BC593" s="130"/>
      <c r="BD593" s="130"/>
      <c r="BE593" s="130"/>
      <c r="BF593" s="130"/>
      <c r="BG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436"/>
      <c r="B594" s="130"/>
      <c r="L594" s="130"/>
      <c r="V594" s="130"/>
      <c r="AF594" s="130"/>
      <c r="AP594" s="130"/>
      <c r="AZ594" s="130"/>
      <c r="BA594" s="130"/>
      <c r="BB594" s="130"/>
      <c r="BC594" s="130"/>
      <c r="BD594" s="130"/>
      <c r="BE594" s="130"/>
      <c r="BF594" s="130"/>
      <c r="BG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436"/>
      <c r="B595" s="130"/>
      <c r="L595" s="130"/>
      <c r="V595" s="130"/>
      <c r="AF595" s="130"/>
      <c r="AP595" s="130"/>
      <c r="AZ595" s="130"/>
      <c r="BA595" s="130"/>
      <c r="BB595" s="130"/>
      <c r="BC595" s="130"/>
      <c r="BD595" s="130"/>
      <c r="BE595" s="130"/>
      <c r="BF595" s="130"/>
      <c r="BG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436"/>
      <c r="B596" s="130"/>
      <c r="L596" s="130"/>
      <c r="V596" s="130"/>
      <c r="AF596" s="130"/>
      <c r="AP596" s="130"/>
      <c r="AZ596" s="130"/>
      <c r="BA596" s="130"/>
      <c r="BB596" s="130"/>
      <c r="BC596" s="130"/>
      <c r="BD596" s="130"/>
      <c r="BE596" s="130"/>
      <c r="BF596" s="130"/>
      <c r="BG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436"/>
      <c r="B597" s="130"/>
      <c r="L597" s="130"/>
      <c r="V597" s="130"/>
      <c r="AF597" s="130"/>
      <c r="AP597" s="130"/>
      <c r="AZ597" s="130"/>
      <c r="BA597" s="130"/>
      <c r="BB597" s="130"/>
      <c r="BC597" s="130"/>
      <c r="BD597" s="130"/>
      <c r="BE597" s="130"/>
      <c r="BF597" s="130"/>
      <c r="BG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436"/>
      <c r="B598" s="130"/>
      <c r="L598" s="130"/>
      <c r="V598" s="130"/>
      <c r="AF598" s="130"/>
      <c r="AP598" s="130"/>
      <c r="AZ598" s="130"/>
      <c r="BA598" s="130"/>
      <c r="BB598" s="130"/>
      <c r="BC598" s="130"/>
      <c r="BD598" s="130"/>
      <c r="BE598" s="130"/>
      <c r="BF598" s="130"/>
      <c r="BG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436"/>
      <c r="B599" s="130"/>
      <c r="L599" s="130"/>
      <c r="V599" s="130"/>
      <c r="AF599" s="130"/>
      <c r="AP599" s="130"/>
      <c r="AZ599" s="130"/>
      <c r="BA599" s="130"/>
      <c r="BB599" s="130"/>
      <c r="BC599" s="130"/>
      <c r="BD599" s="130"/>
      <c r="BE599" s="130"/>
      <c r="BF599" s="130"/>
      <c r="BG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436"/>
      <c r="B600" s="130"/>
      <c r="L600" s="130"/>
      <c r="V600" s="130"/>
      <c r="AF600" s="130"/>
      <c r="AP600" s="130"/>
      <c r="AZ600" s="130"/>
      <c r="BA600" s="130"/>
      <c r="BB600" s="130"/>
      <c r="BC600" s="130"/>
      <c r="BD600" s="130"/>
      <c r="BE600" s="130"/>
      <c r="BF600" s="130"/>
      <c r="BG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436"/>
      <c r="B601" s="130"/>
      <c r="L601" s="130"/>
      <c r="V601" s="130"/>
      <c r="AF601" s="130"/>
      <c r="AP601" s="130"/>
      <c r="AZ601" s="130"/>
      <c r="BA601" s="130"/>
      <c r="BB601" s="130"/>
      <c r="BC601" s="130"/>
      <c r="BD601" s="130"/>
      <c r="BE601" s="130"/>
      <c r="BF601" s="130"/>
      <c r="BG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436"/>
      <c r="B602" s="130"/>
      <c r="L602" s="130"/>
      <c r="V602" s="130"/>
      <c r="AF602" s="130"/>
      <c r="AP602" s="130"/>
      <c r="AZ602" s="130"/>
      <c r="BA602" s="130"/>
      <c r="BB602" s="130"/>
      <c r="BC602" s="130"/>
      <c r="BD602" s="130"/>
      <c r="BE602" s="130"/>
      <c r="BF602" s="130"/>
      <c r="BG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436"/>
      <c r="B603" s="130"/>
      <c r="L603" s="130"/>
      <c r="V603" s="130"/>
      <c r="AF603" s="130"/>
      <c r="AP603" s="130"/>
      <c r="AZ603" s="130"/>
      <c r="BA603" s="130"/>
      <c r="BB603" s="130"/>
      <c r="BC603" s="130"/>
      <c r="BD603" s="130"/>
      <c r="BE603" s="130"/>
      <c r="BF603" s="130"/>
      <c r="BG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436"/>
      <c r="B604" s="130"/>
      <c r="L604" s="130"/>
      <c r="V604" s="130"/>
      <c r="AF604" s="130"/>
      <c r="AP604" s="130"/>
      <c r="AZ604" s="130"/>
      <c r="BA604" s="130"/>
      <c r="BB604" s="130"/>
      <c r="BC604" s="130"/>
      <c r="BD604" s="130"/>
      <c r="BE604" s="130"/>
      <c r="BF604" s="130"/>
      <c r="BG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436"/>
      <c r="B605" s="130"/>
      <c r="L605" s="130"/>
      <c r="V605" s="130"/>
      <c r="AF605" s="130"/>
      <c r="AP605" s="130"/>
      <c r="AZ605" s="130"/>
      <c r="BA605" s="130"/>
      <c r="BB605" s="130"/>
      <c r="BC605" s="130"/>
      <c r="BD605" s="130"/>
      <c r="BE605" s="130"/>
      <c r="BF605" s="130"/>
      <c r="BG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436"/>
      <c r="B606" s="130"/>
      <c r="L606" s="130"/>
      <c r="V606" s="130"/>
      <c r="AF606" s="130"/>
      <c r="AP606" s="130"/>
      <c r="AZ606" s="130"/>
      <c r="BA606" s="130"/>
      <c r="BB606" s="130"/>
      <c r="BC606" s="130"/>
      <c r="BD606" s="130"/>
      <c r="BE606" s="130"/>
      <c r="BF606" s="130"/>
      <c r="BG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436"/>
      <c r="B607" s="130"/>
      <c r="L607" s="130"/>
      <c r="V607" s="130"/>
      <c r="AF607" s="130"/>
      <c r="AP607" s="130"/>
      <c r="AZ607" s="130"/>
      <c r="BA607" s="130"/>
      <c r="BB607" s="130"/>
      <c r="BC607" s="130"/>
      <c r="BD607" s="130"/>
      <c r="BE607" s="130"/>
      <c r="BF607" s="130"/>
      <c r="BG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436"/>
      <c r="B608" s="130"/>
      <c r="L608" s="130"/>
      <c r="V608" s="130"/>
      <c r="AF608" s="130"/>
      <c r="AP608" s="130"/>
      <c r="AZ608" s="130"/>
      <c r="BA608" s="130"/>
      <c r="BB608" s="130"/>
      <c r="BC608" s="130"/>
      <c r="BD608" s="130"/>
      <c r="BE608" s="130"/>
      <c r="BF608" s="130"/>
      <c r="BG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436"/>
      <c r="B609" s="130"/>
      <c r="L609" s="130"/>
      <c r="V609" s="130"/>
      <c r="AF609" s="130"/>
      <c r="AP609" s="130"/>
      <c r="AZ609" s="130"/>
      <c r="BA609" s="130"/>
      <c r="BB609" s="130"/>
      <c r="BC609" s="130"/>
      <c r="BD609" s="130"/>
      <c r="BE609" s="130"/>
      <c r="BF609" s="130"/>
      <c r="BG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436"/>
      <c r="B610" s="130"/>
      <c r="L610" s="130"/>
      <c r="V610" s="130"/>
      <c r="AF610" s="130"/>
      <c r="AP610" s="130"/>
      <c r="AZ610" s="130"/>
      <c r="BA610" s="130"/>
      <c r="BB610" s="130"/>
      <c r="BC610" s="130"/>
      <c r="BD610" s="130"/>
      <c r="BE610" s="130"/>
      <c r="BF610" s="130"/>
      <c r="BG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436"/>
      <c r="B611" s="130"/>
      <c r="L611" s="130"/>
      <c r="V611" s="130"/>
      <c r="AF611" s="130"/>
      <c r="AP611" s="130"/>
      <c r="AZ611" s="130"/>
      <c r="BA611" s="130"/>
      <c r="BB611" s="130"/>
      <c r="BC611" s="130"/>
      <c r="BD611" s="130"/>
      <c r="BE611" s="130"/>
      <c r="BF611" s="130"/>
      <c r="BG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436"/>
      <c r="B612" s="130"/>
      <c r="L612" s="130"/>
      <c r="V612" s="130"/>
      <c r="AF612" s="130"/>
      <c r="AP612" s="130"/>
      <c r="AZ612" s="130"/>
      <c r="BA612" s="130"/>
      <c r="BB612" s="130"/>
      <c r="BC612" s="130"/>
      <c r="BD612" s="130"/>
      <c r="BE612" s="130"/>
      <c r="BF612" s="130"/>
      <c r="BG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436"/>
      <c r="B613" s="130"/>
      <c r="L613" s="130"/>
      <c r="V613" s="130"/>
      <c r="AF613" s="130"/>
      <c r="AP613" s="130"/>
      <c r="AZ613" s="130"/>
      <c r="BA613" s="130"/>
      <c r="BB613" s="130"/>
      <c r="BC613" s="130"/>
      <c r="BD613" s="130"/>
      <c r="BE613" s="130"/>
      <c r="BF613" s="130"/>
      <c r="BG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436"/>
      <c r="B614" s="130"/>
      <c r="L614" s="130"/>
      <c r="V614" s="130"/>
      <c r="AF614" s="130"/>
      <c r="AP614" s="130"/>
      <c r="AZ614" s="130"/>
      <c r="BA614" s="130"/>
      <c r="BB614" s="130"/>
      <c r="BC614" s="130"/>
      <c r="BD614" s="130"/>
      <c r="BE614" s="130"/>
      <c r="BF614" s="130"/>
      <c r="BG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436"/>
      <c r="B615" s="130"/>
      <c r="L615" s="130"/>
      <c r="V615" s="130"/>
      <c r="AF615" s="130"/>
      <c r="AP615" s="130"/>
      <c r="AZ615" s="130"/>
      <c r="BA615" s="130"/>
      <c r="BB615" s="130"/>
      <c r="BC615" s="130"/>
      <c r="BD615" s="130"/>
      <c r="BE615" s="130"/>
      <c r="BF615" s="130"/>
      <c r="BG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436"/>
      <c r="B616" s="130"/>
      <c r="L616" s="130"/>
      <c r="V616" s="130"/>
      <c r="AF616" s="130"/>
      <c r="AP616" s="130"/>
      <c r="AZ616" s="130"/>
      <c r="BA616" s="130"/>
      <c r="BB616" s="130"/>
      <c r="BC616" s="130"/>
      <c r="BD616" s="130"/>
      <c r="BE616" s="130"/>
      <c r="BF616" s="130"/>
      <c r="BG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436"/>
      <c r="B617" s="130"/>
      <c r="L617" s="130"/>
      <c r="V617" s="130"/>
      <c r="AF617" s="130"/>
      <c r="AP617" s="130"/>
      <c r="AZ617" s="130"/>
      <c r="BA617" s="130"/>
      <c r="BB617" s="130"/>
      <c r="BC617" s="130"/>
      <c r="BD617" s="130"/>
      <c r="BE617" s="130"/>
      <c r="BF617" s="130"/>
      <c r="BG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436"/>
      <c r="B618" s="130"/>
      <c r="L618" s="130"/>
      <c r="V618" s="130"/>
      <c r="AF618" s="130"/>
      <c r="AP618" s="130"/>
      <c r="AZ618" s="130"/>
      <c r="BA618" s="130"/>
      <c r="BB618" s="130"/>
      <c r="BC618" s="130"/>
      <c r="BD618" s="130"/>
      <c r="BE618" s="130"/>
      <c r="BF618" s="130"/>
      <c r="BG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436"/>
      <c r="B619" s="130"/>
      <c r="L619" s="130"/>
      <c r="V619" s="130"/>
      <c r="AF619" s="130"/>
      <c r="AP619" s="130"/>
      <c r="AZ619" s="130"/>
      <c r="BA619" s="130"/>
      <c r="BB619" s="130"/>
      <c r="BC619" s="130"/>
      <c r="BD619" s="130"/>
      <c r="BE619" s="130"/>
      <c r="BF619" s="130"/>
      <c r="BG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436"/>
      <c r="B620" s="130"/>
      <c r="L620" s="130"/>
      <c r="V620" s="130"/>
      <c r="AF620" s="130"/>
      <c r="AP620" s="130"/>
      <c r="AZ620" s="130"/>
      <c r="BA620" s="130"/>
      <c r="BB620" s="130"/>
      <c r="BC620" s="130"/>
      <c r="BD620" s="130"/>
      <c r="BE620" s="130"/>
      <c r="BF620" s="130"/>
      <c r="BG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436"/>
      <c r="B621" s="130"/>
      <c r="L621" s="130"/>
      <c r="V621" s="130"/>
      <c r="AF621" s="130"/>
      <c r="AP621" s="130"/>
      <c r="AZ621" s="130"/>
      <c r="BA621" s="130"/>
      <c r="BB621" s="130"/>
      <c r="BC621" s="130"/>
      <c r="BD621" s="130"/>
      <c r="BE621" s="130"/>
      <c r="BF621" s="130"/>
      <c r="BG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436"/>
      <c r="B622" s="130"/>
      <c r="L622" s="130"/>
      <c r="V622" s="130"/>
      <c r="AF622" s="130"/>
      <c r="AP622" s="130"/>
      <c r="AZ622" s="130"/>
      <c r="BA622" s="130"/>
      <c r="BB622" s="130"/>
      <c r="BC622" s="130"/>
      <c r="BD622" s="130"/>
      <c r="BE622" s="130"/>
      <c r="BF622" s="130"/>
      <c r="BG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436"/>
      <c r="B623" s="130"/>
      <c r="L623" s="130"/>
      <c r="V623" s="130"/>
      <c r="AF623" s="130"/>
      <c r="AP623" s="130"/>
      <c r="AZ623" s="130"/>
      <c r="BA623" s="130"/>
      <c r="BB623" s="130"/>
      <c r="BC623" s="130"/>
      <c r="BD623" s="130"/>
      <c r="BE623" s="130"/>
      <c r="BF623" s="130"/>
      <c r="BG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436"/>
      <c r="B624" s="130"/>
      <c r="L624" s="130"/>
      <c r="V624" s="130"/>
      <c r="AF624" s="130"/>
      <c r="AP624" s="130"/>
      <c r="AZ624" s="130"/>
      <c r="BA624" s="130"/>
      <c r="BB624" s="130"/>
      <c r="BC624" s="130"/>
      <c r="BD624" s="130"/>
      <c r="BE624" s="130"/>
      <c r="BF624" s="130"/>
      <c r="BG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436"/>
      <c r="B625" s="130"/>
      <c r="L625" s="130"/>
      <c r="V625" s="130"/>
      <c r="AF625" s="130"/>
      <c r="AP625" s="130"/>
      <c r="AZ625" s="130"/>
      <c r="BA625" s="130"/>
      <c r="BB625" s="130"/>
      <c r="BC625" s="130"/>
      <c r="BD625" s="130"/>
      <c r="BE625" s="130"/>
      <c r="BF625" s="130"/>
      <c r="BG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436"/>
      <c r="B626" s="130"/>
      <c r="L626" s="130"/>
      <c r="V626" s="130"/>
      <c r="AF626" s="130"/>
      <c r="AP626" s="130"/>
      <c r="AZ626" s="130"/>
      <c r="BA626" s="130"/>
      <c r="BB626" s="130"/>
      <c r="BC626" s="130"/>
      <c r="BD626" s="130"/>
      <c r="BE626" s="130"/>
      <c r="BF626" s="130"/>
      <c r="BG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436"/>
      <c r="B627" s="130"/>
      <c r="L627" s="130"/>
      <c r="V627" s="130"/>
      <c r="AF627" s="130"/>
      <c r="AP627" s="130"/>
      <c r="AZ627" s="130"/>
      <c r="BA627" s="130"/>
      <c r="BB627" s="130"/>
      <c r="BC627" s="130"/>
      <c r="BD627" s="130"/>
      <c r="BE627" s="130"/>
      <c r="BF627" s="130"/>
      <c r="BG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436"/>
      <c r="B628" s="130"/>
      <c r="L628" s="130"/>
      <c r="V628" s="130"/>
      <c r="AF628" s="130"/>
      <c r="AP628" s="130"/>
      <c r="AZ628" s="130"/>
      <c r="BA628" s="130"/>
      <c r="BB628" s="130"/>
      <c r="BC628" s="130"/>
      <c r="BD628" s="130"/>
      <c r="BE628" s="130"/>
      <c r="BF628" s="130"/>
      <c r="BG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436"/>
      <c r="B629" s="130"/>
      <c r="L629" s="130"/>
      <c r="V629" s="130"/>
      <c r="AF629" s="130"/>
      <c r="AP629" s="130"/>
      <c r="AZ629" s="130"/>
      <c r="BA629" s="130"/>
      <c r="BB629" s="130"/>
      <c r="BC629" s="130"/>
      <c r="BD629" s="130"/>
      <c r="BE629" s="130"/>
      <c r="BF629" s="130"/>
      <c r="BG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436"/>
      <c r="B630" s="130"/>
      <c r="L630" s="130"/>
      <c r="V630" s="130"/>
      <c r="AF630" s="130"/>
      <c r="AP630" s="130"/>
      <c r="AZ630" s="130"/>
      <c r="BA630" s="130"/>
      <c r="BB630" s="130"/>
      <c r="BC630" s="130"/>
      <c r="BD630" s="130"/>
      <c r="BE630" s="130"/>
      <c r="BF630" s="130"/>
      <c r="BG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436"/>
      <c r="B631" s="130"/>
      <c r="L631" s="130"/>
      <c r="V631" s="130"/>
      <c r="AF631" s="130"/>
      <c r="AP631" s="130"/>
      <c r="AZ631" s="130"/>
      <c r="BA631" s="130"/>
      <c r="BB631" s="130"/>
      <c r="BC631" s="130"/>
      <c r="BD631" s="130"/>
      <c r="BE631" s="130"/>
      <c r="BF631" s="130"/>
      <c r="BG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436"/>
      <c r="B632" s="130"/>
      <c r="L632" s="130"/>
      <c r="V632" s="130"/>
      <c r="AF632" s="130"/>
      <c r="AP632" s="130"/>
      <c r="AZ632" s="130"/>
      <c r="BA632" s="130"/>
      <c r="BB632" s="130"/>
      <c r="BC632" s="130"/>
      <c r="BD632" s="130"/>
      <c r="BE632" s="130"/>
      <c r="BF632" s="130"/>
      <c r="BG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436"/>
      <c r="B633" s="130"/>
      <c r="L633" s="130"/>
      <c r="V633" s="130"/>
      <c r="AF633" s="130"/>
      <c r="AP633" s="130"/>
      <c r="AZ633" s="130"/>
      <c r="BA633" s="130"/>
      <c r="BB633" s="130"/>
      <c r="BC633" s="130"/>
      <c r="BD633" s="130"/>
      <c r="BE633" s="130"/>
      <c r="BF633" s="130"/>
      <c r="BG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436"/>
      <c r="B634" s="130"/>
      <c r="L634" s="130"/>
      <c r="V634" s="130"/>
      <c r="AF634" s="130"/>
      <c r="AP634" s="130"/>
      <c r="AZ634" s="130"/>
      <c r="BA634" s="130"/>
      <c r="BB634" s="130"/>
      <c r="BC634" s="130"/>
      <c r="BD634" s="130"/>
      <c r="BE634" s="130"/>
      <c r="BF634" s="130"/>
      <c r="BG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436"/>
      <c r="B635" s="130"/>
      <c r="L635" s="130"/>
      <c r="V635" s="130"/>
      <c r="AF635" s="130"/>
      <c r="AP635" s="130"/>
      <c r="AZ635" s="130"/>
      <c r="BA635" s="130"/>
      <c r="BB635" s="130"/>
      <c r="BC635" s="130"/>
      <c r="BD635" s="130"/>
      <c r="BE635" s="130"/>
      <c r="BF635" s="130"/>
      <c r="BG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436"/>
      <c r="B636" s="130"/>
      <c r="L636" s="130"/>
      <c r="V636" s="130"/>
      <c r="AF636" s="130"/>
      <c r="AP636" s="130"/>
      <c r="AZ636" s="130"/>
      <c r="BA636" s="130"/>
      <c r="BB636" s="130"/>
      <c r="BC636" s="130"/>
      <c r="BD636" s="130"/>
      <c r="BE636" s="130"/>
      <c r="BF636" s="130"/>
      <c r="BG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436"/>
      <c r="B637" s="130"/>
      <c r="L637" s="130"/>
      <c r="V637" s="130"/>
      <c r="AF637" s="130"/>
      <c r="AP637" s="130"/>
      <c r="AZ637" s="130"/>
      <c r="BA637" s="130"/>
      <c r="BB637" s="130"/>
      <c r="BC637" s="130"/>
      <c r="BD637" s="130"/>
      <c r="BE637" s="130"/>
      <c r="BF637" s="130"/>
      <c r="BG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436"/>
      <c r="B638" s="130"/>
      <c r="L638" s="130"/>
      <c r="V638" s="130"/>
      <c r="AF638" s="130"/>
      <c r="AP638" s="130"/>
      <c r="AZ638" s="130"/>
      <c r="BA638" s="130"/>
      <c r="BB638" s="130"/>
      <c r="BC638" s="130"/>
      <c r="BD638" s="130"/>
      <c r="BE638" s="130"/>
      <c r="BF638" s="130"/>
      <c r="BG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436"/>
      <c r="B639" s="130"/>
      <c r="L639" s="130"/>
      <c r="V639" s="130"/>
      <c r="AF639" s="130"/>
      <c r="AP639" s="130"/>
      <c r="AZ639" s="130"/>
      <c r="BA639" s="130"/>
      <c r="BB639" s="130"/>
      <c r="BC639" s="130"/>
      <c r="BD639" s="130"/>
      <c r="BE639" s="130"/>
      <c r="BF639" s="130"/>
      <c r="BG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436"/>
      <c r="B640" s="130"/>
      <c r="L640" s="130"/>
      <c r="V640" s="130"/>
      <c r="AF640" s="130"/>
      <c r="AP640" s="130"/>
      <c r="AZ640" s="130"/>
      <c r="BA640" s="130"/>
      <c r="BB640" s="130"/>
      <c r="BC640" s="130"/>
      <c r="BD640" s="130"/>
      <c r="BE640" s="130"/>
      <c r="BF640" s="130"/>
      <c r="BG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13">
    <mergeCell ref="CO27:CU27"/>
    <mergeCell ref="CE27:CK27"/>
    <mergeCell ref="BU27:CA27"/>
    <mergeCell ref="CY27:DE27"/>
    <mergeCell ref="DI27:DO27"/>
    <mergeCell ref="A2:A3"/>
    <mergeCell ref="C27:I27"/>
    <mergeCell ref="M27:S27"/>
    <mergeCell ref="W27:AC27"/>
    <mergeCell ref="BK27:BQ27"/>
    <mergeCell ref="AG27:AM27"/>
    <mergeCell ref="AQ27:AW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2024-04-24T06:16:21Z</dcterms:modified>
</cp:coreProperties>
</file>